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E2451A6C-0378-499A-A922-AD1103FBA350}" xr6:coauthVersionLast="47" xr6:coauthVersionMax="47" xr10:uidLastSave="{00000000-0000-0000-0000-000000000000}"/>
  <bookViews>
    <workbookView xWindow="-110" yWindow="-110" windowWidth="19420" windowHeight="10420" firstSheet="1" activeTab="1" xr2:uid="{00000000-000D-0000-FFFF-FFFF00000000}"/>
  </bookViews>
  <sheets>
    <sheet name="Toelichting tabblad" sheetId="2" r:id="rId1"/>
    <sheet name="Bezettinsgsgraad Geldermalsen" sheetId="1" r:id="rId2"/>
    <sheet name="Bezettingsgraad Oosterhout" sheetId="3" r:id="rId3"/>
    <sheet name="Bezettingsgraad Heteren" sheetId="4" r:id="rId4"/>
  </sheets>
  <definedNames>
    <definedName name="_xlnm._FilterDatabase" localSheetId="1" hidden="1">'Bezettinsgsgraad Geldermalsen'!$A$15:$Z$360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62" i="1" l="1"/>
  <c r="U331" i="1"/>
  <c r="U230" i="1"/>
  <c r="S16" i="1"/>
  <c r="W362" i="1"/>
  <c r="Z356" i="1"/>
  <c r="T17" i="1"/>
  <c r="U17" i="1" s="1"/>
  <c r="T16" i="1"/>
  <c r="Y17" i="1"/>
  <c r="Z17" i="1" s="1"/>
  <c r="Y16" i="1"/>
  <c r="Z16" i="1" s="1"/>
  <c r="X16" i="1"/>
  <c r="U16" i="1" l="1"/>
  <c r="T118" i="1"/>
  <c r="U118" i="1" s="1"/>
  <c r="T115" i="1"/>
  <c r="U115" i="1" s="1"/>
  <c r="T62" i="1"/>
  <c r="U62" i="1" s="1"/>
  <c r="S348" i="1"/>
  <c r="Y355" i="1" l="1"/>
  <c r="Z355" i="1" s="1"/>
  <c r="Y354" i="1"/>
  <c r="Z354" i="1" s="1"/>
  <c r="Y351" i="1"/>
  <c r="Z351" i="1" s="1"/>
  <c r="Y349" i="1"/>
  <c r="Z349" i="1" s="1"/>
  <c r="Y348" i="1"/>
  <c r="Z348" i="1" s="1"/>
  <c r="Y345" i="1"/>
  <c r="Z345" i="1" s="1"/>
  <c r="Y344" i="1"/>
  <c r="Z344" i="1" s="1"/>
  <c r="Y338" i="1"/>
  <c r="Z338" i="1" s="1"/>
  <c r="Y337" i="1"/>
  <c r="Z337" i="1" s="1"/>
  <c r="Y336" i="1"/>
  <c r="Z336" i="1" s="1"/>
  <c r="Y332" i="1"/>
  <c r="Z332" i="1" s="1"/>
  <c r="Y331" i="1"/>
  <c r="Z331" i="1" s="1"/>
  <c r="Y326" i="1"/>
  <c r="Z326" i="1" s="1"/>
  <c r="Y324" i="1"/>
  <c r="Z324" i="1" s="1"/>
  <c r="Y323" i="1"/>
  <c r="Z323" i="1" s="1"/>
  <c r="Y320" i="1"/>
  <c r="Z320" i="1" s="1"/>
  <c r="Y319" i="1"/>
  <c r="Z319" i="1" s="1"/>
  <c r="Y318" i="1"/>
  <c r="Z318" i="1" s="1"/>
  <c r="Y312" i="1"/>
  <c r="Z312" i="1" s="1"/>
  <c r="Y314" i="1"/>
  <c r="Z314" i="1" s="1"/>
  <c r="Y311" i="1"/>
  <c r="Z311" i="1" s="1"/>
  <c r="Y307" i="1"/>
  <c r="Z307" i="1" s="1"/>
  <c r="Y306" i="1"/>
  <c r="Z306" i="1" s="1"/>
  <c r="Y300" i="1"/>
  <c r="Z300" i="1" s="1"/>
  <c r="Y297" i="1"/>
  <c r="Z297" i="1" s="1"/>
  <c r="Y295" i="1"/>
  <c r="Z295" i="1" s="1"/>
  <c r="Y291" i="1"/>
  <c r="Z291" i="1" s="1"/>
  <c r="Y290" i="1"/>
  <c r="Z290" i="1" s="1"/>
  <c r="Y289" i="1"/>
  <c r="Z289" i="1" s="1"/>
  <c r="Y279" i="1"/>
  <c r="Z279" i="1" s="1"/>
  <c r="Y277" i="1"/>
  <c r="Z277" i="1" s="1"/>
  <c r="Y276" i="1"/>
  <c r="Z276" i="1" s="1"/>
  <c r="Y272" i="1"/>
  <c r="Z272" i="1" s="1"/>
  <c r="Y271" i="1"/>
  <c r="Z271" i="1" s="1"/>
  <c r="Y268" i="1"/>
  <c r="Z268" i="1" s="1"/>
  <c r="Y267" i="1"/>
  <c r="Z267" i="1" s="1"/>
  <c r="Y266" i="1"/>
  <c r="Z266" i="1" s="1"/>
  <c r="Y262" i="1"/>
  <c r="Z262" i="1" s="1"/>
  <c r="Y261" i="1"/>
  <c r="Z261" i="1" s="1"/>
  <c r="Y256" i="1"/>
  <c r="Z256" i="1" s="1"/>
  <c r="Y255" i="1"/>
  <c r="Z255" i="1" s="1"/>
  <c r="Y254" i="1"/>
  <c r="Z254" i="1" s="1"/>
  <c r="Y248" i="1"/>
  <c r="Z248" i="1" s="1"/>
  <c r="Y246" i="1"/>
  <c r="Z246" i="1" s="1"/>
  <c r="Y242" i="1"/>
  <c r="Z242" i="1" s="1"/>
  <c r="Y241" i="1"/>
  <c r="Z241" i="1" s="1"/>
  <c r="Y240" i="1"/>
  <c r="Z240" i="1" s="1"/>
  <c r="Y235" i="1"/>
  <c r="Z235" i="1" s="1"/>
  <c r="Y234" i="1"/>
  <c r="Z234" i="1" s="1"/>
  <c r="Y233" i="1"/>
  <c r="Z233" i="1" s="1"/>
  <c r="Y230" i="1"/>
  <c r="Z230" i="1" s="1"/>
  <c r="Y228" i="1"/>
  <c r="Z228" i="1" s="1"/>
  <c r="Y227" i="1"/>
  <c r="Z227" i="1" s="1"/>
  <c r="Y225" i="1"/>
  <c r="Z225" i="1" s="1"/>
  <c r="Y220" i="1"/>
  <c r="Z220" i="1" s="1"/>
  <c r="Y218" i="1"/>
  <c r="Z218" i="1" s="1"/>
  <c r="Y214" i="1"/>
  <c r="Z214" i="1" s="1"/>
  <c r="Y36" i="1"/>
  <c r="Z36" i="1" s="1"/>
  <c r="Y31" i="1"/>
  <c r="Z31" i="1" s="1"/>
  <c r="Y207" i="1"/>
  <c r="Z207" i="1" s="1"/>
  <c r="Y206" i="1"/>
  <c r="Z206" i="1" s="1"/>
  <c r="Y200" i="1"/>
  <c r="Z200" i="1" s="1"/>
  <c r="Y199" i="1"/>
  <c r="Z199" i="1" s="1"/>
  <c r="Y195" i="1"/>
  <c r="Z195" i="1" s="1"/>
  <c r="Y194" i="1"/>
  <c r="Z194" i="1" s="1"/>
  <c r="Y193" i="1"/>
  <c r="Z193" i="1" s="1"/>
  <c r="Y188" i="1"/>
  <c r="Z188" i="1" s="1"/>
  <c r="Y186" i="1"/>
  <c r="Z186" i="1" s="1"/>
  <c r="Y185" i="1"/>
  <c r="Z185" i="1" s="1"/>
  <c r="Y179" i="1"/>
  <c r="Z179" i="1" s="1"/>
  <c r="Y176" i="1"/>
  <c r="Z176" i="1" s="1"/>
  <c r="Y175" i="1"/>
  <c r="Z175" i="1" s="1"/>
  <c r="Y174" i="1"/>
  <c r="Z174" i="1" s="1"/>
  <c r="Y169" i="1"/>
  <c r="Z169" i="1" s="1"/>
  <c r="Y168" i="1"/>
  <c r="Z168" i="1" s="1"/>
  <c r="Y160" i="1"/>
  <c r="Z160" i="1" s="1"/>
  <c r="Y155" i="1"/>
  <c r="Z155" i="1" s="1"/>
  <c r="Y153" i="1"/>
  <c r="Z153" i="1" s="1"/>
  <c r="Y148" i="1"/>
  <c r="Z148" i="1" s="1"/>
  <c r="Y147" i="1"/>
  <c r="Z147" i="1" s="1"/>
  <c r="Y146" i="1"/>
  <c r="Z146" i="1" s="1"/>
  <c r="Y141" i="1"/>
  <c r="Z141" i="1" s="1"/>
  <c r="Y140" i="1"/>
  <c r="Z140" i="1" s="1"/>
  <c r="Y138" i="1"/>
  <c r="Z138" i="1" s="1"/>
  <c r="Y137" i="1"/>
  <c r="Z137" i="1" s="1"/>
  <c r="Y136" i="1"/>
  <c r="Z136" i="1" s="1"/>
  <c r="Y133" i="1"/>
  <c r="Z133" i="1" s="1"/>
  <c r="Y128" i="1"/>
  <c r="Z128" i="1" s="1"/>
  <c r="Y132" i="1"/>
  <c r="Z132" i="1" s="1"/>
  <c r="Y127" i="1"/>
  <c r="Z127" i="1" s="1"/>
  <c r="Y123" i="1"/>
  <c r="Z123" i="1" s="1"/>
  <c r="Y122" i="1"/>
  <c r="Z122" i="1" s="1"/>
  <c r="Y120" i="1"/>
  <c r="Z120" i="1" s="1"/>
  <c r="Y115" i="1"/>
  <c r="Z115" i="1" s="1"/>
  <c r="Y117" i="1"/>
  <c r="Z117" i="1" s="1"/>
  <c r="Y119" i="1"/>
  <c r="Z119" i="1" s="1"/>
  <c r="Y118" i="1"/>
  <c r="Z118" i="1" s="1"/>
  <c r="Y116" i="1"/>
  <c r="Z116" i="1" s="1"/>
  <c r="Y110" i="1"/>
  <c r="Z110" i="1" s="1"/>
  <c r="Y109" i="1"/>
  <c r="Z109" i="1" s="1"/>
  <c r="Y108" i="1"/>
  <c r="Z108" i="1" s="1"/>
  <c r="Y107" i="1"/>
  <c r="Z107" i="1" s="1"/>
  <c r="Y102" i="1"/>
  <c r="Z102" i="1" s="1"/>
  <c r="Y101" i="1"/>
  <c r="Z101" i="1" s="1"/>
  <c r="Y94" i="1"/>
  <c r="Z94" i="1" s="1"/>
  <c r="Y89" i="1"/>
  <c r="Z89" i="1" s="1"/>
  <c r="Y84" i="1"/>
  <c r="Z84" i="1" s="1"/>
  <c r="Y83" i="1"/>
  <c r="Z83" i="1" s="1"/>
  <c r="Y78" i="1"/>
  <c r="Z78" i="1" s="1"/>
  <c r="Y77" i="1"/>
  <c r="Z77" i="1" s="1"/>
  <c r="Y76" i="1"/>
  <c r="Z76" i="1" s="1"/>
  <c r="Y64" i="1"/>
  <c r="Z64" i="1" s="1"/>
  <c r="Y71" i="1"/>
  <c r="Z71" i="1" s="1"/>
  <c r="Y62" i="1"/>
  <c r="Z62" i="1" s="1"/>
  <c r="Y57" i="1"/>
  <c r="Z57" i="1" s="1"/>
  <c r="Y55" i="1"/>
  <c r="Z55" i="1" s="1"/>
  <c r="Y53" i="1"/>
  <c r="Z53" i="1" s="1"/>
  <c r="Y48" i="1"/>
  <c r="Z48" i="1" s="1"/>
  <c r="Y47" i="1"/>
  <c r="Z47" i="1" s="1"/>
  <c r="Y45" i="1"/>
  <c r="Z45" i="1" s="1"/>
  <c r="Y30" i="1"/>
  <c r="Z30" i="1" s="1"/>
  <c r="Y29" i="1"/>
  <c r="Z29" i="1" s="1"/>
  <c r="Y28" i="1"/>
  <c r="Z28" i="1" s="1"/>
  <c r="Y38" i="1"/>
  <c r="Z38" i="1" s="1"/>
  <c r="Y27" i="1"/>
  <c r="Z27" i="1" s="1"/>
  <c r="Y26" i="1"/>
  <c r="Z26" i="1" s="1"/>
  <c r="Y23" i="1"/>
  <c r="Z23" i="1" s="1"/>
  <c r="Y22" i="1"/>
  <c r="Z22" i="1" s="1"/>
  <c r="Y20" i="1"/>
  <c r="Z20" i="1" s="1"/>
  <c r="Y19" i="1"/>
  <c r="Y184" i="1"/>
  <c r="Y182" i="1"/>
  <c r="Y181" i="1"/>
  <c r="Y173" i="1"/>
  <c r="Y171" i="1"/>
  <c r="Y170" i="1"/>
  <c r="Y167" i="1"/>
  <c r="Y165" i="1"/>
  <c r="Y164" i="1"/>
  <c r="Y163" i="1"/>
  <c r="Y162" i="1"/>
  <c r="Y161" i="1"/>
  <c r="Y157" i="1"/>
  <c r="Y156" i="1"/>
  <c r="Y152" i="1"/>
  <c r="Y151" i="1"/>
  <c r="Y150" i="1"/>
  <c r="Y149" i="1"/>
  <c r="Y145" i="1"/>
  <c r="Y144" i="1"/>
  <c r="Y142" i="1"/>
  <c r="Y135" i="1"/>
  <c r="Y131" i="1"/>
  <c r="Y130" i="1"/>
  <c r="Y126" i="1"/>
  <c r="Y114" i="1"/>
  <c r="Y113" i="1"/>
  <c r="Y112" i="1"/>
  <c r="Y111" i="1"/>
  <c r="Y106" i="1"/>
  <c r="Y105" i="1"/>
  <c r="Y103" i="1"/>
  <c r="Y99" i="1"/>
  <c r="Y98" i="1"/>
  <c r="Y96" i="1"/>
  <c r="Y93" i="1"/>
  <c r="Y92" i="1"/>
  <c r="Y87" i="1"/>
  <c r="Y86" i="1"/>
  <c r="Y85" i="1"/>
  <c r="Y82" i="1"/>
  <c r="Y81" i="1"/>
  <c r="Y80" i="1"/>
  <c r="Y79" i="1"/>
  <c r="Y75" i="1"/>
  <c r="Y74" i="1"/>
  <c r="Y72" i="1"/>
  <c r="Y68" i="1"/>
  <c r="Y66" i="1"/>
  <c r="Y60" i="1"/>
  <c r="Y59" i="1"/>
  <c r="Y58" i="1"/>
  <c r="Y56" i="1"/>
  <c r="Y54" i="1"/>
  <c r="Y51" i="1"/>
  <c r="Y50" i="1"/>
  <c r="Y49" i="1"/>
  <c r="Y46" i="1"/>
  <c r="Y44" i="1"/>
  <c r="Y43" i="1"/>
  <c r="Y41" i="1"/>
  <c r="Y39" i="1"/>
  <c r="Y35" i="1"/>
  <c r="Y34" i="1"/>
  <c r="Y33" i="1"/>
  <c r="Y32" i="1"/>
  <c r="Y25" i="1"/>
  <c r="Y24" i="1"/>
  <c r="T356" i="1"/>
  <c r="U356" i="1" s="1"/>
  <c r="T355" i="1"/>
  <c r="U355" i="1" s="1"/>
  <c r="T354" i="1"/>
  <c r="U354" i="1" s="1"/>
  <c r="T351" i="1"/>
  <c r="U351" i="1" s="1"/>
  <c r="T349" i="1"/>
  <c r="U349" i="1" s="1"/>
  <c r="T348" i="1"/>
  <c r="U348" i="1" s="1"/>
  <c r="T345" i="1"/>
  <c r="U345" i="1" s="1"/>
  <c r="T344" i="1"/>
  <c r="U344" i="1" s="1"/>
  <c r="T338" i="1"/>
  <c r="U338" i="1" s="1"/>
  <c r="T337" i="1"/>
  <c r="U337" i="1" s="1"/>
  <c r="T336" i="1"/>
  <c r="U336" i="1" s="1"/>
  <c r="T332" i="1"/>
  <c r="U332" i="1" s="1"/>
  <c r="T331" i="1"/>
  <c r="T326" i="1"/>
  <c r="U326" i="1" s="1"/>
  <c r="T324" i="1"/>
  <c r="U324" i="1" s="1"/>
  <c r="T323" i="1"/>
  <c r="U323" i="1" s="1"/>
  <c r="T320" i="1"/>
  <c r="U320" i="1" s="1"/>
  <c r="T319" i="1"/>
  <c r="U319" i="1" s="1"/>
  <c r="T318" i="1"/>
  <c r="U318" i="1" s="1"/>
  <c r="T314" i="1"/>
  <c r="U314" i="1" s="1"/>
  <c r="T312" i="1"/>
  <c r="U312" i="1" s="1"/>
  <c r="T311" i="1"/>
  <c r="U311" i="1" s="1"/>
  <c r="T307" i="1"/>
  <c r="U307" i="1" s="1"/>
  <c r="T306" i="1"/>
  <c r="U306" i="1" s="1"/>
  <c r="T300" i="1"/>
  <c r="U300" i="1" s="1"/>
  <c r="T297" i="1"/>
  <c r="U297" i="1" s="1"/>
  <c r="T295" i="1"/>
  <c r="U295" i="1" s="1"/>
  <c r="T291" i="1"/>
  <c r="U291" i="1" s="1"/>
  <c r="T290" i="1"/>
  <c r="U290" i="1" s="1"/>
  <c r="T289" i="1"/>
  <c r="U289" i="1" s="1"/>
  <c r="T279" i="1"/>
  <c r="U279" i="1" s="1"/>
  <c r="T277" i="1"/>
  <c r="U277" i="1" s="1"/>
  <c r="T276" i="1"/>
  <c r="U276" i="1" s="1"/>
  <c r="T272" i="1"/>
  <c r="U272" i="1" s="1"/>
  <c r="T271" i="1"/>
  <c r="U271" i="1" s="1"/>
  <c r="T268" i="1"/>
  <c r="U268" i="1" s="1"/>
  <c r="T267" i="1"/>
  <c r="U267" i="1" s="1"/>
  <c r="T266" i="1"/>
  <c r="U266" i="1" s="1"/>
  <c r="T262" i="1"/>
  <c r="U262" i="1" s="1"/>
  <c r="T261" i="1"/>
  <c r="U261" i="1" s="1"/>
  <c r="T256" i="1"/>
  <c r="U256" i="1" s="1"/>
  <c r="T255" i="1"/>
  <c r="U255" i="1" s="1"/>
  <c r="T254" i="1"/>
  <c r="U254" i="1" s="1"/>
  <c r="T248" i="1"/>
  <c r="U248" i="1" s="1"/>
  <c r="T246" i="1"/>
  <c r="U246" i="1" s="1"/>
  <c r="T242" i="1"/>
  <c r="U242" i="1" s="1"/>
  <c r="T241" i="1"/>
  <c r="U241" i="1" s="1"/>
  <c r="T240" i="1"/>
  <c r="U240" i="1" s="1"/>
  <c r="T235" i="1"/>
  <c r="U235" i="1" s="1"/>
  <c r="T234" i="1"/>
  <c r="U234" i="1" s="1"/>
  <c r="T233" i="1"/>
  <c r="U233" i="1" s="1"/>
  <c r="T230" i="1"/>
  <c r="T228" i="1"/>
  <c r="U228" i="1" s="1"/>
  <c r="T227" i="1"/>
  <c r="U227" i="1" s="1"/>
  <c r="T225" i="1"/>
  <c r="U225" i="1" s="1"/>
  <c r="T220" i="1"/>
  <c r="U220" i="1" s="1"/>
  <c r="T218" i="1"/>
  <c r="U218" i="1" s="1"/>
  <c r="T214" i="1"/>
  <c r="U214" i="1" s="1"/>
  <c r="T207" i="1"/>
  <c r="U207" i="1" s="1"/>
  <c r="T206" i="1"/>
  <c r="U206" i="1" s="1"/>
  <c r="T200" i="1"/>
  <c r="U200" i="1" s="1"/>
  <c r="T199" i="1"/>
  <c r="U199" i="1" s="1"/>
  <c r="T195" i="1"/>
  <c r="U195" i="1" s="1"/>
  <c r="T194" i="1"/>
  <c r="U194" i="1" s="1"/>
  <c r="T193" i="1"/>
  <c r="U193" i="1" s="1"/>
  <c r="T188" i="1"/>
  <c r="U188" i="1" s="1"/>
  <c r="T186" i="1"/>
  <c r="U186" i="1" s="1"/>
  <c r="T185" i="1"/>
  <c r="U185" i="1" s="1"/>
  <c r="T179" i="1"/>
  <c r="U179" i="1" s="1"/>
  <c r="T176" i="1"/>
  <c r="U176" i="1" s="1"/>
  <c r="T175" i="1"/>
  <c r="U175" i="1" s="1"/>
  <c r="T174" i="1"/>
  <c r="U174" i="1" s="1"/>
  <c r="T169" i="1"/>
  <c r="U169" i="1" s="1"/>
  <c r="T168" i="1"/>
  <c r="U168" i="1" s="1"/>
  <c r="T161" i="1"/>
  <c r="T160" i="1"/>
  <c r="U160" i="1" s="1"/>
  <c r="T155" i="1"/>
  <c r="U155" i="1" s="1"/>
  <c r="T153" i="1"/>
  <c r="U153" i="1" s="1"/>
  <c r="T148" i="1"/>
  <c r="U148" i="1" s="1"/>
  <c r="T147" i="1"/>
  <c r="U147" i="1" s="1"/>
  <c r="T146" i="1"/>
  <c r="U146" i="1" s="1"/>
  <c r="T141" i="1"/>
  <c r="U141" i="1" s="1"/>
  <c r="T140" i="1"/>
  <c r="U140" i="1" s="1"/>
  <c r="T138" i="1"/>
  <c r="U138" i="1" s="1"/>
  <c r="T137" i="1"/>
  <c r="U137" i="1" s="1"/>
  <c r="T136" i="1"/>
  <c r="U136" i="1" s="1"/>
  <c r="T133" i="1"/>
  <c r="U133" i="1" s="1"/>
  <c r="T132" i="1"/>
  <c r="U132" i="1" s="1"/>
  <c r="T128" i="1"/>
  <c r="U128" i="1" s="1"/>
  <c r="T127" i="1"/>
  <c r="U127" i="1" s="1"/>
  <c r="T123" i="1"/>
  <c r="U123" i="1" s="1"/>
  <c r="T122" i="1"/>
  <c r="U122" i="1" s="1"/>
  <c r="T120" i="1"/>
  <c r="U120" i="1" s="1"/>
  <c r="T119" i="1"/>
  <c r="U119" i="1" s="1"/>
  <c r="T117" i="1"/>
  <c r="U117" i="1" s="1"/>
  <c r="T116" i="1"/>
  <c r="U116" i="1" s="1"/>
  <c r="T110" i="1"/>
  <c r="U110" i="1" s="1"/>
  <c r="T109" i="1"/>
  <c r="U109" i="1" s="1"/>
  <c r="T108" i="1"/>
  <c r="U108" i="1" s="1"/>
  <c r="T107" i="1"/>
  <c r="U107" i="1" s="1"/>
  <c r="T102" i="1"/>
  <c r="U102" i="1" s="1"/>
  <c r="T101" i="1"/>
  <c r="U101" i="1" s="1"/>
  <c r="T94" i="1"/>
  <c r="U94" i="1" s="1"/>
  <c r="T90" i="1"/>
  <c r="U90" i="1" s="1"/>
  <c r="T89" i="1"/>
  <c r="U89" i="1" s="1"/>
  <c r="T84" i="1"/>
  <c r="U84" i="1" s="1"/>
  <c r="T83" i="1"/>
  <c r="U83" i="1" s="1"/>
  <c r="T77" i="1"/>
  <c r="U77" i="1" s="1"/>
  <c r="T76" i="1"/>
  <c r="U76" i="1" s="1"/>
  <c r="T71" i="1"/>
  <c r="U71" i="1" s="1"/>
  <c r="T65" i="1"/>
  <c r="U65" i="1" s="1"/>
  <c r="T63" i="1"/>
  <c r="U63" i="1" s="1"/>
  <c r="T57" i="1"/>
  <c r="U57" i="1" s="1"/>
  <c r="T55" i="1"/>
  <c r="U55" i="1" s="1"/>
  <c r="T53" i="1"/>
  <c r="U53" i="1" s="1"/>
  <c r="T48" i="1"/>
  <c r="U48" i="1" s="1"/>
  <c r="T47" i="1"/>
  <c r="U47" i="1" s="1"/>
  <c r="T45" i="1"/>
  <c r="U45" i="1" s="1"/>
  <c r="T38" i="1"/>
  <c r="U38" i="1" s="1"/>
  <c r="T36" i="1"/>
  <c r="U36" i="1" s="1"/>
  <c r="T31" i="1"/>
  <c r="U31" i="1" s="1"/>
  <c r="T30" i="1"/>
  <c r="U30" i="1" s="1"/>
  <c r="T29" i="1"/>
  <c r="U29" i="1" s="1"/>
  <c r="T28" i="1"/>
  <c r="U28" i="1" s="1"/>
  <c r="T27" i="1"/>
  <c r="U27" i="1" s="1"/>
  <c r="T26" i="1"/>
  <c r="U26" i="1" s="1"/>
  <c r="T23" i="1"/>
  <c r="U23" i="1" s="1"/>
  <c r="T22" i="1"/>
  <c r="U22" i="1" s="1"/>
  <c r="T20" i="1"/>
  <c r="U20" i="1" s="1"/>
  <c r="T19" i="1"/>
  <c r="Q362" i="1"/>
  <c r="S356" i="1"/>
  <c r="S355" i="1"/>
  <c r="S354" i="1"/>
  <c r="S351" i="1"/>
  <c r="S350" i="1"/>
  <c r="S349" i="1"/>
  <c r="S345" i="1"/>
  <c r="S344" i="1"/>
  <c r="S339" i="1"/>
  <c r="S338" i="1"/>
  <c r="S337" i="1"/>
  <c r="S336" i="1"/>
  <c r="S332" i="1"/>
  <c r="S331" i="1"/>
  <c r="S327" i="1"/>
  <c r="S326" i="1"/>
  <c r="S325" i="1"/>
  <c r="S324" i="1"/>
  <c r="S323" i="1"/>
  <c r="S320" i="1"/>
  <c r="S319" i="1"/>
  <c r="S318" i="1"/>
  <c r="S314" i="1"/>
  <c r="S313" i="1"/>
  <c r="S312" i="1"/>
  <c r="S311" i="1"/>
  <c r="S307" i="1"/>
  <c r="S306" i="1"/>
  <c r="S300" i="1"/>
  <c r="S298" i="1"/>
  <c r="S297" i="1"/>
  <c r="S296" i="1"/>
  <c r="S295" i="1"/>
  <c r="S291" i="1"/>
  <c r="S290" i="1"/>
  <c r="S289" i="1"/>
  <c r="S279" i="1"/>
  <c r="S278" i="1"/>
  <c r="S277" i="1"/>
  <c r="S276" i="1"/>
  <c r="S272" i="1"/>
  <c r="S271" i="1"/>
  <c r="S268" i="1"/>
  <c r="S267" i="1"/>
  <c r="S266" i="1"/>
  <c r="S262" i="1"/>
  <c r="S261" i="1"/>
  <c r="S257" i="1"/>
  <c r="S256" i="1"/>
  <c r="S255" i="1"/>
  <c r="S254" i="1"/>
  <c r="S250" i="1"/>
  <c r="S249" i="1"/>
  <c r="S248" i="1"/>
  <c r="S246" i="1"/>
  <c r="S243" i="1"/>
  <c r="S242" i="1"/>
  <c r="S241" i="1"/>
  <c r="S240" i="1"/>
  <c r="S235" i="1"/>
  <c r="S234" i="1"/>
  <c r="S233" i="1"/>
  <c r="S230" i="1"/>
  <c r="S229" i="1"/>
  <c r="S228" i="1"/>
  <c r="S227" i="1"/>
  <c r="S226" i="1"/>
  <c r="S225" i="1"/>
  <c r="S220" i="1"/>
  <c r="S219" i="1"/>
  <c r="S218" i="1"/>
  <c r="S214" i="1"/>
  <c r="S208" i="1"/>
  <c r="S207" i="1"/>
  <c r="S206" i="1"/>
  <c r="S200" i="1"/>
  <c r="S199" i="1"/>
  <c r="S195" i="1"/>
  <c r="S194" i="1"/>
  <c r="S193" i="1"/>
  <c r="S188" i="1"/>
  <c r="S187" i="1"/>
  <c r="S186" i="1"/>
  <c r="S185" i="1"/>
  <c r="S180" i="1"/>
  <c r="S179" i="1"/>
  <c r="S178" i="1"/>
  <c r="S177" i="1"/>
  <c r="S176" i="1"/>
  <c r="S175" i="1"/>
  <c r="S174" i="1"/>
  <c r="S169" i="1"/>
  <c r="S168" i="1"/>
  <c r="S161" i="1"/>
  <c r="S160" i="1"/>
  <c r="S159" i="1"/>
  <c r="S155" i="1"/>
  <c r="S154" i="1"/>
  <c r="S153" i="1"/>
  <c r="S148" i="1"/>
  <c r="S147" i="1"/>
  <c r="S146" i="1"/>
  <c r="S141" i="1"/>
  <c r="S140" i="1"/>
  <c r="S138" i="1"/>
  <c r="S137" i="1"/>
  <c r="S136" i="1"/>
  <c r="S133" i="1"/>
  <c r="S132" i="1"/>
  <c r="S129" i="1"/>
  <c r="S128" i="1"/>
  <c r="S127" i="1"/>
  <c r="S124" i="1"/>
  <c r="S123" i="1"/>
  <c r="S122" i="1"/>
  <c r="S121" i="1"/>
  <c r="S120" i="1"/>
  <c r="S119" i="1"/>
  <c r="S118" i="1"/>
  <c r="S117" i="1"/>
  <c r="S116" i="1"/>
  <c r="S115" i="1"/>
  <c r="S110" i="1"/>
  <c r="S109" i="1"/>
  <c r="S108" i="1"/>
  <c r="S107" i="1"/>
  <c r="S102" i="1"/>
  <c r="S101" i="1"/>
  <c r="S94" i="1"/>
  <c r="S91" i="1"/>
  <c r="S90" i="1"/>
  <c r="S89" i="1"/>
  <c r="S84" i="1"/>
  <c r="S83" i="1"/>
  <c r="S78" i="1"/>
  <c r="S77" i="1"/>
  <c r="S76" i="1"/>
  <c r="S71" i="1"/>
  <c r="S65" i="1"/>
  <c r="S64" i="1"/>
  <c r="S63" i="1"/>
  <c r="S62" i="1"/>
  <c r="S57" i="1"/>
  <c r="S55" i="1"/>
  <c r="S53" i="1"/>
  <c r="S48" i="1"/>
  <c r="S47" i="1"/>
  <c r="S45" i="1"/>
  <c r="S38" i="1"/>
  <c r="S37" i="1"/>
  <c r="S36" i="1"/>
  <c r="S31" i="1"/>
  <c r="S30" i="1"/>
  <c r="S29" i="1"/>
  <c r="S28" i="1"/>
  <c r="S27" i="1"/>
  <c r="S26" i="1"/>
  <c r="S23" i="1"/>
  <c r="S22" i="1"/>
  <c r="S21" i="1"/>
  <c r="S20" i="1"/>
  <c r="S19" i="1"/>
  <c r="S18" i="1"/>
  <c r="S17" i="1"/>
  <c r="X356" i="1"/>
  <c r="X355" i="1"/>
  <c r="X354" i="1"/>
  <c r="X351" i="1"/>
  <c r="X350" i="1"/>
  <c r="X349" i="1"/>
  <c r="X348" i="1"/>
  <c r="X345" i="1"/>
  <c r="X344" i="1"/>
  <c r="X339" i="1"/>
  <c r="X338" i="1"/>
  <c r="X337" i="1"/>
  <c r="X336" i="1"/>
  <c r="X332" i="1"/>
  <c r="X331" i="1"/>
  <c r="X327" i="1"/>
  <c r="X326" i="1"/>
  <c r="X325" i="1"/>
  <c r="X324" i="1"/>
  <c r="X323" i="1"/>
  <c r="X320" i="1"/>
  <c r="X319" i="1"/>
  <c r="X318" i="1"/>
  <c r="X314" i="1"/>
  <c r="X313" i="1"/>
  <c r="X312" i="1"/>
  <c r="X311" i="1"/>
  <c r="X307" i="1"/>
  <c r="X306" i="1"/>
  <c r="X300" i="1"/>
  <c r="X298" i="1"/>
  <c r="X297" i="1"/>
  <c r="X296" i="1"/>
  <c r="X295" i="1"/>
  <c r="X291" i="1"/>
  <c r="X290" i="1"/>
  <c r="X289" i="1"/>
  <c r="X279" i="1"/>
  <c r="X278" i="1"/>
  <c r="X277" i="1"/>
  <c r="X276" i="1"/>
  <c r="X272" i="1"/>
  <c r="X271" i="1"/>
  <c r="X268" i="1"/>
  <c r="X267" i="1"/>
  <c r="X266" i="1"/>
  <c r="X262" i="1"/>
  <c r="X261" i="1"/>
  <c r="X257" i="1"/>
  <c r="X256" i="1"/>
  <c r="X255" i="1"/>
  <c r="X254" i="1"/>
  <c r="X250" i="1"/>
  <c r="X249" i="1"/>
  <c r="X248" i="1"/>
  <c r="X246" i="1"/>
  <c r="X243" i="1"/>
  <c r="X242" i="1"/>
  <c r="X241" i="1"/>
  <c r="X240" i="1"/>
  <c r="X235" i="1"/>
  <c r="X234" i="1"/>
  <c r="X233" i="1"/>
  <c r="X230" i="1"/>
  <c r="X229" i="1"/>
  <c r="X228" i="1"/>
  <c r="X227" i="1"/>
  <c r="X226" i="1"/>
  <c r="X225" i="1"/>
  <c r="X220" i="1"/>
  <c r="X219" i="1"/>
  <c r="X218" i="1"/>
  <c r="X214" i="1"/>
  <c r="X208" i="1"/>
  <c r="X207" i="1"/>
  <c r="X206" i="1"/>
  <c r="X200" i="1"/>
  <c r="X199" i="1"/>
  <c r="X195" i="1"/>
  <c r="X194" i="1"/>
  <c r="X193" i="1"/>
  <c r="X188" i="1"/>
  <c r="X187" i="1"/>
  <c r="X186" i="1"/>
  <c r="X185" i="1"/>
  <c r="X180" i="1"/>
  <c r="X179" i="1"/>
  <c r="X178" i="1"/>
  <c r="X177" i="1"/>
  <c r="X176" i="1"/>
  <c r="X175" i="1"/>
  <c r="X174" i="1"/>
  <c r="X169" i="1"/>
  <c r="X168" i="1"/>
  <c r="X161" i="1"/>
  <c r="X160" i="1"/>
  <c r="X159" i="1"/>
  <c r="X155" i="1"/>
  <c r="X154" i="1"/>
  <c r="X153" i="1"/>
  <c r="X148" i="1"/>
  <c r="X147" i="1"/>
  <c r="X146" i="1"/>
  <c r="X141" i="1"/>
  <c r="X140" i="1"/>
  <c r="X138" i="1"/>
  <c r="X137" i="1"/>
  <c r="X136" i="1"/>
  <c r="X133" i="1"/>
  <c r="X132" i="1"/>
  <c r="X129" i="1"/>
  <c r="X128" i="1"/>
  <c r="X127" i="1"/>
  <c r="X124" i="1"/>
  <c r="X123" i="1"/>
  <c r="X122" i="1"/>
  <c r="X121" i="1"/>
  <c r="X120" i="1"/>
  <c r="X119" i="1"/>
  <c r="X118" i="1"/>
  <c r="X117" i="1"/>
  <c r="X116" i="1"/>
  <c r="X115" i="1"/>
  <c r="X110" i="1"/>
  <c r="X109" i="1"/>
  <c r="X108" i="1"/>
  <c r="X107" i="1"/>
  <c r="X102" i="1"/>
  <c r="X101" i="1"/>
  <c r="X94" i="1"/>
  <c r="X91" i="1"/>
  <c r="X90" i="1"/>
  <c r="X89" i="1"/>
  <c r="X84" i="1"/>
  <c r="X83" i="1"/>
  <c r="X78" i="1"/>
  <c r="X77" i="1"/>
  <c r="X76" i="1"/>
  <c r="X71" i="1"/>
  <c r="X65" i="1"/>
  <c r="X64" i="1"/>
  <c r="X63" i="1"/>
  <c r="X62" i="1"/>
  <c r="X57" i="1"/>
  <c r="X55" i="1"/>
  <c r="X53" i="1"/>
  <c r="X48" i="1"/>
  <c r="X47" i="1"/>
  <c r="X45" i="1"/>
  <c r="X38" i="1"/>
  <c r="X37" i="1"/>
  <c r="X36" i="1"/>
  <c r="X31" i="1"/>
  <c r="X30" i="1"/>
  <c r="X29" i="1"/>
  <c r="X28" i="1"/>
  <c r="X27" i="1"/>
  <c r="X26" i="1"/>
  <c r="X23" i="1"/>
  <c r="X22" i="1"/>
  <c r="X21" i="1"/>
  <c r="X20" i="1"/>
  <c r="X19" i="1"/>
  <c r="X18" i="1"/>
  <c r="X17" i="1"/>
  <c r="Z19" i="1" l="1"/>
  <c r="Z362" i="1" s="1"/>
  <c r="Y362" i="1"/>
  <c r="U19" i="1"/>
  <c r="U362" i="1" s="1"/>
  <c r="T362" i="1"/>
  <c r="S362" i="1"/>
  <c r="X362" i="1"/>
</calcChain>
</file>

<file path=xl/sharedStrings.xml><?xml version="1.0" encoding="utf-8"?>
<sst xmlns="http://schemas.openxmlformats.org/spreadsheetml/2006/main" count="5336" uniqueCount="1583">
  <si>
    <t>NL52</t>
  </si>
  <si>
    <t>55017952</t>
  </si>
  <si>
    <t>AH GELDERMALSEN</t>
  </si>
  <si>
    <t>0006115581</t>
  </si>
  <si>
    <t>7000263165</t>
  </si>
  <si>
    <t>EUR</t>
  </si>
  <si>
    <t>61030872</t>
  </si>
  <si>
    <t>ELMX TP SENSIWH 1x12x075MLL NL/FI/AT</t>
  </si>
  <si>
    <t>2480019080</t>
  </si>
  <si>
    <t/>
  </si>
  <si>
    <t>CS</t>
  </si>
  <si>
    <t>0006115670</t>
  </si>
  <si>
    <t>7000263160</t>
  </si>
  <si>
    <t>2480020084</t>
  </si>
  <si>
    <t>0006118412</t>
  </si>
  <si>
    <t>7000271167</t>
  </si>
  <si>
    <t>61033304</t>
  </si>
  <si>
    <t>SNX SG ZERO NORM 1x6x400ML WE</t>
  </si>
  <si>
    <t>2480020782</t>
  </si>
  <si>
    <t>0006118353</t>
  </si>
  <si>
    <t>7000271252</t>
  </si>
  <si>
    <t>61030871</t>
  </si>
  <si>
    <t>ELMX TP SENSIVE 1x12x075MLL NL/FI</t>
  </si>
  <si>
    <t>2480020963</t>
  </si>
  <si>
    <t>7000269030</t>
  </si>
  <si>
    <t>61018493</t>
  </si>
  <si>
    <t>PALM SG OLV 1x6x250ML WE</t>
  </si>
  <si>
    <t>2480020912</t>
  </si>
  <si>
    <t>0006118418</t>
  </si>
  <si>
    <t>7000271251</t>
  </si>
  <si>
    <t>61021056</t>
  </si>
  <si>
    <t>PALM LHS ALM 1X6X300ML PUM NL B</t>
  </si>
  <si>
    <t>2480020911</t>
  </si>
  <si>
    <t>0006119333</t>
  </si>
  <si>
    <t>7000274622</t>
  </si>
  <si>
    <t>61030080</t>
  </si>
  <si>
    <t>CTBM TRIPLE_ACTION FH M 4PK GBx24</t>
  </si>
  <si>
    <t>2480021785</t>
  </si>
  <si>
    <t>0006120373</t>
  </si>
  <si>
    <t>7000279802</t>
  </si>
  <si>
    <t>61018492</t>
  </si>
  <si>
    <t>PALM SG MEN SPORT 1x6x500ML WE</t>
  </si>
  <si>
    <t>2480022763</t>
  </si>
  <si>
    <t>55017948</t>
  </si>
  <si>
    <t>ALBERT HEIJN B.V. PIJNACKER</t>
  </si>
  <si>
    <t>0006121248</t>
  </si>
  <si>
    <t>7000283439</t>
  </si>
  <si>
    <t>61019948</t>
  </si>
  <si>
    <t>AJAX APC FDF GREEN 1x8x1000ML NL</t>
  </si>
  <si>
    <t>2480023765</t>
  </si>
  <si>
    <t>55017951</t>
  </si>
  <si>
    <t>ALBERT HEIJN MECH ZAANDAM</t>
  </si>
  <si>
    <t>0006121253</t>
  </si>
  <si>
    <t>7000283440</t>
  </si>
  <si>
    <t>2480023766</t>
  </si>
  <si>
    <t>0006123042</t>
  </si>
  <si>
    <t>7000286012</t>
  </si>
  <si>
    <t>61032182</t>
  </si>
  <si>
    <t>AJAX APC LEMON GRN 1X6X1250ML</t>
  </si>
  <si>
    <t>2480024864</t>
  </si>
  <si>
    <t>0006124024</t>
  </si>
  <si>
    <t>7000288232</t>
  </si>
  <si>
    <t>61029278</t>
  </si>
  <si>
    <t>SNX RO DERMO EX CTRL 1x6x50ML NL GR DK</t>
  </si>
  <si>
    <t>2480025787</t>
  </si>
  <si>
    <t>0006122208</t>
  </si>
  <si>
    <t>7000287289</t>
  </si>
  <si>
    <t>61017689</t>
  </si>
  <si>
    <t>UNIC LHS BAL 1x6x250ML NL B</t>
  </si>
  <si>
    <t>2480025782</t>
  </si>
  <si>
    <t>0006124671</t>
  </si>
  <si>
    <t>7000290562</t>
  </si>
  <si>
    <t>2480026525</t>
  </si>
  <si>
    <t>0006125923</t>
  </si>
  <si>
    <t>7000293642</t>
  </si>
  <si>
    <t>2480027488</t>
  </si>
  <si>
    <t>0006126635</t>
  </si>
  <si>
    <t>7000296520</t>
  </si>
  <si>
    <t>61032366</t>
  </si>
  <si>
    <t>ELMX TP ANTICAR 1x12x075MLL NL/FI</t>
  </si>
  <si>
    <t>2480028464</t>
  </si>
  <si>
    <t>0006126861</t>
  </si>
  <si>
    <t>7000296923</t>
  </si>
  <si>
    <t>2480028465</t>
  </si>
  <si>
    <t>0006126833</t>
  </si>
  <si>
    <t>7000296924</t>
  </si>
  <si>
    <t>2480028466</t>
  </si>
  <si>
    <t>55017953</t>
  </si>
  <si>
    <t>ALBERT HEIJN DC OVERIJSSEL</t>
  </si>
  <si>
    <t>0006126832</t>
  </si>
  <si>
    <t>7000296925</t>
  </si>
  <si>
    <t>61023494</t>
  </si>
  <si>
    <t>AJAX APC FDF RED 1x6x1000ML NL</t>
  </si>
  <si>
    <t>2480028463</t>
  </si>
  <si>
    <t>55017950</t>
  </si>
  <si>
    <t>ALB.HEIJN DISTR.CENTRALE</t>
  </si>
  <si>
    <t>0006126830</t>
  </si>
  <si>
    <t>7000296927</t>
  </si>
  <si>
    <t>2480028467</t>
  </si>
  <si>
    <t>0006129434</t>
  </si>
  <si>
    <t>7000302802</t>
  </si>
  <si>
    <t>61023435</t>
  </si>
  <si>
    <t>COLG TP TOTAL 1x12x075MLL WE SRP Classic</t>
  </si>
  <si>
    <t>2480030723</t>
  </si>
  <si>
    <t>0006129374</t>
  </si>
  <si>
    <t>7000303068</t>
  </si>
  <si>
    <t>61017688</t>
  </si>
  <si>
    <t>UNIC LHS HYDRA 1x6x250ML NL B</t>
  </si>
  <si>
    <t>2480030722</t>
  </si>
  <si>
    <t>0006127670</t>
  </si>
  <si>
    <t>7000301568</t>
  </si>
  <si>
    <t>2480030714</t>
  </si>
  <si>
    <t>0006127690</t>
  </si>
  <si>
    <t>7000301570</t>
  </si>
  <si>
    <t>61019934</t>
  </si>
  <si>
    <t>AJAX APC CLASSIC 1x12x1250ML FBNL GLOB</t>
  </si>
  <si>
    <t>2480030716</t>
  </si>
  <si>
    <t>0006127667</t>
  </si>
  <si>
    <t>7000301572</t>
  </si>
  <si>
    <t>2480030717</t>
  </si>
  <si>
    <t>0006127669</t>
  </si>
  <si>
    <t>7000301573</t>
  </si>
  <si>
    <t>61019933</t>
  </si>
  <si>
    <t>AJAX APC EUCAL 1x12x1250ML FBNL GLOB</t>
  </si>
  <si>
    <t>2480030715</t>
  </si>
  <si>
    <t>0006127668</t>
  </si>
  <si>
    <t>7000301575</t>
  </si>
  <si>
    <t>2480030718</t>
  </si>
  <si>
    <t>55034242</t>
  </si>
  <si>
    <t>ALBERT HEIJN DC HOORN</t>
  </si>
  <si>
    <t>0006130498</t>
  </si>
  <si>
    <t>7000306002</t>
  </si>
  <si>
    <t>2480031755</t>
  </si>
  <si>
    <t>0006130453</t>
  </si>
  <si>
    <t>7000306072</t>
  </si>
  <si>
    <t>2480031754</t>
  </si>
  <si>
    <t>0006130473</t>
  </si>
  <si>
    <t>7000306081</t>
  </si>
  <si>
    <t>61034026</t>
  </si>
  <si>
    <t>COLG TP SEN WHI 1x12x075MLL WE/NORD SRP</t>
  </si>
  <si>
    <t>2480031758</t>
  </si>
  <si>
    <t>7000314736</t>
  </si>
  <si>
    <t>2480033881</t>
  </si>
  <si>
    <t>0006131330</t>
  </si>
  <si>
    <t>7000310242</t>
  </si>
  <si>
    <t>FR05060A</t>
  </si>
  <si>
    <t>PALM LHS NOU 1x6x300ML REF H</t>
  </si>
  <si>
    <t>2480032853</t>
  </si>
  <si>
    <t>0006131458</t>
  </si>
  <si>
    <t>7000310243</t>
  </si>
  <si>
    <t>2480033779</t>
  </si>
  <si>
    <t>0006132279</t>
  </si>
  <si>
    <t>7000313922</t>
  </si>
  <si>
    <t>2480033781</t>
  </si>
  <si>
    <t>0006132277</t>
  </si>
  <si>
    <t>7000313924</t>
  </si>
  <si>
    <t>2480033780</t>
  </si>
  <si>
    <t>0006132289</t>
  </si>
  <si>
    <t>7000313926</t>
  </si>
  <si>
    <t>2480033782</t>
  </si>
  <si>
    <t>0006132318</t>
  </si>
  <si>
    <t>7000313927</t>
  </si>
  <si>
    <t>2480033783</t>
  </si>
  <si>
    <t>0006133967</t>
  </si>
  <si>
    <t>7000316983</t>
  </si>
  <si>
    <t>2480035117</t>
  </si>
  <si>
    <t>7000326103</t>
  </si>
  <si>
    <t>2480037296</t>
  </si>
  <si>
    <t>0006134890</t>
  </si>
  <si>
    <t>7000320683</t>
  </si>
  <si>
    <t>61017693</t>
  </si>
  <si>
    <t>UNIC LHS MILD 1x6x250ML NL B</t>
  </si>
  <si>
    <t>2480036241</t>
  </si>
  <si>
    <t>0006132383</t>
  </si>
  <si>
    <t>7000313923</t>
  </si>
  <si>
    <t>2480036231</t>
  </si>
  <si>
    <t>0006135016</t>
  </si>
  <si>
    <t>7000320692</t>
  </si>
  <si>
    <t>BE01372A</t>
  </si>
  <si>
    <t>PALM SH BAS CR&amp;L 1X6X350ML NL</t>
  </si>
  <si>
    <t>2480036242</t>
  </si>
  <si>
    <t>0006136041</t>
  </si>
  <si>
    <t>7000324849</t>
  </si>
  <si>
    <t>2480037108</t>
  </si>
  <si>
    <t>0006136004</t>
  </si>
  <si>
    <t>7000324851</t>
  </si>
  <si>
    <t>2480037109</t>
  </si>
  <si>
    <t>0006136006</t>
  </si>
  <si>
    <t>7000324852</t>
  </si>
  <si>
    <t>2480037110</t>
  </si>
  <si>
    <t>0006136001</t>
  </si>
  <si>
    <t>7000324853</t>
  </si>
  <si>
    <t>2480037111</t>
  </si>
  <si>
    <t>0006136011</t>
  </si>
  <si>
    <t>7000324865</t>
  </si>
  <si>
    <t>2480037113</t>
  </si>
  <si>
    <t>DI</t>
  </si>
  <si>
    <t>0006137244</t>
  </si>
  <si>
    <t>7000328955</t>
  </si>
  <si>
    <t>FR04902A</t>
  </si>
  <si>
    <t>PALM LHS ALOE 1x6x300ML PUM</t>
  </si>
  <si>
    <t>2480038099</t>
  </si>
  <si>
    <t>0006137050</t>
  </si>
  <si>
    <t>7000328960</t>
  </si>
  <si>
    <t>61037543</t>
  </si>
  <si>
    <t>PALM SG RELX 1x6x400ML WE (ENG)</t>
  </si>
  <si>
    <t>2480038100</t>
  </si>
  <si>
    <t>0006137189</t>
  </si>
  <si>
    <t>7000328950</t>
  </si>
  <si>
    <t>61032225</t>
  </si>
  <si>
    <t>AJAX APC FDF HIBISC 1x6x1000ML NL</t>
  </si>
  <si>
    <t>2480039174</t>
  </si>
  <si>
    <t>0006138023</t>
  </si>
  <si>
    <t>7000332558</t>
  </si>
  <si>
    <t>61037788</t>
  </si>
  <si>
    <t>2480039177</t>
  </si>
  <si>
    <t>0006137988</t>
  </si>
  <si>
    <t>7000332560</t>
  </si>
  <si>
    <t>2480039178</t>
  </si>
  <si>
    <t>0006137980</t>
  </si>
  <si>
    <t>7000332561</t>
  </si>
  <si>
    <t>2480039180</t>
  </si>
  <si>
    <t>0006137973</t>
  </si>
  <si>
    <t>7000332563</t>
  </si>
  <si>
    <t>2480039181</t>
  </si>
  <si>
    <t>7000338758</t>
  </si>
  <si>
    <t>2480040904</t>
  </si>
  <si>
    <t>0006139694</t>
  </si>
  <si>
    <t>7000335245</t>
  </si>
  <si>
    <t>61027732</t>
  </si>
  <si>
    <t>AJAX APC WIP MULTI 1x06x100 NL</t>
  </si>
  <si>
    <t>2480040124</t>
  </si>
  <si>
    <t>0006139895</t>
  </si>
  <si>
    <t>7000335381</t>
  </si>
  <si>
    <t>2480040126</t>
  </si>
  <si>
    <t>23</t>
  </si>
  <si>
    <t>0006139896</t>
  </si>
  <si>
    <t>7000335385</t>
  </si>
  <si>
    <t>2480040127</t>
  </si>
  <si>
    <t>0006140614</t>
  </si>
  <si>
    <t>7000337826</t>
  </si>
  <si>
    <t>61020291</t>
  </si>
  <si>
    <t>ELMX TP SENSPRO 1x12x075MLL NL/FI</t>
  </si>
  <si>
    <t>2480040815</t>
  </si>
  <si>
    <t>0006138922</t>
  </si>
  <si>
    <t>7000336484</t>
  </si>
  <si>
    <t>2480040812</t>
  </si>
  <si>
    <t>0006140749</t>
  </si>
  <si>
    <t>7000337825</t>
  </si>
  <si>
    <t>2480040816</t>
  </si>
  <si>
    <t>0006141691</t>
  </si>
  <si>
    <t>7000341276</t>
  </si>
  <si>
    <t>61035508</t>
  </si>
  <si>
    <t>2480041716</t>
  </si>
  <si>
    <t>0006141680</t>
  </si>
  <si>
    <t>7000341277</t>
  </si>
  <si>
    <t>2480041717</t>
  </si>
  <si>
    <t>0006141686</t>
  </si>
  <si>
    <t>7000341278</t>
  </si>
  <si>
    <t>2480041718</t>
  </si>
  <si>
    <t>0006141754</t>
  </si>
  <si>
    <t>7000341280</t>
  </si>
  <si>
    <t>2480041719</t>
  </si>
  <si>
    <t>0006141707</t>
  </si>
  <si>
    <t>7000341292</t>
  </si>
  <si>
    <t>2480041724</t>
  </si>
  <si>
    <t>0006142680</t>
  </si>
  <si>
    <t>7000344794</t>
  </si>
  <si>
    <t>61033307</t>
  </si>
  <si>
    <t>SNX SG ZERO SENSITIVE 1x6x400ML WE</t>
  </si>
  <si>
    <t>2480042575</t>
  </si>
  <si>
    <t>0006143674</t>
  </si>
  <si>
    <t>7000347894</t>
  </si>
  <si>
    <t>2480043571</t>
  </si>
  <si>
    <t>0006143629</t>
  </si>
  <si>
    <t>7000347895</t>
  </si>
  <si>
    <t>2480043436</t>
  </si>
  <si>
    <t>0006143632</t>
  </si>
  <si>
    <t>7000347898</t>
  </si>
  <si>
    <t>2480043434</t>
  </si>
  <si>
    <t>0006143631</t>
  </si>
  <si>
    <t>7000347906</t>
  </si>
  <si>
    <t>2480043435</t>
  </si>
  <si>
    <t>0006145301</t>
  </si>
  <si>
    <t>7000349968</t>
  </si>
  <si>
    <t>61017692</t>
  </si>
  <si>
    <t>UNIC LHS ULT 1x6x250ML NL B</t>
  </si>
  <si>
    <t>2480044432</t>
  </si>
  <si>
    <t>0006146354</t>
  </si>
  <si>
    <t>7000352311</t>
  </si>
  <si>
    <t>61021200</t>
  </si>
  <si>
    <t>PALM LHS AQU 1X6X300ML PUM Z</t>
  </si>
  <si>
    <t>2480045423</t>
  </si>
  <si>
    <t>0006146398</t>
  </si>
  <si>
    <t>7000352365</t>
  </si>
  <si>
    <t>2480045426</t>
  </si>
  <si>
    <t>0006147293</t>
  </si>
  <si>
    <t>7000354959</t>
  </si>
  <si>
    <t>2480046552</t>
  </si>
  <si>
    <t>0006145288</t>
  </si>
  <si>
    <t>7000349955</t>
  </si>
  <si>
    <t>2480045404</t>
  </si>
  <si>
    <t>0006144417</t>
  </si>
  <si>
    <t>7000351147</t>
  </si>
  <si>
    <t>61037466</t>
  </si>
  <si>
    <t>2480045412</t>
  </si>
  <si>
    <t>0006144410</t>
  </si>
  <si>
    <t>7000351148</t>
  </si>
  <si>
    <t>61035479</t>
  </si>
  <si>
    <t>2480045414</t>
  </si>
  <si>
    <t>0006144258</t>
  </si>
  <si>
    <t>7000351149</t>
  </si>
  <si>
    <t>2480045415</t>
  </si>
  <si>
    <t>0006144411</t>
  </si>
  <si>
    <t>7000351150</t>
  </si>
  <si>
    <t>2480045416</t>
  </si>
  <si>
    <t>0006144412</t>
  </si>
  <si>
    <t>7000351151</t>
  </si>
  <si>
    <t>2480045417</t>
  </si>
  <si>
    <t>0006144446</t>
  </si>
  <si>
    <t>7000351152</t>
  </si>
  <si>
    <t>2480045418</t>
  </si>
  <si>
    <t>0006147389</t>
  </si>
  <si>
    <t>7000354962</t>
  </si>
  <si>
    <t>2480046553</t>
  </si>
  <si>
    <t>0006147310</t>
  </si>
  <si>
    <t>7000354967</t>
  </si>
  <si>
    <t>2480046555</t>
  </si>
  <si>
    <t>0006148319</t>
  </si>
  <si>
    <t>7000357651</t>
  </si>
  <si>
    <t>2480047560</t>
  </si>
  <si>
    <t>0006149215</t>
  </si>
  <si>
    <t>7000361088</t>
  </si>
  <si>
    <t>2480048610</t>
  </si>
  <si>
    <t>0006149214</t>
  </si>
  <si>
    <t>7000361089</t>
  </si>
  <si>
    <t>2480048612</t>
  </si>
  <si>
    <t>0006149251</t>
  </si>
  <si>
    <t>7000361094</t>
  </si>
  <si>
    <t>2480048614</t>
  </si>
  <si>
    <t>0006149213</t>
  </si>
  <si>
    <t>7000361095</t>
  </si>
  <si>
    <t>2480048615</t>
  </si>
  <si>
    <t>0006149236</t>
  </si>
  <si>
    <t>7000361115</t>
  </si>
  <si>
    <t>61032248</t>
  </si>
  <si>
    <t>COLG TP ANTICAV 1x12x075MLS WEH/CH</t>
  </si>
  <si>
    <t>2480048619</t>
  </si>
  <si>
    <t>0006151030</t>
  </si>
  <si>
    <t>7000364191</t>
  </si>
  <si>
    <t>61013176</t>
  </si>
  <si>
    <t>PALM LHS ODR 1X6X300ML PUMP WE</t>
  </si>
  <si>
    <t>2480049567</t>
  </si>
  <si>
    <t>0006151998</t>
  </si>
  <si>
    <t>7000367335</t>
  </si>
  <si>
    <t>61033313</t>
  </si>
  <si>
    <t>SNX SG ZERO PURIF 1x6x400ML WE</t>
  </si>
  <si>
    <t>2480050436</t>
  </si>
  <si>
    <t>0006152059</t>
  </si>
  <si>
    <t>7000367334</t>
  </si>
  <si>
    <t>2480050437</t>
  </si>
  <si>
    <t>0006152997</t>
  </si>
  <si>
    <t>7000370532</t>
  </si>
  <si>
    <t>2480051393</t>
  </si>
  <si>
    <t>0006152913</t>
  </si>
  <si>
    <t>7000370533</t>
  </si>
  <si>
    <t>2480051395</t>
  </si>
  <si>
    <t>0006152915</t>
  </si>
  <si>
    <t>7000370534</t>
  </si>
  <si>
    <t>2480051397</t>
  </si>
  <si>
    <t>0006152919</t>
  </si>
  <si>
    <t>7000370535</t>
  </si>
  <si>
    <t>2480051396</t>
  </si>
  <si>
    <t>0006152928</t>
  </si>
  <si>
    <t>7000370543</t>
  </si>
  <si>
    <t>2480051400</t>
  </si>
  <si>
    <t>0006153890</t>
  </si>
  <si>
    <t>7000373838</t>
  </si>
  <si>
    <t>61017627</t>
  </si>
  <si>
    <t>AJAX SC SHOWER 1x6x750ML</t>
  </si>
  <si>
    <t>2480052221</t>
  </si>
  <si>
    <t>0006153997</t>
  </si>
  <si>
    <t>7000373834</t>
  </si>
  <si>
    <t>2480053212</t>
  </si>
  <si>
    <t>0006156554</t>
  </si>
  <si>
    <t>7000379438</t>
  </si>
  <si>
    <t>61029371</t>
  </si>
  <si>
    <t>SNX RO DERMO SENS 1x6x50ML NL BE DK GR</t>
  </si>
  <si>
    <t>2480054194</t>
  </si>
  <si>
    <t>0006157358</t>
  </si>
  <si>
    <t>7000381891</t>
  </si>
  <si>
    <t>2480055096</t>
  </si>
  <si>
    <t>0006157564</t>
  </si>
  <si>
    <t>7000381893</t>
  </si>
  <si>
    <t>2480055094</t>
  </si>
  <si>
    <t>388778</t>
  </si>
  <si>
    <t>7000389996</t>
  </si>
  <si>
    <t>276810</t>
  </si>
  <si>
    <t>AJAX APC LEM 1x2x5L JRC F A B D NL G</t>
  </si>
  <si>
    <t>2480057324</t>
  </si>
  <si>
    <t>0006158335</t>
  </si>
  <si>
    <t>7000384647</t>
  </si>
  <si>
    <t>61032898</t>
  </si>
  <si>
    <t>COLG MR PLAXCHA 1x06x500MLB F/B/C/H/A LB</t>
  </si>
  <si>
    <t>2480055952</t>
  </si>
  <si>
    <t>0006159201</t>
  </si>
  <si>
    <t>7000388332</t>
  </si>
  <si>
    <t>2480057033</t>
  </si>
  <si>
    <t>0006160551</t>
  </si>
  <si>
    <t>7000392985</t>
  </si>
  <si>
    <t>61031434</t>
  </si>
  <si>
    <t>ELMX MR SENSIVE 1x04x400MLB H/L w/o box</t>
  </si>
  <si>
    <t>2480058083</t>
  </si>
  <si>
    <t>0006160149</t>
  </si>
  <si>
    <t>7000392155</t>
  </si>
  <si>
    <t>61035595</t>
  </si>
  <si>
    <t>2480057847</t>
  </si>
  <si>
    <t>0006160112</t>
  </si>
  <si>
    <t>7000392156</t>
  </si>
  <si>
    <t>2480057848</t>
  </si>
  <si>
    <t>0006162836</t>
  </si>
  <si>
    <t>7000398206</t>
  </si>
  <si>
    <t>61036802</t>
  </si>
  <si>
    <t>SNX RO DERMO EX CTRL 1x6x50ML WE NE</t>
  </si>
  <si>
    <t>2480059946</t>
  </si>
  <si>
    <t>0006161174</t>
  </si>
  <si>
    <t>7000396839</t>
  </si>
  <si>
    <t>61009857</t>
  </si>
  <si>
    <t>ELMX TP JUNIOR 1X12X075MLS NL/FI</t>
  </si>
  <si>
    <t>2480059943</t>
  </si>
  <si>
    <t>0006162871</t>
  </si>
  <si>
    <t>7000398201</t>
  </si>
  <si>
    <t>61011236</t>
  </si>
  <si>
    <t>SNX SPRAY DERMO PROT 1x6x200ML NL</t>
  </si>
  <si>
    <t>2480059945</t>
  </si>
  <si>
    <t>0006163794</t>
  </si>
  <si>
    <t>7000401743</t>
  </si>
  <si>
    <t>2480060949</t>
  </si>
  <si>
    <t>0006163798</t>
  </si>
  <si>
    <t>7000401744</t>
  </si>
  <si>
    <t>2480060948</t>
  </si>
  <si>
    <t>0006163808</t>
  </si>
  <si>
    <t>7000401765</t>
  </si>
  <si>
    <t>61032159</t>
  </si>
  <si>
    <t>SNX SG BIO AGAVE REVITAL 1x6x250ML WE</t>
  </si>
  <si>
    <t>2480060954</t>
  </si>
  <si>
    <t>0006164738</t>
  </si>
  <si>
    <t>7000405380</t>
  </si>
  <si>
    <t>2480061699</t>
  </si>
  <si>
    <t>0006165559</t>
  </si>
  <si>
    <t>7000409604</t>
  </si>
  <si>
    <t>2480062599</t>
  </si>
  <si>
    <t>0006165596</t>
  </si>
  <si>
    <t>7000409605</t>
  </si>
  <si>
    <t>2480062523</t>
  </si>
  <si>
    <t>0006167179</t>
  </si>
  <si>
    <t>7000411943</t>
  </si>
  <si>
    <t>61036105</t>
  </si>
  <si>
    <t>SNX SG EXPERT SENSITIVE 1X6X400ML WE</t>
  </si>
  <si>
    <t>2480063477</t>
  </si>
  <si>
    <t>0006168097</t>
  </si>
  <si>
    <t>7000416805</t>
  </si>
  <si>
    <t>61032371</t>
  </si>
  <si>
    <t>ELMX TP ANTICWH 1x12x075MLL NL/FI</t>
  </si>
  <si>
    <t>2480064251</t>
  </si>
  <si>
    <t>0006166357</t>
  </si>
  <si>
    <t>7000413291</t>
  </si>
  <si>
    <t>2480064249</t>
  </si>
  <si>
    <t>0006168971</t>
  </si>
  <si>
    <t>7000419916</t>
  </si>
  <si>
    <t>2480065197</t>
  </si>
  <si>
    <t>0006168987</t>
  </si>
  <si>
    <t>7000419936</t>
  </si>
  <si>
    <t>2480065200</t>
  </si>
  <si>
    <t>0006169926</t>
  </si>
  <si>
    <t>7000424969</t>
  </si>
  <si>
    <t>CH01302A</t>
  </si>
  <si>
    <t>ELMX TB AC medium 1X12 BFC</t>
  </si>
  <si>
    <t>2480066263</t>
  </si>
  <si>
    <t>0006170767</t>
  </si>
  <si>
    <t>7000427783</t>
  </si>
  <si>
    <t>2480067244</t>
  </si>
  <si>
    <t>0006170771</t>
  </si>
  <si>
    <t>7000427786</t>
  </si>
  <si>
    <t>2480067245</t>
  </si>
  <si>
    <t>0006170811</t>
  </si>
  <si>
    <t>7000427787</t>
  </si>
  <si>
    <t>2480067246</t>
  </si>
  <si>
    <t>0006170768</t>
  </si>
  <si>
    <t>7000427789</t>
  </si>
  <si>
    <t>2480067248</t>
  </si>
  <si>
    <t>0006170973</t>
  </si>
  <si>
    <t>7000427819</t>
  </si>
  <si>
    <t>2480067250</t>
  </si>
  <si>
    <t>0006173419</t>
  </si>
  <si>
    <t>7000432065</t>
  </si>
  <si>
    <t>61015076</t>
  </si>
  <si>
    <t>PALM SG ALM 1x6x250ML WE</t>
  </si>
  <si>
    <t>2480069318</t>
  </si>
  <si>
    <t>0006173487</t>
  </si>
  <si>
    <t>7000432047</t>
  </si>
  <si>
    <t>61009594</t>
  </si>
  <si>
    <t>ELMX TP BABY500 1X12X075MLS NL/FI</t>
  </si>
  <si>
    <t>2480069422</t>
  </si>
  <si>
    <t>0006174438</t>
  </si>
  <si>
    <t>7000434089</t>
  </si>
  <si>
    <t>2480071346</t>
  </si>
  <si>
    <t>0006174440</t>
  </si>
  <si>
    <t>7000434090</t>
  </si>
  <si>
    <t>2480070293</t>
  </si>
  <si>
    <t>0006174439</t>
  </si>
  <si>
    <t>7000434091</t>
  </si>
  <si>
    <t>2480070295</t>
  </si>
  <si>
    <t>0006174478</t>
  </si>
  <si>
    <t>7000434092</t>
  </si>
  <si>
    <t>2480070294</t>
  </si>
  <si>
    <t>0006174448</t>
  </si>
  <si>
    <t>7000434107</t>
  </si>
  <si>
    <t>61034354</t>
  </si>
  <si>
    <t>SNX SH ZERO NORMAL 1x6x250ML NE WE</t>
  </si>
  <si>
    <t>2480070299</t>
  </si>
  <si>
    <t>0006175381</t>
  </si>
  <si>
    <t>7000436632</t>
  </si>
  <si>
    <t>2480071420</t>
  </si>
  <si>
    <t>0006175494</t>
  </si>
  <si>
    <t>7000436872</t>
  </si>
  <si>
    <t>61032096</t>
  </si>
  <si>
    <t>SNX SG BIO AGAVE CALM 1x6x250ML WE</t>
  </si>
  <si>
    <t>2480072291</t>
  </si>
  <si>
    <t>0006176259</t>
  </si>
  <si>
    <t>7000438998</t>
  </si>
  <si>
    <t>2480072287</t>
  </si>
  <si>
    <t>0006176256</t>
  </si>
  <si>
    <t>7000438999</t>
  </si>
  <si>
    <t>2480072289</t>
  </si>
  <si>
    <t>0006176257</t>
  </si>
  <si>
    <t>7000439000</t>
  </si>
  <si>
    <t>2480072288</t>
  </si>
  <si>
    <t>0006177875</t>
  </si>
  <si>
    <t>7000440362</t>
  </si>
  <si>
    <t>61021171</t>
  </si>
  <si>
    <t>PALM LHS HYG RED 1x6x300ML PUM WE</t>
  </si>
  <si>
    <t>2480072993</t>
  </si>
  <si>
    <t>0006178792</t>
  </si>
  <si>
    <t>7000442754</t>
  </si>
  <si>
    <t>2480073964</t>
  </si>
  <si>
    <t>0006177165</t>
  </si>
  <si>
    <t>7000441805</t>
  </si>
  <si>
    <t>0006177191</t>
  </si>
  <si>
    <t>7000441806</t>
  </si>
  <si>
    <t>2480073957</t>
  </si>
  <si>
    <t>0006177161</t>
  </si>
  <si>
    <t>7000441807</t>
  </si>
  <si>
    <t>2480073959</t>
  </si>
  <si>
    <t>0006177162</t>
  </si>
  <si>
    <t>7000441808</t>
  </si>
  <si>
    <t>2480073960</t>
  </si>
  <si>
    <t>0006177160</t>
  </si>
  <si>
    <t>7000441809</t>
  </si>
  <si>
    <t>2480073961</t>
  </si>
  <si>
    <t>0006179761</t>
  </si>
  <si>
    <t>7000445163</t>
  </si>
  <si>
    <t>2480075174</t>
  </si>
  <si>
    <t>0006179757</t>
  </si>
  <si>
    <t>7000445165</t>
  </si>
  <si>
    <t>2480075175</t>
  </si>
  <si>
    <t>0006179770</t>
  </si>
  <si>
    <t>7000445188</t>
  </si>
  <si>
    <t>61036097</t>
  </si>
  <si>
    <t>SNX SG ULTRA CREAM 1X6X250ML WE</t>
  </si>
  <si>
    <t>2480075178</t>
  </si>
  <si>
    <t>0006180746</t>
  </si>
  <si>
    <t>7000452200</t>
  </si>
  <si>
    <t>61032238</t>
  </si>
  <si>
    <t>AJAX APC FDF JASMIN 1x6x1000ML NL</t>
  </si>
  <si>
    <t>2480076154</t>
  </si>
  <si>
    <t>61035691</t>
  </si>
  <si>
    <t>PO NAT ALMOND BS 12x3x90g EU</t>
  </si>
  <si>
    <t>0006181773</t>
  </si>
  <si>
    <t>7000457410</t>
  </si>
  <si>
    <t>2480077121</t>
  </si>
  <si>
    <t>0006181777</t>
  </si>
  <si>
    <t>7000457411</t>
  </si>
  <si>
    <t>2480077120</t>
  </si>
  <si>
    <t>0006181775</t>
  </si>
  <si>
    <t>7000457412</t>
  </si>
  <si>
    <t>2480077122</t>
  </si>
  <si>
    <t>0006181797</t>
  </si>
  <si>
    <t>7000457417</t>
  </si>
  <si>
    <t>2480077124</t>
  </si>
  <si>
    <t>0006181980</t>
  </si>
  <si>
    <t>7000457600</t>
  </si>
  <si>
    <t>61011228</t>
  </si>
  <si>
    <t>SNX SPRAY DERMO SENS 1x6x200ML SP</t>
  </si>
  <si>
    <t>2480077125</t>
  </si>
  <si>
    <t>61036993</t>
  </si>
  <si>
    <t>COLG TP COLOWHI 1x12x075MLS NL/FB TAWh G</t>
  </si>
  <si>
    <t>0006183482</t>
  </si>
  <si>
    <t>7000461451</t>
  </si>
  <si>
    <t>2480078348</t>
  </si>
  <si>
    <t>0006184484</t>
  </si>
  <si>
    <t>7000464634</t>
  </si>
  <si>
    <t>2480079499</t>
  </si>
  <si>
    <t>0006184625</t>
  </si>
  <si>
    <t>7000464640</t>
  </si>
  <si>
    <t>2480079502</t>
  </si>
  <si>
    <t>61032095</t>
  </si>
  <si>
    <t>SNX SG BIO AGAVE REPLENISH 1x6x250ML WE</t>
  </si>
  <si>
    <t>0006184668</t>
  </si>
  <si>
    <t>7000464688</t>
  </si>
  <si>
    <t>2480079501</t>
  </si>
  <si>
    <t>7000473642</t>
  </si>
  <si>
    <t>2480082342</t>
  </si>
  <si>
    <t>0006185494</t>
  </si>
  <si>
    <t>7000467570</t>
  </si>
  <si>
    <t>2480080485</t>
  </si>
  <si>
    <t>0006185412</t>
  </si>
  <si>
    <t>7000467574</t>
  </si>
  <si>
    <t>2480080486</t>
  </si>
  <si>
    <t>0006185410</t>
  </si>
  <si>
    <t>7000467575</t>
  </si>
  <si>
    <t>2480080488</t>
  </si>
  <si>
    <t>0006185411</t>
  </si>
  <si>
    <t>7000467576</t>
  </si>
  <si>
    <t>2480080491</t>
  </si>
  <si>
    <t>0006185426</t>
  </si>
  <si>
    <t>7000467591</t>
  </si>
  <si>
    <t>61035239</t>
  </si>
  <si>
    <t>PALM SG LOVE 1x6x250ML WE</t>
  </si>
  <si>
    <t>2480080539</t>
  </si>
  <si>
    <t>0006186465</t>
  </si>
  <si>
    <t>7000471055</t>
  </si>
  <si>
    <t>61037469</t>
  </si>
  <si>
    <t>2480081734</t>
  </si>
  <si>
    <t>61032478</t>
  </si>
  <si>
    <t>SNX AP RO SENSITIVE 1x6x50ML WE</t>
  </si>
  <si>
    <t>0006186562</t>
  </si>
  <si>
    <t>7000471133</t>
  </si>
  <si>
    <t>2480081732</t>
  </si>
  <si>
    <t>61036114</t>
  </si>
  <si>
    <t>SNX SG DERMO PRO HYD 1X6X400ML WE</t>
  </si>
  <si>
    <t>0006187510</t>
  </si>
  <si>
    <t>7000475126</t>
  </si>
  <si>
    <t>61035236</t>
  </si>
  <si>
    <t>PALM SG RLX 1x6x250ML WE</t>
  </si>
  <si>
    <t>2480082809</t>
  </si>
  <si>
    <t>0006187498</t>
  </si>
  <si>
    <t>7000475544</t>
  </si>
  <si>
    <t>2480082810</t>
  </si>
  <si>
    <t>0006187531</t>
  </si>
  <si>
    <t>7000475545</t>
  </si>
  <si>
    <t>2480082812</t>
  </si>
  <si>
    <t>0006187487</t>
  </si>
  <si>
    <t>7000475546</t>
  </si>
  <si>
    <t>2480082814</t>
  </si>
  <si>
    <t>0006187484</t>
  </si>
  <si>
    <t>7000475549</t>
  </si>
  <si>
    <t>2480082813</t>
  </si>
  <si>
    <t>0006188928</t>
  </si>
  <si>
    <t>7000479363</t>
  </si>
  <si>
    <t>BE01373A</t>
  </si>
  <si>
    <t>PALM SH BAS FH&amp;V 1X6X350ML NL</t>
  </si>
  <si>
    <t>2480084102</t>
  </si>
  <si>
    <t>0006189924</t>
  </si>
  <si>
    <t>7000481814</t>
  </si>
  <si>
    <t>2480084850</t>
  </si>
  <si>
    <t>0006188347</t>
  </si>
  <si>
    <t>7000480659</t>
  </si>
  <si>
    <t>2480084856</t>
  </si>
  <si>
    <t>0006190872</t>
  </si>
  <si>
    <t>7000484679</t>
  </si>
  <si>
    <t>2480086314</t>
  </si>
  <si>
    <t>0006190860</t>
  </si>
  <si>
    <t>7000484680</t>
  </si>
  <si>
    <t>2480086315</t>
  </si>
  <si>
    <t>0006190871</t>
  </si>
  <si>
    <t>7000484683</t>
  </si>
  <si>
    <t>2480086316</t>
  </si>
  <si>
    <t>0006190880</t>
  </si>
  <si>
    <t>7000484700</t>
  </si>
  <si>
    <t>61021174</t>
  </si>
  <si>
    <t>PALM LHS ALOE 1x6x300ML REF NL</t>
  </si>
  <si>
    <t>2480086318</t>
  </si>
  <si>
    <t>0006191917</t>
  </si>
  <si>
    <t>7000487890</t>
  </si>
  <si>
    <t>2480087434</t>
  </si>
  <si>
    <t>0006192759</t>
  </si>
  <si>
    <t>7000492564</t>
  </si>
  <si>
    <t>2480088374</t>
  </si>
  <si>
    <t>0006192764</t>
  </si>
  <si>
    <t>7000492565</t>
  </si>
  <si>
    <t>2480088375</t>
  </si>
  <si>
    <t>0006192772</t>
  </si>
  <si>
    <t>7000492566</t>
  </si>
  <si>
    <t>2480088377</t>
  </si>
  <si>
    <t>0006192808</t>
  </si>
  <si>
    <t>7000492568</t>
  </si>
  <si>
    <t>2480088376</t>
  </si>
  <si>
    <t>0006194556</t>
  </si>
  <si>
    <t>7000494745</t>
  </si>
  <si>
    <t>2480089269</t>
  </si>
  <si>
    <t>0006195520</t>
  </si>
  <si>
    <t>7000497535</t>
  </si>
  <si>
    <t>2480090475</t>
  </si>
  <si>
    <t>0006195568</t>
  </si>
  <si>
    <t>7000497540</t>
  </si>
  <si>
    <t>61028089</t>
  </si>
  <si>
    <t>UNIC LHS SENSITIVE 1x6x250ML NL</t>
  </si>
  <si>
    <t>2480090476</t>
  </si>
  <si>
    <t>0006193841</t>
  </si>
  <si>
    <t>7000496440</t>
  </si>
  <si>
    <t>2480090462</t>
  </si>
  <si>
    <t>0006193745</t>
  </si>
  <si>
    <t>7000496441</t>
  </si>
  <si>
    <t>2480090464</t>
  </si>
  <si>
    <t>0006193861</t>
  </si>
  <si>
    <t>7000496442</t>
  </si>
  <si>
    <t>2480090465</t>
  </si>
  <si>
    <t>0006193842</t>
  </si>
  <si>
    <t>7000496443</t>
  </si>
  <si>
    <t>2480090467</t>
  </si>
  <si>
    <t>0006193838</t>
  </si>
  <si>
    <t>7000496444</t>
  </si>
  <si>
    <t>2480090466</t>
  </si>
  <si>
    <t>0006193846</t>
  </si>
  <si>
    <t>7000496446</t>
  </si>
  <si>
    <t>2480090471</t>
  </si>
  <si>
    <t>0006196611</t>
  </si>
  <si>
    <t>7000500682</t>
  </si>
  <si>
    <t>2480091578</t>
  </si>
  <si>
    <t>0006196615</t>
  </si>
  <si>
    <t>7000500683</t>
  </si>
  <si>
    <t>2480091579</t>
  </si>
  <si>
    <t>0006196660</t>
  </si>
  <si>
    <t>7000500684</t>
  </si>
  <si>
    <t>2480091581</t>
  </si>
  <si>
    <t>0006196628</t>
  </si>
  <si>
    <t>7000500693</t>
  </si>
  <si>
    <t>2480091584</t>
  </si>
  <si>
    <t>0006197653</t>
  </si>
  <si>
    <t>7000503620</t>
  </si>
  <si>
    <t>2480093456</t>
  </si>
  <si>
    <t>0006197555</t>
  </si>
  <si>
    <t>7000503614</t>
  </si>
  <si>
    <t>61033564</t>
  </si>
  <si>
    <t>COLG TP BMINGEL 1x12x075MLS NL</t>
  </si>
  <si>
    <t>2480092795</t>
  </si>
  <si>
    <t>0006198546</t>
  </si>
  <si>
    <t>7000508636</t>
  </si>
  <si>
    <t>2480093939</t>
  </si>
  <si>
    <t>0006198544</t>
  </si>
  <si>
    <t>7000508637</t>
  </si>
  <si>
    <t>2480093940</t>
  </si>
  <si>
    <t>0006198545</t>
  </si>
  <si>
    <t>7000508638</t>
  </si>
  <si>
    <t>2480093943</t>
  </si>
  <si>
    <t>0006198582</t>
  </si>
  <si>
    <t>7000508640</t>
  </si>
  <si>
    <t>2480093942</t>
  </si>
  <si>
    <t>0006198952</t>
  </si>
  <si>
    <t>7000509429</t>
  </si>
  <si>
    <t>2480095005</t>
  </si>
  <si>
    <t>0006200297</t>
  </si>
  <si>
    <t>7000511269</t>
  </si>
  <si>
    <t>2480095076</t>
  </si>
  <si>
    <t>0006200155</t>
  </si>
  <si>
    <t>7000511330</t>
  </si>
  <si>
    <t>2480095200</t>
  </si>
  <si>
    <t>0006201282</t>
  </si>
  <si>
    <t>7000513629</t>
  </si>
  <si>
    <t>61011244</t>
  </si>
  <si>
    <t>SNX SPRAY DERMO INV 1X6X200ML NL FR</t>
  </si>
  <si>
    <t>2480096182</t>
  </si>
  <si>
    <t>61032609</t>
  </si>
  <si>
    <t>COLG TP DENGARD 1x12x075MLS F/B/NL TAFre</t>
  </si>
  <si>
    <t>0006201235</t>
  </si>
  <si>
    <t>7000513635</t>
  </si>
  <si>
    <t>2480096185</t>
  </si>
  <si>
    <t>7000519606</t>
  </si>
  <si>
    <t>2480098327</t>
  </si>
  <si>
    <t>0006202194</t>
  </si>
  <si>
    <t>7000516273</t>
  </si>
  <si>
    <t>2480097232</t>
  </si>
  <si>
    <t>0006202184</t>
  </si>
  <si>
    <t>7000516275</t>
  </si>
  <si>
    <t>2480097233</t>
  </si>
  <si>
    <t>0006202203</t>
  </si>
  <si>
    <t>7000516285</t>
  </si>
  <si>
    <t>61036095</t>
  </si>
  <si>
    <t>SNX SG DERMO MIC SOO 1x6x250ML WE</t>
  </si>
  <si>
    <t>2480097235</t>
  </si>
  <si>
    <t>0006203190</t>
  </si>
  <si>
    <t>7000518806</t>
  </si>
  <si>
    <t>2480098217</t>
  </si>
  <si>
    <t>0006203277</t>
  </si>
  <si>
    <t>7000518811</t>
  </si>
  <si>
    <t>2480099181</t>
  </si>
  <si>
    <t>0006204143</t>
  </si>
  <si>
    <t>7000522209</t>
  </si>
  <si>
    <t>2480099183</t>
  </si>
  <si>
    <t>0006204141</t>
  </si>
  <si>
    <t>7000522210</t>
  </si>
  <si>
    <t>2480099185</t>
  </si>
  <si>
    <t>0006204183</t>
  </si>
  <si>
    <t>7000522211</t>
  </si>
  <si>
    <t>2480099187</t>
  </si>
  <si>
    <t>0006204142</t>
  </si>
  <si>
    <t>7000522212</t>
  </si>
  <si>
    <t>2480099188</t>
  </si>
  <si>
    <t>0006205942</t>
  </si>
  <si>
    <t>7000529471</t>
  </si>
  <si>
    <t>61035714</t>
  </si>
  <si>
    <t>UNIC BS BAL OMC 12x2x90g NL</t>
  </si>
  <si>
    <t>2480100478</t>
  </si>
  <si>
    <t>0006206897</t>
  </si>
  <si>
    <t>7000531985</t>
  </si>
  <si>
    <t>2480101526</t>
  </si>
  <si>
    <t>0006206997</t>
  </si>
  <si>
    <t>7000531984</t>
  </si>
  <si>
    <t>2480101525</t>
  </si>
  <si>
    <t>0006207147</t>
  </si>
  <si>
    <t>7000532405</t>
  </si>
  <si>
    <t>2480101527</t>
  </si>
  <si>
    <t>0006207930</t>
  </si>
  <si>
    <t>7000534983</t>
  </si>
  <si>
    <t>2480102710</t>
  </si>
  <si>
    <t>0006207927</t>
  </si>
  <si>
    <t>7000534984</t>
  </si>
  <si>
    <t>2480102713</t>
  </si>
  <si>
    <t>0006207933</t>
  </si>
  <si>
    <t>7000534985</t>
  </si>
  <si>
    <t>61037468</t>
  </si>
  <si>
    <t>2480103661</t>
  </si>
  <si>
    <t>61035240</t>
  </si>
  <si>
    <t>PALM SG MASS 1x6x250ML WE</t>
  </si>
  <si>
    <t>0006207928</t>
  </si>
  <si>
    <t>7000534986</t>
  </si>
  <si>
    <t>2480102714</t>
  </si>
  <si>
    <t>0006208962</t>
  </si>
  <si>
    <t>7000538296</t>
  </si>
  <si>
    <t>2480103791</t>
  </si>
  <si>
    <t>0006209746</t>
  </si>
  <si>
    <t>7000543138</t>
  </si>
  <si>
    <t>2480105022</t>
  </si>
  <si>
    <t>0006210055</t>
  </si>
  <si>
    <t>7000543575</t>
  </si>
  <si>
    <t>2480105051</t>
  </si>
  <si>
    <t>0006209901</t>
  </si>
  <si>
    <t>7000543133</t>
  </si>
  <si>
    <t>2480105084</t>
  </si>
  <si>
    <t>0006209900</t>
  </si>
  <si>
    <t>7000543136</t>
  </si>
  <si>
    <t>2480105085</t>
  </si>
  <si>
    <t>0006209934</t>
  </si>
  <si>
    <t>7000543137</t>
  </si>
  <si>
    <t>2480105089</t>
  </si>
  <si>
    <t>0006211298</t>
  </si>
  <si>
    <t>7000546982</t>
  </si>
  <si>
    <t>2480106329</t>
  </si>
  <si>
    <t>0006212368</t>
  </si>
  <si>
    <t>7000550028</t>
  </si>
  <si>
    <t>2480107423</t>
  </si>
  <si>
    <t>0006210716</t>
  </si>
  <si>
    <t>7000548836</t>
  </si>
  <si>
    <t>2480107419</t>
  </si>
  <si>
    <t>0006212454</t>
  </si>
  <si>
    <t>7000550037</t>
  </si>
  <si>
    <t>2480107424</t>
  </si>
  <si>
    <t>0006213393</t>
  </si>
  <si>
    <t>7000554067</t>
  </si>
  <si>
    <t>2480108362</t>
  </si>
  <si>
    <t>0006213396</t>
  </si>
  <si>
    <t>7000554068</t>
  </si>
  <si>
    <t>2480108365</t>
  </si>
  <si>
    <t>0006213394</t>
  </si>
  <si>
    <t>7000554070</t>
  </si>
  <si>
    <t>2480108366</t>
  </si>
  <si>
    <t>0006213402</t>
  </si>
  <si>
    <t>7000554078</t>
  </si>
  <si>
    <t>2480108369</t>
  </si>
  <si>
    <t>0006214322</t>
  </si>
  <si>
    <t>7000557801</t>
  </si>
  <si>
    <t>2480109217</t>
  </si>
  <si>
    <t>0006215266</t>
  </si>
  <si>
    <t>7000560483</t>
  </si>
  <si>
    <t>2480110084</t>
  </si>
  <si>
    <t>0006215265</t>
  </si>
  <si>
    <t>7000560484</t>
  </si>
  <si>
    <t>2480110085</t>
  </si>
  <si>
    <t>0006215296</t>
  </si>
  <si>
    <t>7000560486</t>
  </si>
  <si>
    <t>2480110088</t>
  </si>
  <si>
    <t>0006217086</t>
  </si>
  <si>
    <t>7000562610</t>
  </si>
  <si>
    <t>61032849</t>
  </si>
  <si>
    <t>ELMX TP SENSPRP 1x12x075MLL NL/FI</t>
  </si>
  <si>
    <t>2480110789</t>
  </si>
  <si>
    <t>0006218088</t>
  </si>
  <si>
    <t>7000565071</t>
  </si>
  <si>
    <t>2480111727</t>
  </si>
  <si>
    <t>0006216197</t>
  </si>
  <si>
    <t>7000563842</t>
  </si>
  <si>
    <t>2480111725</t>
  </si>
  <si>
    <t>0006219116</t>
  </si>
  <si>
    <t>7000567701</t>
  </si>
  <si>
    <t>2480112869</t>
  </si>
  <si>
    <t>0006219123</t>
  </si>
  <si>
    <t>7000567702</t>
  </si>
  <si>
    <t>2480112867</t>
  </si>
  <si>
    <t>0006219128</t>
  </si>
  <si>
    <t>7000567712</t>
  </si>
  <si>
    <t>61036120</t>
  </si>
  <si>
    <t>SNX SG DERMO MST 1X6X400ML WE</t>
  </si>
  <si>
    <t>2480112870</t>
  </si>
  <si>
    <t>0006220139</t>
  </si>
  <si>
    <t>7000570651</t>
  </si>
  <si>
    <t>2480113886</t>
  </si>
  <si>
    <t>0006221126</t>
  </si>
  <si>
    <t>7000575498</t>
  </si>
  <si>
    <t>2480114842</t>
  </si>
  <si>
    <t>0006221125</t>
  </si>
  <si>
    <t>7000575707</t>
  </si>
  <si>
    <t>2480114841</t>
  </si>
  <si>
    <t>0006221164</t>
  </si>
  <si>
    <t>7000575708</t>
  </si>
  <si>
    <t>2480114844</t>
  </si>
  <si>
    <t>0006222888</t>
  </si>
  <si>
    <t>7000578675</t>
  </si>
  <si>
    <t>2480115867</t>
  </si>
  <si>
    <t>0006224044</t>
  </si>
  <si>
    <t>7000581315</t>
  </si>
  <si>
    <t>2480116993</t>
  </si>
  <si>
    <t>0006224103</t>
  </si>
  <si>
    <t>7000581395</t>
  </si>
  <si>
    <t>2480116994</t>
  </si>
  <si>
    <t>0006222107</t>
  </si>
  <si>
    <t>7000580020</t>
  </si>
  <si>
    <t>2480116981</t>
  </si>
  <si>
    <t>0006222019</t>
  </si>
  <si>
    <t>7000580021</t>
  </si>
  <si>
    <t>2480116986</t>
  </si>
  <si>
    <t>0006222101</t>
  </si>
  <si>
    <t>7000580022</t>
  </si>
  <si>
    <t>2480116987</t>
  </si>
  <si>
    <t>0006222102</t>
  </si>
  <si>
    <t>7000580023</t>
  </si>
  <si>
    <t>2480116988</t>
  </si>
  <si>
    <t>0006222098</t>
  </si>
  <si>
    <t>7000580024</t>
  </si>
  <si>
    <t>2480116989</t>
  </si>
  <si>
    <t>0006222126</t>
  </si>
  <si>
    <t>7000580025</t>
  </si>
  <si>
    <t>2480116990</t>
  </si>
  <si>
    <t>0006224934</t>
  </si>
  <si>
    <t>7000584071</t>
  </si>
  <si>
    <t>2480118206</t>
  </si>
  <si>
    <t>0006224925</t>
  </si>
  <si>
    <t>7000584073</t>
  </si>
  <si>
    <t>2480118208</t>
  </si>
  <si>
    <t>0006224935</t>
  </si>
  <si>
    <t>7000584079</t>
  </si>
  <si>
    <t>2480118209</t>
  </si>
  <si>
    <t>0006224936</t>
  </si>
  <si>
    <t>7000584081</t>
  </si>
  <si>
    <t>2480118210</t>
  </si>
  <si>
    <t>0006224939</t>
  </si>
  <si>
    <t>7000584096</t>
  </si>
  <si>
    <t>61011078</t>
  </si>
  <si>
    <t>SNX SPRY ZERO PROT CTR 1x6x200ML WE</t>
  </si>
  <si>
    <t>2480118213</t>
  </si>
  <si>
    <t>0006226064</t>
  </si>
  <si>
    <t>7000587387</t>
  </si>
  <si>
    <t>2480119437</t>
  </si>
  <si>
    <t>0006226120</t>
  </si>
  <si>
    <t>7000587446</t>
  </si>
  <si>
    <t>2480120998</t>
  </si>
  <si>
    <t>0006227072</t>
  </si>
  <si>
    <t>7000591038</t>
  </si>
  <si>
    <t>2480121000</t>
  </si>
  <si>
    <t>0006227030</t>
  </si>
  <si>
    <t>7000591039</t>
  </si>
  <si>
    <t>2480120999</t>
  </si>
  <si>
    <t>0006227032</t>
  </si>
  <si>
    <t>7000591040</t>
  </si>
  <si>
    <t>2480121003</t>
  </si>
  <si>
    <t>0006228794</t>
  </si>
  <si>
    <t>7000593585</t>
  </si>
  <si>
    <t>2480122143</t>
  </si>
  <si>
    <t>0006228841</t>
  </si>
  <si>
    <t>7000593659</t>
  </si>
  <si>
    <t>2480122141</t>
  </si>
  <si>
    <t>0006229926</t>
  </si>
  <si>
    <t>7000596255</t>
  </si>
  <si>
    <t>61033308</t>
  </si>
  <si>
    <t>SNX SG ZERO DRY SKIN 1x6x400ML WE</t>
  </si>
  <si>
    <t>2480123313</t>
  </si>
  <si>
    <t>0006229952</t>
  </si>
  <si>
    <t>7000596317</t>
  </si>
  <si>
    <t>61018497</t>
  </si>
  <si>
    <t>PALM SG ALM 1x6x500ML WE</t>
  </si>
  <si>
    <t>2480123315</t>
  </si>
  <si>
    <t>0006227108</t>
  </si>
  <si>
    <t>7000591082</t>
  </si>
  <si>
    <t>2480123296</t>
  </si>
  <si>
    <t>0006228027</t>
  </si>
  <si>
    <t>7000594967</t>
  </si>
  <si>
    <t>2480123308</t>
  </si>
  <si>
    <t>7000600996</t>
  </si>
  <si>
    <t>2480125493</t>
  </si>
  <si>
    <t>0006230872</t>
  </si>
  <si>
    <t>7000598697</t>
  </si>
  <si>
    <t>2480124580</t>
  </si>
  <si>
    <t>0006230873</t>
  </si>
  <si>
    <t>7000598698</t>
  </si>
  <si>
    <t>2480124581</t>
  </si>
  <si>
    <t>0006230911</t>
  </si>
  <si>
    <t>7000598699</t>
  </si>
  <si>
    <t>2480124583</t>
  </si>
  <si>
    <t>0006230875</t>
  </si>
  <si>
    <t>7000598700</t>
  </si>
  <si>
    <t>2480124585</t>
  </si>
  <si>
    <t>0006230884</t>
  </si>
  <si>
    <t>7000598714</t>
  </si>
  <si>
    <t>2480124587</t>
  </si>
  <si>
    <t>0006231795</t>
  </si>
  <si>
    <t>7000601491</t>
  </si>
  <si>
    <t>2480125963</t>
  </si>
  <si>
    <t>0006232819</t>
  </si>
  <si>
    <t>7000604971</t>
  </si>
  <si>
    <t>2480126712</t>
  </si>
  <si>
    <t>0006232773</t>
  </si>
  <si>
    <t>7000604973</t>
  </si>
  <si>
    <t>2480126715</t>
  </si>
  <si>
    <t>0006232772</t>
  </si>
  <si>
    <t>7000604975</t>
  </si>
  <si>
    <t>2480126714</t>
  </si>
  <si>
    <t>0006232793</t>
  </si>
  <si>
    <t>7000604987</t>
  </si>
  <si>
    <t>2480126718</t>
  </si>
  <si>
    <t>0006234545</t>
  </si>
  <si>
    <t>7000608119</t>
  </si>
  <si>
    <t>61038404</t>
  </si>
  <si>
    <t>ELMX TP CPSENS 1x12x075ML NL</t>
  </si>
  <si>
    <t>2480127904</t>
  </si>
  <si>
    <t>0006234606</t>
  </si>
  <si>
    <t>7000608121</t>
  </si>
  <si>
    <t>2480127903</t>
  </si>
  <si>
    <t>0006235601</t>
  </si>
  <si>
    <t>7000612287</t>
  </si>
  <si>
    <t>2480128764</t>
  </si>
  <si>
    <t>0006236746</t>
  </si>
  <si>
    <t>7000616282</t>
  </si>
  <si>
    <t>2480129922</t>
  </si>
  <si>
    <t>0006236744</t>
  </si>
  <si>
    <t>7000616285</t>
  </si>
  <si>
    <t>2480129923</t>
  </si>
  <si>
    <t>0006236747</t>
  </si>
  <si>
    <t>7000616286</t>
  </si>
  <si>
    <t>2480129924</t>
  </si>
  <si>
    <t>0006236756</t>
  </si>
  <si>
    <t>7000616290</t>
  </si>
  <si>
    <t>61031935</t>
  </si>
  <si>
    <t>ELMX TP SENC&amp;FR 1x12x075MLL NL/FI</t>
  </si>
  <si>
    <t>2480129927</t>
  </si>
  <si>
    <t>0006237805</t>
  </si>
  <si>
    <t>7000620682</t>
  </si>
  <si>
    <t>2480131127</t>
  </si>
  <si>
    <t>0006237980</t>
  </si>
  <si>
    <t>7000620764</t>
  </si>
  <si>
    <t>61041342</t>
  </si>
  <si>
    <t>Ajax SC MultI Euca 1x12x750ML BNX</t>
  </si>
  <si>
    <t>2480132213</t>
  </si>
  <si>
    <t>0006238747</t>
  </si>
  <si>
    <t>7000624847</t>
  </si>
  <si>
    <t>2480132209</t>
  </si>
  <si>
    <t>0006238782</t>
  </si>
  <si>
    <t>7000624852</t>
  </si>
  <si>
    <t>2480132210</t>
  </si>
  <si>
    <t>0006240452</t>
  </si>
  <si>
    <t>7000628284</t>
  </si>
  <si>
    <t>2480133146</t>
  </si>
  <si>
    <t>0006240473</t>
  </si>
  <si>
    <t>7000628273</t>
  </si>
  <si>
    <t>61021066</t>
  </si>
  <si>
    <t>AJAX APC WIP DDAC MULTI 1x06x100 NL</t>
  </si>
  <si>
    <t>2480133171</t>
  </si>
  <si>
    <t>0006240512</t>
  </si>
  <si>
    <t>7000628288</t>
  </si>
  <si>
    <t>61036098</t>
  </si>
  <si>
    <t>SNX SG EXPERT PROTECTOR 1x6x400ML WE</t>
  </si>
  <si>
    <t>2480133174</t>
  </si>
  <si>
    <t>0006240493</t>
  </si>
  <si>
    <t>7000628325</t>
  </si>
  <si>
    <t>2480133177</t>
  </si>
  <si>
    <t>7000635547</t>
  </si>
  <si>
    <t>2480135992</t>
  </si>
  <si>
    <t>0006242419</t>
  </si>
  <si>
    <t>7000633089</t>
  </si>
  <si>
    <t>81</t>
  </si>
  <si>
    <t>0006242339</t>
  </si>
  <si>
    <t>7000633090</t>
  </si>
  <si>
    <t>2480134689</t>
  </si>
  <si>
    <t>0006242346</t>
  </si>
  <si>
    <t>7000633091</t>
  </si>
  <si>
    <t>2480134688</t>
  </si>
  <si>
    <t>0006242353</t>
  </si>
  <si>
    <t>7000633104</t>
  </si>
  <si>
    <t>2480134693</t>
  </si>
  <si>
    <t>0006243391</t>
  </si>
  <si>
    <t>7000635367</t>
  </si>
  <si>
    <t>2480136078</t>
  </si>
  <si>
    <t>0006244367</t>
  </si>
  <si>
    <t>7000639000</t>
  </si>
  <si>
    <t>2480137420</t>
  </si>
  <si>
    <t>0006244407</t>
  </si>
  <si>
    <t>7000639001</t>
  </si>
  <si>
    <t>2480137421</t>
  </si>
  <si>
    <t>0006244369</t>
  </si>
  <si>
    <t>7000639002</t>
  </si>
  <si>
    <t>2480137422</t>
  </si>
  <si>
    <t>0006246242</t>
  </si>
  <si>
    <t>7000642022</t>
  </si>
  <si>
    <t>61029313</t>
  </si>
  <si>
    <t>SNX RO MEN SENSITIVE 1x6x50ML WE</t>
  </si>
  <si>
    <t>2480138860</t>
  </si>
  <si>
    <t>0006247165</t>
  </si>
  <si>
    <t>7000644819</t>
  </si>
  <si>
    <t>2480139943</t>
  </si>
  <si>
    <t>0006245390</t>
  </si>
  <si>
    <t>7000643435</t>
  </si>
  <si>
    <t>2480139941</t>
  </si>
  <si>
    <t>0006247333</t>
  </si>
  <si>
    <t>7000644813</t>
  </si>
  <si>
    <t>2480139939</t>
  </si>
  <si>
    <t>0006248339</t>
  </si>
  <si>
    <t>7000648435</t>
  </si>
  <si>
    <t>2480141019</t>
  </si>
  <si>
    <t>0006248312</t>
  </si>
  <si>
    <t>7000648436</t>
  </si>
  <si>
    <t>2480141021</t>
  </si>
  <si>
    <t>0006248307</t>
  </si>
  <si>
    <t>7000648437</t>
  </si>
  <si>
    <t>2480141024</t>
  </si>
  <si>
    <t>0006248306</t>
  </si>
  <si>
    <t>7000648438</t>
  </si>
  <si>
    <t>2480141023</t>
  </si>
  <si>
    <t>0006248315</t>
  </si>
  <si>
    <t>7000648480</t>
  </si>
  <si>
    <t>2480141026</t>
  </si>
  <si>
    <t>0006249245</t>
  </si>
  <si>
    <t>7000651595</t>
  </si>
  <si>
    <t>2480142053</t>
  </si>
  <si>
    <t>0006250237</t>
  </si>
  <si>
    <t>7000654666</t>
  </si>
  <si>
    <t>2480142985</t>
  </si>
  <si>
    <t>0006250264</t>
  </si>
  <si>
    <t>7000654670</t>
  </si>
  <si>
    <t>2480142986</t>
  </si>
  <si>
    <t>0006252216</t>
  </si>
  <si>
    <t>7000657471</t>
  </si>
  <si>
    <t>2480144159</t>
  </si>
  <si>
    <t>0006253189</t>
  </si>
  <si>
    <t>7000660051</t>
  </si>
  <si>
    <t>2480145195</t>
  </si>
  <si>
    <t>0006253317</t>
  </si>
  <si>
    <t>7000660060</t>
  </si>
  <si>
    <t>2480145197</t>
  </si>
  <si>
    <t>0006253231</t>
  </si>
  <si>
    <t>7000660047</t>
  </si>
  <si>
    <t>61011070</t>
  </si>
  <si>
    <t>SNX SPRY ZERO NORM 1x6x200ML FR/NL</t>
  </si>
  <si>
    <t>2480145193</t>
  </si>
  <si>
    <t>0006254200</t>
  </si>
  <si>
    <t>7000662499</t>
  </si>
  <si>
    <t>2480146234</t>
  </si>
  <si>
    <t>0006254197</t>
  </si>
  <si>
    <t>7000662500</t>
  </si>
  <si>
    <t>2480146236</t>
  </si>
  <si>
    <t>0006254213</t>
  </si>
  <si>
    <t>7000662508</t>
  </si>
  <si>
    <t>2480146239</t>
  </si>
  <si>
    <t>0006255150</t>
  </si>
  <si>
    <t>7000665329</t>
  </si>
  <si>
    <t>61028090</t>
  </si>
  <si>
    <t>UNIC LHS MOISTURISING 1x6x250ML NL</t>
  </si>
  <si>
    <t>2480147228</t>
  </si>
  <si>
    <t>0006255198</t>
  </si>
  <si>
    <t>7000665303</t>
  </si>
  <si>
    <t>2480148190</t>
  </si>
  <si>
    <t>0006256125</t>
  </si>
  <si>
    <t>7000672036</t>
  </si>
  <si>
    <t>2480148193</t>
  </si>
  <si>
    <t>0006256171</t>
  </si>
  <si>
    <t>7000672037</t>
  </si>
  <si>
    <t>2480148195</t>
  </si>
  <si>
    <t>0006256143</t>
  </si>
  <si>
    <t>7000672038</t>
  </si>
  <si>
    <t>2480148194</t>
  </si>
  <si>
    <t>Sales order plant</t>
  </si>
  <si>
    <t>Customer</t>
  </si>
  <si>
    <t>Purchase order no.</t>
  </si>
  <si>
    <t>Sales Document</t>
  </si>
  <si>
    <t>Order Net Value</t>
  </si>
  <si>
    <t>Curr.</t>
  </si>
  <si>
    <t>Created On</t>
  </si>
  <si>
    <t>Request.dlv.dt.</t>
  </si>
  <si>
    <t>Material</t>
  </si>
  <si>
    <t>Material Description</t>
  </si>
  <si>
    <t>Order qty</t>
  </si>
  <si>
    <t>Dlv.qty</t>
  </si>
  <si>
    <t>Delivery</t>
  </si>
  <si>
    <t>Cut Qty</t>
  </si>
  <si>
    <t>Rj</t>
  </si>
  <si>
    <t>SU</t>
  </si>
  <si>
    <t>Aantal pallets volle vrachwagen</t>
  </si>
  <si>
    <t>Aantal palletplaatsen volledige vrachtwagen</t>
  </si>
  <si>
    <t>Gemiddelde</t>
  </si>
  <si>
    <t xml:space="preserve">Een week </t>
  </si>
  <si>
    <t>Aantal dagen per week</t>
  </si>
  <si>
    <t>-</t>
  </si>
  <si>
    <t>Bezettingsgraad per order  (palletplaatsen)</t>
  </si>
  <si>
    <t>Toelichting tabblad</t>
  </si>
  <si>
    <t>Distributiecentrum</t>
  </si>
  <si>
    <t>Bezettingsgraad Albert Heijn Geldermalsen</t>
  </si>
  <si>
    <r>
      <t xml:space="preserve">Aantal </t>
    </r>
    <r>
      <rPr>
        <b/>
        <u/>
        <sz val="11"/>
        <rFont val="Arial"/>
        <family val="2"/>
      </rPr>
      <t>volledige pallets</t>
    </r>
    <r>
      <rPr>
        <b/>
        <sz val="11"/>
        <rFont val="Arial"/>
        <family val="2"/>
      </rPr>
      <t xml:space="preserve"> per order</t>
    </r>
  </si>
  <si>
    <r>
      <t xml:space="preserve">Aantal </t>
    </r>
    <r>
      <rPr>
        <b/>
        <u/>
        <sz val="11"/>
        <rFont val="Arial"/>
        <family val="2"/>
      </rPr>
      <t>palletplaatsen</t>
    </r>
    <r>
      <rPr>
        <b/>
        <sz val="11"/>
        <rFont val="Arial"/>
        <family val="2"/>
      </rPr>
      <t xml:space="preserve"> per order</t>
    </r>
  </si>
  <si>
    <t>0% - 49,9%</t>
  </si>
  <si>
    <t>50% - 59,9%</t>
  </si>
  <si>
    <t>&gt; 60%</t>
  </si>
  <si>
    <t>50% en 69,9%</t>
  </si>
  <si>
    <t>70% - 100%</t>
  </si>
  <si>
    <t>Bovenaan is er een kleurenlegenda te zien die bepaalde percentages vertegenwoordigen.</t>
  </si>
  <si>
    <t>Dit is aangepast op de resultaten van een klant, dus voor elke klant kan dit verschillen.</t>
  </si>
  <si>
    <r>
      <t>Bezettingsgraad per order (</t>
    </r>
    <r>
      <rPr>
        <b/>
        <u/>
        <sz val="11"/>
        <rFont val="Arial"/>
        <family val="2"/>
      </rPr>
      <t>volledige pallets</t>
    </r>
    <r>
      <rPr>
        <b/>
        <sz val="11"/>
        <rFont val="Arial"/>
        <family val="2"/>
      </rPr>
      <t>)</t>
    </r>
  </si>
  <si>
    <t xml:space="preserve">Verder is er onderscheid gemaakt tussen de volledige pallets per order en de totaal pallets per rit, dit is als reden gedaan doordat er soms meerdere zendingen op 1 dag worden verzonden. Deze zijn bij elkaar opgeteld. </t>
  </si>
  <si>
    <t xml:space="preserve">Ook is er onderscheid gemaakt tussen de palletplaatsen per order en de totaal aantal palletplaatsen per rit. Dit is om dezelde reden gedaans zoals bovenstaand is beschreven. </t>
  </si>
  <si>
    <t xml:space="preserve">Allereerst is er onderscheid gemaakt tussen de bezettingsgraad van de pallets en de bezettingsgraad van de palletplaatsen. De capaciteit van een vrachtwagen gekeken naar de het aantal pallets is 66. De capaciteit van een vrachtwagen gekeken naar het aantal palletplaatsen is 33. </t>
  </si>
  <si>
    <t>In dit excel document is de bezettingsgraad berekend.</t>
  </si>
  <si>
    <t>Onderstaand zijn de kolommen beschreven:</t>
  </si>
  <si>
    <t>Dit is de naam en locatie van het DC</t>
  </si>
  <si>
    <t>Dit is de ordernummer van de klant</t>
  </si>
  <si>
    <t>Dit is de datum waarop de klanten geleverd willen hebben/ datum waarop is geleverd</t>
  </si>
  <si>
    <t>Dit is het aantal dagen dat is geleverd per week</t>
  </si>
  <si>
    <t>Dit zijn de totaal aantal volle pallets per order</t>
  </si>
  <si>
    <t>Dit is de bezettingsgraad berekend per order. Dit is berekend door het aantal pallets te delen door de maximum capaciteit (66)</t>
  </si>
  <si>
    <t xml:space="preserve">Dit zijn het aantal palletplaatsen per order </t>
  </si>
  <si>
    <t>Dit is de berekende bezettingsgraad per order gekeken naar aantal palletplaatsen. Dit is berekend door aantal palletplaatsen te delen door de maximum capaciteit (33)</t>
  </si>
  <si>
    <t>Totaal pallets per dag</t>
  </si>
  <si>
    <r>
      <t>Bezettingsgraad per dag (</t>
    </r>
    <r>
      <rPr>
        <b/>
        <u/>
        <sz val="11"/>
        <rFont val="Arial"/>
        <family val="2"/>
      </rPr>
      <t>volledige pallets</t>
    </r>
    <r>
      <rPr>
        <b/>
        <sz val="11"/>
        <rFont val="Arial"/>
        <family val="2"/>
      </rPr>
      <t>)</t>
    </r>
  </si>
  <si>
    <t>Totaal palletplaatsen per dag</t>
  </si>
  <si>
    <t>Bezettingsgraad per dag (palletplaatsen)</t>
  </si>
  <si>
    <t>Dit is de berekende bezettingsgraad per rit. Dit is berekend door totaal palletplaatsen per rit gedeeld door de maximum capaciteit per dag (33)</t>
  </si>
  <si>
    <t>Dit zijn de totaal aantal palletplaatsen per rit zodat de bezettingsgraad per dag berekend kan worden</t>
  </si>
  <si>
    <t>Dit zijn alle pallets per dag bij elkaar opgeteld zodat de bezettingsgraad per dag berekend kan worden</t>
  </si>
  <si>
    <t>Dit is de bezettingsgraad per dag berekend. Dit is als volgt gegaan: Totaal pallets per dag gedeeld door de maximum capaciteit (66)</t>
  </si>
  <si>
    <t>Tijdsperiode: 01.06.2023 - 30.11.2023</t>
  </si>
  <si>
    <t xml:space="preserve">0% - 24,9% </t>
  </si>
  <si>
    <t>25% - 39,9%</t>
  </si>
  <si>
    <t>&gt;45%</t>
  </si>
  <si>
    <t>50% - 69,9%</t>
  </si>
  <si>
    <t>&gt;70%</t>
  </si>
  <si>
    <t>Distributie centrum</t>
  </si>
  <si>
    <t>A.S. WATSON DC OOSTERHOUT</t>
  </si>
  <si>
    <t>6839419</t>
  </si>
  <si>
    <t>6851944</t>
  </si>
  <si>
    <r>
      <t>Aantal</t>
    </r>
    <r>
      <rPr>
        <b/>
        <u/>
        <sz val="11"/>
        <rFont val="Arial"/>
        <family val="2"/>
      </rPr>
      <t xml:space="preserve"> volledige pallets </t>
    </r>
    <r>
      <rPr>
        <b/>
        <sz val="11"/>
        <rFont val="Arial"/>
        <family val="2"/>
      </rPr>
      <t>per order</t>
    </r>
  </si>
  <si>
    <r>
      <t>Bezettingsgraad per order (</t>
    </r>
    <r>
      <rPr>
        <b/>
        <u/>
        <sz val="11"/>
        <color theme="1"/>
        <rFont val="Arial"/>
        <family val="2"/>
      </rPr>
      <t>volledige pallets</t>
    </r>
    <r>
      <rPr>
        <b/>
        <sz val="11"/>
        <color theme="1"/>
        <rFont val="Arial"/>
        <family val="2"/>
      </rPr>
      <t>)</t>
    </r>
  </si>
  <si>
    <t>Total pallets per dag</t>
  </si>
  <si>
    <r>
      <t xml:space="preserve">Aantal </t>
    </r>
    <r>
      <rPr>
        <b/>
        <u/>
        <sz val="11"/>
        <color theme="1"/>
        <rFont val="Arial"/>
        <family val="2"/>
      </rPr>
      <t>palletplaatsen</t>
    </r>
    <r>
      <rPr>
        <b/>
        <sz val="11"/>
        <color theme="1"/>
        <rFont val="Arial"/>
        <family val="2"/>
      </rPr>
      <t xml:space="preserve"> per order</t>
    </r>
  </si>
  <si>
    <t>Bezettingsgraad per order (palletplaatsen)</t>
  </si>
  <si>
    <t>6854167</t>
  </si>
  <si>
    <t>6859162</t>
  </si>
  <si>
    <t>6854165</t>
  </si>
  <si>
    <t>6854166</t>
  </si>
  <si>
    <t>6879012</t>
  </si>
  <si>
    <t>6879013</t>
  </si>
  <si>
    <t>6884611</t>
  </si>
  <si>
    <t>6886256</t>
  </si>
  <si>
    <t>6892504</t>
  </si>
  <si>
    <t>6886259</t>
  </si>
  <si>
    <t>6913669</t>
  </si>
  <si>
    <t>6913672</t>
  </si>
  <si>
    <t>6929270</t>
  </si>
  <si>
    <t>6937822</t>
  </si>
  <si>
    <t>6941037</t>
  </si>
  <si>
    <t>6945395</t>
  </si>
  <si>
    <t>6961260</t>
  </si>
  <si>
    <t>6980129</t>
  </si>
  <si>
    <t>6978450</t>
  </si>
  <si>
    <t>6994622</t>
  </si>
  <si>
    <t>6978451</t>
  </si>
  <si>
    <t>6982614</t>
  </si>
  <si>
    <t>6978452</t>
  </si>
  <si>
    <t>6978453</t>
  </si>
  <si>
    <t>7010617</t>
  </si>
  <si>
    <t>7000014</t>
  </si>
  <si>
    <t>7015507</t>
  </si>
  <si>
    <t>7046168</t>
  </si>
  <si>
    <t>7032335</t>
  </si>
  <si>
    <t>Bezettingsgraad Kruidvat Oosterhout</t>
  </si>
  <si>
    <t>Aantal pallets volle vrachtwagen</t>
  </si>
  <si>
    <t xml:space="preserve"> 0% - 39,9%</t>
  </si>
  <si>
    <t>40% - 69,9%</t>
  </si>
  <si>
    <t>Aantal palletplaatsen volle vrachtwagen</t>
  </si>
  <si>
    <t>0% - 39,9%</t>
  </si>
  <si>
    <t>Een week</t>
  </si>
  <si>
    <t>KRUIDVAT B.V.</t>
  </si>
  <si>
    <t>6834325</t>
  </si>
  <si>
    <t>6851941</t>
  </si>
  <si>
    <t>6839574</t>
  </si>
  <si>
    <t>6839573</t>
  </si>
  <si>
    <t>6849184</t>
  </si>
  <si>
    <t>6851655</t>
  </si>
  <si>
    <t>6852861</t>
  </si>
  <si>
    <t>6853773</t>
  </si>
  <si>
    <t>6834322</t>
  </si>
  <si>
    <t>6854421</t>
  </si>
  <si>
    <t>6847602</t>
  </si>
  <si>
    <t>6834326</t>
  </si>
  <si>
    <t>6834328</t>
  </si>
  <si>
    <t>6855641</t>
  </si>
  <si>
    <t>6834323</t>
  </si>
  <si>
    <t>6857336</t>
  </si>
  <si>
    <t>6857337</t>
  </si>
  <si>
    <t>6834324</t>
  </si>
  <si>
    <t>6849715</t>
  </si>
  <si>
    <t>6849717</t>
  </si>
  <si>
    <t>6858617</t>
  </si>
  <si>
    <t>6860406</t>
  </si>
  <si>
    <t>6860405</t>
  </si>
  <si>
    <t>6860873</t>
  </si>
  <si>
    <t>6861847</t>
  </si>
  <si>
    <t>6839572</t>
  </si>
  <si>
    <t>6863155</t>
  </si>
  <si>
    <t>6863337</t>
  </si>
  <si>
    <t>6863860</t>
  </si>
  <si>
    <t>6863852</t>
  </si>
  <si>
    <t>6865009</t>
  </si>
  <si>
    <t>6865007</t>
  </si>
  <si>
    <t>6867429</t>
  </si>
  <si>
    <t>6867430</t>
  </si>
  <si>
    <t>6868025</t>
  </si>
  <si>
    <t>6870098</t>
  </si>
  <si>
    <t>6849716</t>
  </si>
  <si>
    <t>6871760</t>
  </si>
  <si>
    <t>6874622</t>
  </si>
  <si>
    <t>6849714</t>
  </si>
  <si>
    <t>6854296</t>
  </si>
  <si>
    <t>6859332</t>
  </si>
  <si>
    <t>6859331</t>
  </si>
  <si>
    <t>6875544</t>
  </si>
  <si>
    <t>6877580</t>
  </si>
  <si>
    <t>6877404</t>
  </si>
  <si>
    <t>6860712</t>
  </si>
  <si>
    <t>6878875</t>
  </si>
  <si>
    <t>6878874</t>
  </si>
  <si>
    <t>6879563</t>
  </si>
  <si>
    <t>6880634</t>
  </si>
  <si>
    <t>6882141</t>
  </si>
  <si>
    <t>6883180</t>
  </si>
  <si>
    <t>6884610</t>
  </si>
  <si>
    <t>6884933</t>
  </si>
  <si>
    <t>6884528</t>
  </si>
  <si>
    <t>6870746</t>
  </si>
  <si>
    <t>6885998</t>
  </si>
  <si>
    <t>6887388</t>
  </si>
  <si>
    <t>6889290</t>
  </si>
  <si>
    <t>6890758</t>
  </si>
  <si>
    <t>6890791</t>
  </si>
  <si>
    <t>6890536</t>
  </si>
  <si>
    <t>6890534</t>
  </si>
  <si>
    <t>6890535</t>
  </si>
  <si>
    <t>6892150</t>
  </si>
  <si>
    <t>:6887388</t>
  </si>
  <si>
    <t>6894286</t>
  </si>
  <si>
    <t>6895904</t>
  </si>
  <si>
    <t>6898167</t>
  </si>
  <si>
    <t>6898157</t>
  </si>
  <si>
    <t>6898307</t>
  </si>
  <si>
    <t>6886360</t>
  </si>
  <si>
    <t>6900038</t>
  </si>
  <si>
    <t>6900037</t>
  </si>
  <si>
    <t>6901850</t>
  </si>
  <si>
    <t>6903158</t>
  </si>
  <si>
    <t>6904541</t>
  </si>
  <si>
    <t>6906089</t>
  </si>
  <si>
    <t>6906088</t>
  </si>
  <si>
    <t>6886257</t>
  </si>
  <si>
    <t>6886258</t>
  </si>
  <si>
    <t>6907159</t>
  </si>
  <si>
    <t>6907162</t>
  </si>
  <si>
    <t>6891166</t>
  </si>
  <si>
    <t>6892506</t>
  </si>
  <si>
    <t>6907931</t>
  </si>
  <si>
    <t>6907932</t>
  </si>
  <si>
    <t>6907933</t>
  </si>
  <si>
    <t>6909008</t>
  </si>
  <si>
    <t>6909958</t>
  </si>
  <si>
    <t>6911306</t>
  </si>
  <si>
    <t>6912568</t>
  </si>
  <si>
    <t>6913216</t>
  </si>
  <si>
    <t>6916038</t>
  </si>
  <si>
    <t>6916218</t>
  </si>
  <si>
    <t>6916236</t>
  </si>
  <si>
    <t>6892507</t>
  </si>
  <si>
    <t>6917425</t>
  </si>
  <si>
    <t>6918858</t>
  </si>
  <si>
    <t>6920657</t>
  </si>
  <si>
    <t>6920656</t>
  </si>
  <si>
    <t>6922093</t>
  </si>
  <si>
    <t>6922107</t>
  </si>
  <si>
    <t>6922105</t>
  </si>
  <si>
    <t>6907525</t>
  </si>
  <si>
    <t>6907524</t>
  </si>
  <si>
    <t>6907523</t>
  </si>
  <si>
    <t>6922060</t>
  </si>
  <si>
    <t>6923316</t>
  </si>
  <si>
    <t>6922106</t>
  </si>
  <si>
    <t>6924620</t>
  </si>
  <si>
    <t>6925818</t>
  </si>
  <si>
    <t>6927809</t>
  </si>
  <si>
    <t>6927807</t>
  </si>
  <si>
    <t>6907520</t>
  </si>
  <si>
    <t>6913671</t>
  </si>
  <si>
    <t>6913668</t>
  </si>
  <si>
    <t>6928858</t>
  </si>
  <si>
    <t>6928869</t>
  </si>
  <si>
    <t>6930696</t>
  </si>
  <si>
    <t>6930695</t>
  </si>
  <si>
    <t>6931954</t>
  </si>
  <si>
    <t>6907521</t>
  </si>
  <si>
    <t>6932003</t>
  </si>
  <si>
    <t>6907319</t>
  </si>
  <si>
    <t>6933304</t>
  </si>
  <si>
    <t>6907522</t>
  </si>
  <si>
    <t>6935192</t>
  </si>
  <si>
    <t>6913673</t>
  </si>
  <si>
    <t>6936383</t>
  </si>
  <si>
    <t>6936384</t>
  </si>
  <si>
    <t>6936464</t>
  </si>
  <si>
    <t>6938043</t>
  </si>
  <si>
    <t>6937501</t>
  </si>
  <si>
    <t>6939715</t>
  </si>
  <si>
    <t>6913674</t>
  </si>
  <si>
    <t>6913667</t>
  </si>
  <si>
    <t>6940806</t>
  </si>
  <si>
    <t>6921062</t>
  </si>
  <si>
    <t>6921063</t>
  </si>
  <si>
    <t>6921061</t>
  </si>
  <si>
    <t>6942673</t>
  </si>
  <si>
    <t>6913670</t>
  </si>
  <si>
    <t>6943669</t>
  </si>
  <si>
    <t>6945178</t>
  </si>
  <si>
    <t>6944955</t>
  </si>
  <si>
    <t>6946750</t>
  </si>
  <si>
    <t>6946735</t>
  </si>
  <si>
    <t>6946734</t>
  </si>
  <si>
    <t>6921064</t>
  </si>
  <si>
    <t>6929272</t>
  </si>
  <si>
    <t>6945148</t>
  </si>
  <si>
    <t>6948092</t>
  </si>
  <si>
    <t>6929273</t>
  </si>
  <si>
    <t>6949837</t>
  </si>
  <si>
    <t>6937989</t>
  </si>
  <si>
    <t>6952038</t>
  </si>
  <si>
    <t>6952037</t>
  </si>
  <si>
    <t>6953673</t>
  </si>
  <si>
    <t>6954966</t>
  </si>
  <si>
    <t>6929271</t>
  </si>
  <si>
    <t>6957378</t>
  </si>
  <si>
    <t>6957377</t>
  </si>
  <si>
    <t>6952464</t>
  </si>
  <si>
    <t>6945393</t>
  </si>
  <si>
    <t>6945633</t>
  </si>
  <si>
    <t>6945394</t>
  </si>
  <si>
    <t>6959087</t>
  </si>
  <si>
    <t>6960690</t>
  </si>
  <si>
    <t>6960692</t>
  </si>
  <si>
    <t>6960691</t>
  </si>
  <si>
    <t>6962388</t>
  </si>
  <si>
    <t>6963589</t>
  </si>
  <si>
    <t>6965699</t>
  </si>
  <si>
    <t>6966889</t>
  </si>
  <si>
    <t>6966887</t>
  </si>
  <si>
    <t>6969539</t>
  </si>
  <si>
    <t>6945392</t>
  </si>
  <si>
    <t>6952772</t>
  </si>
  <si>
    <t>6972744</t>
  </si>
  <si>
    <t>6972745</t>
  </si>
  <si>
    <t>6975105</t>
  </si>
  <si>
    <t>6975104</t>
  </si>
  <si>
    <t>924-2908-00</t>
  </si>
  <si>
    <t>6976437</t>
  </si>
  <si>
    <t>6976436</t>
  </si>
  <si>
    <t>6980009</t>
  </si>
  <si>
    <t>6980010</t>
  </si>
  <si>
    <t>6961223</t>
  </si>
  <si>
    <t>6981081</t>
  </si>
  <si>
    <t>6961224</t>
  </si>
  <si>
    <t>6982366</t>
  </si>
  <si>
    <t>6982365</t>
  </si>
  <si>
    <t>6984633</t>
  </si>
  <si>
    <t>6961225</t>
  </si>
  <si>
    <t>6987167</t>
  </si>
  <si>
    <t>6987166</t>
  </si>
  <si>
    <t>6965305</t>
  </si>
  <si>
    <t>6965306</t>
  </si>
  <si>
    <t>6965304</t>
  </si>
  <si>
    <t>6989391</t>
  </si>
  <si>
    <t>6989392</t>
  </si>
  <si>
    <t>6992884</t>
  </si>
  <si>
    <t>6994641</t>
  </si>
  <si>
    <t>6994642</t>
  </si>
  <si>
    <t>6994640</t>
  </si>
  <si>
    <t>6978202</t>
  </si>
  <si>
    <t>6978201</t>
  </si>
  <si>
    <t>6997235</t>
  </si>
  <si>
    <t>7001276</t>
  </si>
  <si>
    <t>7003037</t>
  </si>
  <si>
    <t>7003038</t>
  </si>
  <si>
    <t>6985295</t>
  </si>
  <si>
    <t>6990480</t>
  </si>
  <si>
    <t>7005655</t>
  </si>
  <si>
    <t>7005654</t>
  </si>
  <si>
    <t>7005990</t>
  </si>
  <si>
    <t>7006227</t>
  </si>
  <si>
    <t>7008982</t>
  </si>
  <si>
    <t>6994728</t>
  </si>
  <si>
    <t>7010618</t>
  </si>
  <si>
    <t>7010619</t>
  </si>
  <si>
    <t>7010615</t>
  </si>
  <si>
    <t>6990482</t>
  </si>
  <si>
    <t>7000208</t>
  </si>
  <si>
    <t>7013278</t>
  </si>
  <si>
    <t>7013740</t>
  </si>
  <si>
    <t>6990481</t>
  </si>
  <si>
    <t>7008980</t>
  </si>
  <si>
    <t>7016441</t>
  </si>
  <si>
    <t>7016442</t>
  </si>
  <si>
    <t>7016642</t>
  </si>
  <si>
    <t>7016744</t>
  </si>
  <si>
    <t>7018578</t>
  </si>
  <si>
    <t>7018579</t>
  </si>
  <si>
    <t>7021204</t>
  </si>
  <si>
    <t>7021205</t>
  </si>
  <si>
    <t>7008049</t>
  </si>
  <si>
    <t>7026662</t>
  </si>
  <si>
    <t>7026660</t>
  </si>
  <si>
    <t>7026661</t>
  </si>
  <si>
    <t>7008050</t>
  </si>
  <si>
    <t>7028720</t>
  </si>
  <si>
    <t>7028721</t>
  </si>
  <si>
    <t>7031925</t>
  </si>
  <si>
    <t>7031924</t>
  </si>
  <si>
    <t>7033719</t>
  </si>
  <si>
    <t>7033904</t>
  </si>
  <si>
    <t>7015483</t>
  </si>
  <si>
    <t>7035659</t>
  </si>
  <si>
    <t>7035843</t>
  </si>
  <si>
    <t>7037573</t>
  </si>
  <si>
    <t>7033906</t>
  </si>
  <si>
    <t>7038465</t>
  </si>
  <si>
    <t>7038467</t>
  </si>
  <si>
    <t>7039814</t>
  </si>
  <si>
    <t>7039790</t>
  </si>
  <si>
    <t>7039789</t>
  </si>
  <si>
    <t>7041937</t>
  </si>
  <si>
    <t>7041475</t>
  </si>
  <si>
    <t>7041938</t>
  </si>
  <si>
    <t>7042666</t>
  </si>
  <si>
    <t>7042667</t>
  </si>
  <si>
    <t>7046167</t>
  </si>
  <si>
    <t>7035844</t>
  </si>
  <si>
    <t>7046169</t>
  </si>
  <si>
    <t>7048602</t>
  </si>
  <si>
    <t>7048603</t>
  </si>
  <si>
    <t>7051009</t>
  </si>
  <si>
    <t>7032528</t>
  </si>
  <si>
    <t>7032527</t>
  </si>
  <si>
    <t>7032530</t>
  </si>
  <si>
    <t>7052266</t>
  </si>
  <si>
    <t>7052737</t>
  </si>
  <si>
    <t>Bezettingsgraad Kruidvat Heteren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</si>
</sst>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
  </numFmts>
  <fonts count="13" x14ac:knownFonts="1">
    <font>
      <sz val="10"/>
      <name val="Arial"/>
    </font>
    <font>
      <sz val="10"/>
      <name val="Arial"/>
      <family val="2"/>
    </font>
    <font>
      <b/>
      <sz val="10"/>
      <name val="Arial"/>
      <family val="2"/>
    </font>
    <font>
      <b/>
      <sz val="16"/>
      <name val="Arial"/>
      <family val="2"/>
    </font>
    <font>
      <sz val="11"/>
      <name val="Arial"/>
      <family val="2"/>
    </font>
    <font>
      <b/>
      <sz val="11"/>
      <name val="Arial"/>
      <family val="2"/>
    </font>
    <font>
      <b/>
      <u/>
      <sz val="11"/>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Arial"/>
      <family val="2"/>
    </font>
    <font>
      <b/>
      <u/>
      <sz val="11"/>
      <color theme="1"/>
      <name val="Arial"/>
      <family val="2"/>
    </font>
    <font>
      <b/>
      <sz val="18"/>
      <name val="Arial"/>
      <family val="2"/>
    </font>
  </fonts>
  <fills count="13">
    <fill>
      <patternFill patternType="none"/>
    </fill>
    <fill>
      <patternFill patternType="gray125"/>
    </fill>
    <fill>
      <patternFill patternType="solid">
        <fgColor indexed="1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9999"/>
        <bgColor indexed="64"/>
      </patternFill>
    </fill>
    <fill>
      <patternFill patternType="solid">
        <fgColor rgb="FFFF8F8F"/>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0" fontId="7" fillId="8" borderId="0" applyNumberFormat="0" applyBorder="0" applyAlignment="0" applyProtection="0"/>
    <xf numFmtId="0" fontId="8" fillId="9" borderId="0" applyNumberFormat="0" applyBorder="0" applyAlignment="0" applyProtection="0"/>
    <xf numFmtId="0" fontId="9" fillId="10" borderId="0" applyNumberFormat="0" applyBorder="0" applyAlignment="0" applyProtection="0"/>
  </cellStyleXfs>
  <cellXfs count="92">
    <xf numFmtId="0" fontId="0" fillId="0" borderId="0" xfId="0" applyAlignment="1">
      <alignment vertical="top"/>
    </xf>
    <xf numFmtId="4" fontId="0" fillId="0" borderId="0" xfId="0" applyNumberFormat="1" applyAlignment="1">
      <alignment horizontal="right" vertical="top"/>
    </xf>
    <xf numFmtId="14" fontId="0" fillId="0" borderId="0" xfId="0" applyNumberFormat="1" applyAlignment="1">
      <alignment horizontal="right" vertical="top"/>
    </xf>
    <xf numFmtId="164" fontId="0" fillId="0" borderId="0" xfId="0" applyNumberFormat="1" applyAlignment="1">
      <alignment horizontal="right" vertical="top"/>
    </xf>
    <xf numFmtId="0" fontId="0" fillId="2" borderId="1" xfId="0" applyFill="1" applyBorder="1" applyAlignment="1">
      <alignment vertical="top"/>
    </xf>
    <xf numFmtId="4" fontId="0" fillId="2" borderId="1" xfId="0" applyNumberFormat="1" applyFill="1" applyBorder="1" applyAlignment="1">
      <alignment horizontal="right" vertical="top"/>
    </xf>
    <xf numFmtId="14" fontId="0" fillId="2" borderId="1" xfId="0" applyNumberFormat="1" applyFill="1" applyBorder="1" applyAlignment="1">
      <alignment horizontal="right" vertical="top"/>
    </xf>
    <xf numFmtId="164" fontId="0" fillId="2" borderId="1" xfId="0" applyNumberFormat="1" applyFill="1" applyBorder="1" applyAlignment="1">
      <alignment horizontal="right" vertical="top"/>
    </xf>
    <xf numFmtId="3" fontId="0" fillId="2" borderId="1" xfId="0" applyNumberFormat="1" applyFill="1" applyBorder="1" applyAlignment="1">
      <alignment horizontal="right" vertical="top"/>
    </xf>
    <xf numFmtId="0" fontId="0" fillId="3" borderId="1" xfId="0" applyFill="1" applyBorder="1" applyAlignment="1">
      <alignment vertical="top"/>
    </xf>
    <xf numFmtId="0" fontId="0" fillId="0" borderId="0" xfId="0"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9" fontId="0" fillId="0" borderId="0" xfId="1" applyFont="1" applyAlignment="1">
      <alignment vertical="top"/>
    </xf>
    <xf numFmtId="0" fontId="0" fillId="3" borderId="2" xfId="0" applyFill="1" applyBorder="1" applyAlignment="1">
      <alignment vertical="top"/>
    </xf>
    <xf numFmtId="0" fontId="0" fillId="5" borderId="0" xfId="0" applyFill="1" applyAlignment="1">
      <alignment vertical="top"/>
    </xf>
    <xf numFmtId="0" fontId="0" fillId="6" borderId="0" xfId="0" applyFill="1" applyAlignment="1">
      <alignment horizontal="left" vertical="top"/>
    </xf>
    <xf numFmtId="164" fontId="0" fillId="6" borderId="0" xfId="0" applyNumberFormat="1" applyFill="1" applyAlignment="1">
      <alignment horizontal="left" vertical="top"/>
    </xf>
    <xf numFmtId="0" fontId="2" fillId="0" borderId="0" xfId="0" applyFont="1" applyAlignment="1">
      <alignment horizontal="left" vertical="top"/>
    </xf>
    <xf numFmtId="1" fontId="2" fillId="0" borderId="0" xfId="0" applyNumberFormat="1" applyFont="1" applyAlignment="1">
      <alignment vertical="top"/>
    </xf>
    <xf numFmtId="0" fontId="0" fillId="2" borderId="0" xfId="0" applyFill="1" applyBorder="1" applyAlignment="1">
      <alignment vertical="top"/>
    </xf>
    <xf numFmtId="0" fontId="2" fillId="3" borderId="1" xfId="0" applyFont="1" applyFill="1" applyBorder="1" applyAlignment="1">
      <alignment horizontal="left" vertical="top" wrapText="1"/>
    </xf>
    <xf numFmtId="9" fontId="0" fillId="0" borderId="0" xfId="1" applyFont="1" applyAlignment="1">
      <alignment horizontal="right" vertical="top"/>
    </xf>
    <xf numFmtId="0" fontId="0" fillId="0" borderId="0" xfId="0" applyAlignment="1">
      <alignment horizontal="right" vertical="top"/>
    </xf>
    <xf numFmtId="0" fontId="0" fillId="6" borderId="0" xfId="0" applyFill="1" applyAlignment="1">
      <alignment horizontal="right" vertical="top"/>
    </xf>
    <xf numFmtId="0" fontId="1" fillId="0" borderId="0" xfId="0" applyFont="1" applyAlignment="1">
      <alignment horizontal="right" vertical="top"/>
    </xf>
    <xf numFmtId="0" fontId="1" fillId="6" borderId="0" xfId="0" applyFont="1" applyFill="1" applyAlignment="1">
      <alignment horizontal="right" vertical="top"/>
    </xf>
    <xf numFmtId="0" fontId="1" fillId="0" borderId="0" xfId="0" applyFont="1" applyFill="1" applyAlignment="1">
      <alignment horizontal="right" vertical="top"/>
    </xf>
    <xf numFmtId="0" fontId="2" fillId="0" borderId="0" xfId="0" applyFont="1" applyAlignment="1">
      <alignment horizontal="right" vertical="top"/>
    </xf>
    <xf numFmtId="0" fontId="1" fillId="0" borderId="0" xfId="0" applyFont="1" applyAlignment="1">
      <alignment vertical="top"/>
    </xf>
    <xf numFmtId="0" fontId="0" fillId="0" borderId="0" xfId="0" applyFill="1" applyBorder="1" applyAlignment="1">
      <alignment horizontal="right" vertical="top"/>
    </xf>
    <xf numFmtId="0" fontId="4" fillId="0" borderId="3" xfId="0" applyFont="1" applyBorder="1" applyAlignment="1">
      <alignment horizontal="right" vertical="top"/>
    </xf>
    <xf numFmtId="9" fontId="4" fillId="0" borderId="4" xfId="1" applyFont="1" applyBorder="1" applyAlignment="1">
      <alignment horizontal="right" vertical="top"/>
    </xf>
    <xf numFmtId="0" fontId="4" fillId="4" borderId="1" xfId="0" applyFont="1" applyFill="1" applyBorder="1" applyAlignment="1">
      <alignment horizontal="right" vertical="top"/>
    </xf>
    <xf numFmtId="0" fontId="4" fillId="5" borderId="1" xfId="0" applyFont="1" applyFill="1" applyBorder="1" applyAlignment="1">
      <alignment horizontal="right" vertical="top"/>
    </xf>
    <xf numFmtId="0" fontId="4" fillId="0" borderId="0" xfId="0" applyFont="1" applyAlignment="1">
      <alignment horizontal="right" vertical="top"/>
    </xf>
    <xf numFmtId="164" fontId="4" fillId="6" borderId="0" xfId="0" applyNumberFormat="1" applyFont="1" applyFill="1" applyAlignment="1">
      <alignment horizontal="right" vertical="top"/>
    </xf>
    <xf numFmtId="164" fontId="4" fillId="0" borderId="0" xfId="0" applyNumberFormat="1" applyFont="1" applyFill="1" applyAlignment="1">
      <alignment horizontal="right" vertical="top"/>
    </xf>
    <xf numFmtId="0" fontId="5" fillId="3" borderId="1" xfId="0" applyFont="1" applyFill="1" applyBorder="1" applyAlignment="1">
      <alignment horizontal="left" vertical="top" wrapText="1"/>
    </xf>
    <xf numFmtId="9" fontId="4" fillId="0" borderId="0" xfId="1" applyFont="1" applyAlignment="1">
      <alignment horizontal="right" vertical="top"/>
    </xf>
    <xf numFmtId="9" fontId="5" fillId="3" borderId="1" xfId="1" applyFont="1" applyFill="1" applyBorder="1" applyAlignment="1">
      <alignment horizontal="left" vertical="top" wrapText="1"/>
    </xf>
    <xf numFmtId="0" fontId="4" fillId="0" borderId="0" xfId="0" applyFont="1" applyAlignment="1">
      <alignment horizontal="left" vertical="top"/>
    </xf>
    <xf numFmtId="0" fontId="4" fillId="0" borderId="0" xfId="0" applyFont="1" applyBorder="1" applyAlignment="1">
      <alignment horizontal="right" vertical="top"/>
    </xf>
    <xf numFmtId="0" fontId="5" fillId="7" borderId="0" xfId="0" applyFont="1" applyFill="1" applyAlignment="1">
      <alignment horizontal="left" vertical="top"/>
    </xf>
    <xf numFmtId="0" fontId="4" fillId="6" borderId="0" xfId="0" applyFont="1" applyFill="1" applyAlignment="1">
      <alignment horizontal="left" vertical="top"/>
    </xf>
    <xf numFmtId="14" fontId="4" fillId="0" borderId="0" xfId="0" applyNumberFormat="1" applyFont="1" applyAlignment="1">
      <alignment horizontal="left" vertical="top"/>
    </xf>
    <xf numFmtId="14" fontId="4" fillId="6" borderId="0" xfId="0" applyNumberFormat="1" applyFont="1" applyFill="1" applyAlignment="1">
      <alignment horizontal="left" vertical="top"/>
    </xf>
    <xf numFmtId="164" fontId="4" fillId="0" borderId="0" xfId="0" applyNumberFormat="1" applyFont="1" applyAlignment="1">
      <alignment horizontal="left" vertical="top"/>
    </xf>
    <xf numFmtId="9" fontId="4" fillId="0" borderId="0" xfId="1" applyFont="1" applyAlignment="1">
      <alignment horizontal="left" vertical="top"/>
    </xf>
    <xf numFmtId="164" fontId="4" fillId="6" borderId="0" xfId="0" applyNumberFormat="1" applyFont="1" applyFill="1" applyAlignment="1">
      <alignment horizontal="left" vertical="top"/>
    </xf>
    <xf numFmtId="164" fontId="4" fillId="0" borderId="0" xfId="0" applyNumberFormat="1" applyFont="1" applyFill="1" applyAlignment="1">
      <alignment horizontal="left" vertical="top"/>
    </xf>
    <xf numFmtId="1" fontId="5" fillId="7" borderId="0" xfId="0" applyNumberFormat="1" applyFont="1" applyFill="1" applyAlignment="1">
      <alignment horizontal="left" vertical="top"/>
    </xf>
    <xf numFmtId="9" fontId="5" fillId="7" borderId="0" xfId="0" applyNumberFormat="1" applyFont="1" applyFill="1" applyAlignment="1">
      <alignment horizontal="left" vertical="top"/>
    </xf>
    <xf numFmtId="9" fontId="5" fillId="7" borderId="0" xfId="1" applyFont="1" applyFill="1" applyAlignment="1">
      <alignment horizontal="left" vertical="top"/>
    </xf>
    <xf numFmtId="1" fontId="5" fillId="7" borderId="0" xfId="1" applyNumberFormat="1" applyFont="1" applyFill="1" applyAlignment="1">
      <alignment horizontal="left" vertical="top"/>
    </xf>
    <xf numFmtId="0" fontId="4" fillId="0" borderId="4" xfId="0" applyFont="1" applyBorder="1" applyAlignment="1">
      <alignment horizontal="left" vertical="top"/>
    </xf>
    <xf numFmtId="0" fontId="4" fillId="0" borderId="1" xfId="0" applyFont="1" applyBorder="1" applyAlignment="1">
      <alignment horizontal="left" vertical="top"/>
    </xf>
    <xf numFmtId="0" fontId="2" fillId="0" borderId="0" xfId="0" applyFont="1" applyAlignment="1">
      <alignment vertical="top"/>
    </xf>
    <xf numFmtId="0" fontId="1" fillId="0" borderId="0" xfId="0" applyFont="1" applyAlignment="1">
      <alignment vertical="top" wrapText="1"/>
    </xf>
    <xf numFmtId="0" fontId="3" fillId="0" borderId="0" xfId="0" applyFont="1" applyAlignment="1">
      <alignment horizontal="center" vertical="top"/>
    </xf>
    <xf numFmtId="0" fontId="1" fillId="0" borderId="0" xfId="0" applyFont="1" applyAlignment="1">
      <alignment horizontal="center" vertical="top"/>
    </xf>
    <xf numFmtId="0" fontId="4" fillId="0" borderId="3" xfId="0" applyFont="1" applyBorder="1" applyAlignment="1">
      <alignment horizontal="left" vertical="top"/>
    </xf>
    <xf numFmtId="9" fontId="4" fillId="0" borderId="4" xfId="1" applyFont="1" applyBorder="1" applyAlignment="1">
      <alignment horizontal="left" vertical="top"/>
    </xf>
    <xf numFmtId="0" fontId="4" fillId="0" borderId="4" xfId="0" applyFont="1" applyBorder="1" applyAlignment="1">
      <alignment vertical="top"/>
    </xf>
    <xf numFmtId="0" fontId="4" fillId="4" borderId="1" xfId="0" applyFont="1" applyFill="1" applyBorder="1" applyAlignment="1">
      <alignment horizontal="left" vertical="top"/>
    </xf>
    <xf numFmtId="0" fontId="4" fillId="0" borderId="1" xfId="0" applyFont="1" applyBorder="1" applyAlignment="1">
      <alignment vertical="top"/>
    </xf>
    <xf numFmtId="0" fontId="4" fillId="5" borderId="1" xfId="0" applyFont="1" applyFill="1" applyBorder="1" applyAlignment="1">
      <alignment horizontal="left" vertical="top"/>
    </xf>
    <xf numFmtId="0" fontId="5" fillId="11" borderId="1" xfId="0" applyFont="1" applyFill="1" applyBorder="1" applyAlignment="1">
      <alignment horizontal="left" vertical="top" wrapText="1"/>
    </xf>
    <xf numFmtId="0" fontId="4" fillId="0" borderId="0" xfId="0" applyFont="1" applyAlignment="1">
      <alignment vertical="top"/>
    </xf>
    <xf numFmtId="9" fontId="10" fillId="11" borderId="1" xfId="1" applyFont="1" applyFill="1" applyBorder="1" applyAlignment="1">
      <alignment horizontal="left" vertical="top" wrapText="1"/>
    </xf>
    <xf numFmtId="0" fontId="10" fillId="11" borderId="1" xfId="0" applyFont="1" applyFill="1" applyBorder="1" applyAlignment="1">
      <alignment horizontal="left" vertical="top" wrapText="1"/>
    </xf>
    <xf numFmtId="0" fontId="5" fillId="12" borderId="1" xfId="0" applyFont="1" applyFill="1" applyBorder="1" applyAlignment="1">
      <alignment vertical="top" wrapText="1"/>
    </xf>
    <xf numFmtId="0" fontId="4" fillId="0" borderId="0" xfId="1" applyNumberFormat="1" applyFont="1" applyAlignment="1">
      <alignment horizontal="left" vertical="top"/>
    </xf>
    <xf numFmtId="165" fontId="4" fillId="0" borderId="0" xfId="1" applyNumberFormat="1" applyFont="1" applyAlignment="1">
      <alignment horizontal="left" vertical="top"/>
    </xf>
    <xf numFmtId="164" fontId="4" fillId="0" borderId="0" xfId="1" applyNumberFormat="1" applyFont="1" applyAlignment="1">
      <alignment horizontal="left" vertical="top"/>
    </xf>
    <xf numFmtId="0" fontId="4" fillId="7" borderId="0" xfId="0" applyFont="1" applyFill="1" applyAlignment="1">
      <alignment horizontal="left" vertical="top"/>
    </xf>
    <xf numFmtId="166" fontId="5" fillId="7" borderId="0" xfId="0" applyNumberFormat="1" applyFont="1" applyFill="1" applyAlignment="1">
      <alignment horizontal="left" vertical="top"/>
    </xf>
    <xf numFmtId="0" fontId="12" fillId="0" borderId="0" xfId="0" applyFont="1" applyAlignment="1">
      <alignment horizontal="center" vertical="top"/>
    </xf>
    <xf numFmtId="0" fontId="4" fillId="0" borderId="3" xfId="0" applyFont="1" applyBorder="1" applyAlignment="1">
      <alignment vertical="top"/>
    </xf>
    <xf numFmtId="0" fontId="8" fillId="9" borderId="4" xfId="3" applyBorder="1" applyAlignment="1">
      <alignment vertical="top"/>
    </xf>
    <xf numFmtId="0" fontId="9" fillId="10" borderId="1" xfId="4" applyBorder="1" applyAlignment="1">
      <alignment vertical="top"/>
    </xf>
    <xf numFmtId="0" fontId="7" fillId="8" borderId="1" xfId="2" applyBorder="1" applyAlignment="1">
      <alignment vertical="top"/>
    </xf>
    <xf numFmtId="0" fontId="4" fillId="6" borderId="0" xfId="0" applyFont="1" applyFill="1" applyAlignment="1">
      <alignment vertical="top"/>
    </xf>
    <xf numFmtId="9" fontId="4" fillId="0" borderId="0" xfId="0" applyNumberFormat="1" applyFont="1" applyAlignment="1">
      <alignment vertical="top"/>
    </xf>
    <xf numFmtId="9" fontId="5" fillId="12" borderId="1" xfId="0" applyNumberFormat="1" applyFont="1" applyFill="1" applyBorder="1" applyAlignment="1">
      <alignment vertical="top" wrapText="1"/>
    </xf>
    <xf numFmtId="0" fontId="5" fillId="12" borderId="1" xfId="0" applyFont="1" applyFill="1" applyBorder="1" applyAlignment="1">
      <alignment horizontal="left" vertical="top" wrapText="1"/>
    </xf>
    <xf numFmtId="9" fontId="4" fillId="0" borderId="0" xfId="1" applyFont="1" applyFill="1" applyAlignment="1">
      <alignment horizontal="left" vertical="top"/>
    </xf>
    <xf numFmtId="0" fontId="4" fillId="0" borderId="0" xfId="0" quotePrefix="1" applyFont="1" applyAlignment="1">
      <alignment horizontal="left" vertical="top"/>
    </xf>
    <xf numFmtId="2" fontId="5" fillId="7" borderId="0" xfId="0" applyNumberFormat="1" applyFont="1" applyFill="1" applyAlignment="1">
      <alignment horizontal="left" vertical="top"/>
    </xf>
    <xf numFmtId="4" fontId="5" fillId="7" borderId="0" xfId="0" applyNumberFormat="1" applyFont="1" applyFill="1" applyAlignment="1">
      <alignment horizontal="left" vertical="top"/>
    </xf>
  </cellXfs>
  <cellStyles count="5">
    <cellStyle name="Bad" xfId="3" builtinId="27"/>
    <cellStyle name="Good" xfId="2" builtinId="26"/>
    <cellStyle name="Neutral" xfId="4" builtinId="28"/>
    <cellStyle name="Normal" xfId="0" builtinId="0"/>
    <cellStyle name="Percent" xfId="1" builtinId="5"/>
  </cellStyles>
  <dxfs count="36">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48A6C-34E0-4F96-8270-79553AE2E6DE}">
  <dimension ref="A1:H28"/>
  <sheetViews>
    <sheetView workbookViewId="0">
      <selection activeCell="B11" sqref="B11"/>
    </sheetView>
  </sheetViews>
  <sheetFormatPr defaultRowHeight="12.5" x14ac:dyDescent="0.25"/>
  <cols>
    <col min="1" max="1" width="73.26953125" bestFit="1" customWidth="1"/>
    <col min="2" max="2" width="43" customWidth="1"/>
  </cols>
  <sheetData>
    <row r="1" spans="1:8" ht="20" x14ac:dyDescent="0.25">
      <c r="A1" s="61" t="s">
        <v>1221</v>
      </c>
      <c r="B1" s="61"/>
      <c r="C1" s="61"/>
      <c r="D1" s="61"/>
      <c r="E1" s="61"/>
      <c r="F1" s="61"/>
      <c r="G1" s="61"/>
      <c r="H1" s="61"/>
    </row>
    <row r="3" spans="1:8" x14ac:dyDescent="0.25">
      <c r="A3" s="31" t="s">
        <v>1237</v>
      </c>
    </row>
    <row r="5" spans="1:8" x14ac:dyDescent="0.25">
      <c r="A5" s="31" t="s">
        <v>1255</v>
      </c>
    </row>
    <row r="7" spans="1:8" x14ac:dyDescent="0.25">
      <c r="A7" s="31" t="s">
        <v>1231</v>
      </c>
    </row>
    <row r="8" spans="1:8" x14ac:dyDescent="0.25">
      <c r="A8" s="31" t="s">
        <v>1232</v>
      </c>
    </row>
    <row r="9" spans="1:8" x14ac:dyDescent="0.25">
      <c r="A9" s="31"/>
    </row>
    <row r="10" spans="1:8" ht="50" x14ac:dyDescent="0.25">
      <c r="A10" s="60" t="s">
        <v>1236</v>
      </c>
    </row>
    <row r="11" spans="1:8" x14ac:dyDescent="0.25">
      <c r="A11" s="31"/>
    </row>
    <row r="12" spans="1:8" ht="37.5" x14ac:dyDescent="0.25">
      <c r="A12" s="60" t="s">
        <v>1234</v>
      </c>
    </row>
    <row r="13" spans="1:8" x14ac:dyDescent="0.25">
      <c r="A13" s="31"/>
    </row>
    <row r="14" spans="1:8" ht="37.5" x14ac:dyDescent="0.25">
      <c r="A14" s="60" t="s">
        <v>1235</v>
      </c>
    </row>
    <row r="15" spans="1:8" x14ac:dyDescent="0.25">
      <c r="A15" s="31"/>
    </row>
    <row r="16" spans="1:8" x14ac:dyDescent="0.25">
      <c r="A16" s="31" t="s">
        <v>1238</v>
      </c>
    </row>
    <row r="17" spans="1:2" ht="16" customHeight="1" x14ac:dyDescent="0.25">
      <c r="A17" s="59" t="s">
        <v>1222</v>
      </c>
      <c r="B17" s="31" t="s">
        <v>1239</v>
      </c>
    </row>
    <row r="18" spans="1:2" ht="18.5" customHeight="1" x14ac:dyDescent="0.25">
      <c r="A18" s="59" t="s">
        <v>1200</v>
      </c>
      <c r="B18" s="31" t="s">
        <v>1240</v>
      </c>
    </row>
    <row r="19" spans="1:2" ht="25" x14ac:dyDescent="0.25">
      <c r="A19" s="59" t="s">
        <v>1205</v>
      </c>
      <c r="B19" s="60" t="s">
        <v>1241</v>
      </c>
    </row>
    <row r="20" spans="1:2" ht="13" x14ac:dyDescent="0.25">
      <c r="A20" s="59" t="s">
        <v>1218</v>
      </c>
      <c r="B20" s="31" t="s">
        <v>1242</v>
      </c>
    </row>
    <row r="21" spans="1:2" ht="14" x14ac:dyDescent="0.25">
      <c r="A21" s="59" t="s">
        <v>1224</v>
      </c>
      <c r="B21" s="31" t="s">
        <v>1243</v>
      </c>
    </row>
    <row r="22" spans="1:2" ht="37.5" x14ac:dyDescent="0.25">
      <c r="A22" s="59" t="s">
        <v>1233</v>
      </c>
      <c r="B22" s="60" t="s">
        <v>1244</v>
      </c>
    </row>
    <row r="23" spans="1:2" ht="37.5" x14ac:dyDescent="0.25">
      <c r="A23" s="59" t="s">
        <v>1247</v>
      </c>
      <c r="B23" s="60" t="s">
        <v>1253</v>
      </c>
    </row>
    <row r="24" spans="1:2" ht="37.5" x14ac:dyDescent="0.25">
      <c r="A24" s="59" t="s">
        <v>1248</v>
      </c>
      <c r="B24" s="60" t="s">
        <v>1254</v>
      </c>
    </row>
    <row r="25" spans="1:2" ht="14" x14ac:dyDescent="0.25">
      <c r="A25" s="59" t="s">
        <v>1225</v>
      </c>
      <c r="B25" s="31" t="s">
        <v>1245</v>
      </c>
    </row>
    <row r="26" spans="1:2" ht="50" x14ac:dyDescent="0.25">
      <c r="A26" s="59" t="s">
        <v>1220</v>
      </c>
      <c r="B26" s="60" t="s">
        <v>1246</v>
      </c>
    </row>
    <row r="27" spans="1:2" ht="25" x14ac:dyDescent="0.25">
      <c r="A27" s="59" t="s">
        <v>1249</v>
      </c>
      <c r="B27" s="60" t="s">
        <v>1252</v>
      </c>
    </row>
    <row r="28" spans="1:2" ht="37.5" x14ac:dyDescent="0.25">
      <c r="A28" s="59" t="s">
        <v>1250</v>
      </c>
      <c r="B28" s="60" t="s">
        <v>1251</v>
      </c>
    </row>
  </sheetData>
  <mergeCells count="1">
    <mergeCell ref="A1:H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362"/>
  <sheetViews>
    <sheetView tabSelected="1" topLeftCell="C13" zoomScale="80" zoomScaleNormal="80" workbookViewId="0">
      <selection activeCell="I10" sqref="I10:I11"/>
    </sheetView>
  </sheetViews>
  <sheetFormatPr defaultRowHeight="12.5" x14ac:dyDescent="0.25"/>
  <cols>
    <col min="1" max="1" width="11.26953125" style="10" hidden="1" customWidth="1"/>
    <col min="2" max="2" width="15.54296875" style="25" hidden="1" customWidth="1"/>
    <col min="3" max="3" width="42.6328125" style="25" customWidth="1"/>
    <col min="4" max="4" width="27.7265625" style="25" bestFit="1" customWidth="1"/>
    <col min="5" max="5" width="17.7265625" style="25" hidden="1" customWidth="1"/>
    <col min="6" max="6" width="16.90625" hidden="1" customWidth="1"/>
    <col min="7" max="7" width="7.7265625" hidden="1" customWidth="1"/>
    <col min="8" max="8" width="13.1796875" hidden="1" customWidth="1"/>
    <col min="9" max="9" width="23.1796875" style="25" bestFit="1" customWidth="1"/>
    <col min="10" max="10" width="11.54296875" style="27" hidden="1" customWidth="1"/>
    <col min="11" max="11" width="10.08984375" hidden="1" customWidth="1"/>
    <col min="12" max="12" width="43.7265625" hidden="1" customWidth="1"/>
    <col min="13" max="13" width="11" style="10" hidden="1" customWidth="1"/>
    <col min="14" max="14" width="10.453125" style="10" hidden="1" customWidth="1"/>
    <col min="15" max="15" width="9.54296875" hidden="1" customWidth="1"/>
    <col min="16" max="16" width="5.54296875" style="25" hidden="1" customWidth="1"/>
    <col min="17" max="17" width="31.90625" style="25" bestFit="1" customWidth="1"/>
    <col min="18" max="18" width="44.6328125" style="25" bestFit="1" customWidth="1"/>
    <col min="19" max="19" width="58.08984375" style="25" bestFit="1" customWidth="1"/>
    <col min="20" max="20" width="31" style="25" bestFit="1" customWidth="1"/>
    <col min="21" max="21" width="56.453125" style="24" bestFit="1" customWidth="1"/>
    <col min="22" max="22" width="41.90625" style="25" bestFit="1" customWidth="1"/>
    <col min="23" max="23" width="4" style="10" hidden="1" customWidth="1"/>
    <col min="24" max="24" width="55.7265625" style="25" bestFit="1" customWidth="1"/>
    <col min="25" max="25" width="39.54296875" style="25" bestFit="1" customWidth="1"/>
    <col min="26" max="26" width="53.1796875" style="24" bestFit="1" customWidth="1"/>
    <col min="27" max="27" width="8.7265625" style="25"/>
    <col min="28" max="28" width="38.1796875" style="25" bestFit="1" customWidth="1"/>
    <col min="29" max="29" width="20.26953125" style="25" bestFit="1" customWidth="1"/>
    <col min="30" max="16384" width="8.7265625" style="25"/>
  </cols>
  <sheetData>
    <row r="1" spans="1:28" ht="20" x14ac:dyDescent="0.25">
      <c r="C1" s="61" t="s">
        <v>1223</v>
      </c>
      <c r="D1" s="61"/>
      <c r="E1" s="62"/>
      <c r="F1" s="62"/>
      <c r="G1" s="62"/>
      <c r="H1" s="62"/>
      <c r="I1" s="61"/>
      <c r="J1" s="62"/>
      <c r="K1" s="62"/>
      <c r="L1" s="62"/>
      <c r="M1" s="62"/>
      <c r="N1" s="62"/>
      <c r="O1" s="62"/>
      <c r="P1" s="62"/>
      <c r="Q1" s="61"/>
      <c r="R1" s="61"/>
      <c r="S1" s="61"/>
      <c r="T1" s="61"/>
    </row>
    <row r="3" spans="1:28" ht="14.5" thickBot="1" x14ac:dyDescent="0.3">
      <c r="C3" s="63" t="s">
        <v>1214</v>
      </c>
      <c r="D3" s="33">
        <v>66</v>
      </c>
      <c r="I3" s="37"/>
      <c r="Q3" s="37"/>
      <c r="R3" s="37"/>
      <c r="S3" s="37"/>
      <c r="T3" s="37"/>
      <c r="U3" s="41"/>
      <c r="V3" s="37"/>
      <c r="X3" s="37"/>
      <c r="Y3" s="37"/>
      <c r="Z3" s="41"/>
      <c r="AA3" s="37"/>
    </row>
    <row r="4" spans="1:28" ht="14" x14ac:dyDescent="0.25">
      <c r="C4" s="34"/>
      <c r="D4" s="57" t="s">
        <v>1226</v>
      </c>
      <c r="I4" s="37"/>
      <c r="Q4" s="37"/>
      <c r="R4" s="37"/>
      <c r="S4" s="37"/>
      <c r="T4" s="37"/>
      <c r="U4" s="41"/>
      <c r="V4" s="37"/>
      <c r="X4" s="37"/>
      <c r="Y4" s="37"/>
      <c r="Z4" s="41"/>
      <c r="AA4" s="37"/>
    </row>
    <row r="5" spans="1:28" ht="14" x14ac:dyDescent="0.25">
      <c r="C5" s="35"/>
      <c r="D5" s="58" t="s">
        <v>1227</v>
      </c>
      <c r="I5" s="37"/>
      <c r="Q5" s="37"/>
      <c r="R5" s="37"/>
      <c r="S5" s="37"/>
      <c r="T5" s="37"/>
      <c r="U5" s="41"/>
      <c r="V5" s="37"/>
      <c r="X5" s="37"/>
      <c r="Y5" s="37"/>
      <c r="Z5" s="41"/>
      <c r="AA5" s="37"/>
    </row>
    <row r="6" spans="1:28" ht="14" x14ac:dyDescent="0.25">
      <c r="C6" s="36"/>
      <c r="D6" s="58" t="s">
        <v>1228</v>
      </c>
      <c r="I6" s="37"/>
      <c r="Q6" s="37"/>
      <c r="R6" s="37"/>
      <c r="S6" s="37"/>
      <c r="T6" s="37"/>
      <c r="U6" s="41"/>
      <c r="V6" s="37"/>
      <c r="X6" s="37"/>
      <c r="Y6" s="37"/>
      <c r="Z6" s="41"/>
      <c r="AA6" s="37"/>
    </row>
    <row r="7" spans="1:28" ht="14" x14ac:dyDescent="0.25">
      <c r="C7" s="37"/>
      <c r="D7" s="37"/>
      <c r="I7" s="37"/>
      <c r="Q7" s="37"/>
      <c r="R7" s="37"/>
      <c r="S7" s="37"/>
      <c r="T7" s="37"/>
      <c r="U7" s="41"/>
      <c r="V7" s="37"/>
      <c r="X7" s="37"/>
      <c r="Y7" s="37"/>
      <c r="Z7" s="41"/>
      <c r="AA7" s="37"/>
    </row>
    <row r="8" spans="1:28" ht="14.5" thickBot="1" x14ac:dyDescent="0.3">
      <c r="C8" s="63" t="s">
        <v>1215</v>
      </c>
      <c r="D8" s="33">
        <v>33</v>
      </c>
      <c r="I8" s="37"/>
      <c r="Q8" s="37"/>
      <c r="R8" s="37"/>
      <c r="S8" s="37"/>
      <c r="T8" s="37"/>
      <c r="U8" s="41"/>
      <c r="V8" s="37"/>
      <c r="X8" s="37"/>
      <c r="Y8" s="37"/>
      <c r="Z8" s="41"/>
      <c r="AA8" s="37"/>
    </row>
    <row r="9" spans="1:28" ht="14" x14ac:dyDescent="0.25">
      <c r="C9" s="34"/>
      <c r="D9" s="57" t="s">
        <v>1226</v>
      </c>
      <c r="I9" s="37"/>
      <c r="Q9" s="37"/>
      <c r="R9" s="37"/>
      <c r="S9" s="37"/>
      <c r="T9" s="37"/>
      <c r="U9" s="41"/>
      <c r="V9" s="37"/>
      <c r="X9" s="37"/>
      <c r="Y9" s="37"/>
      <c r="Z9" s="41"/>
      <c r="AA9" s="37"/>
    </row>
    <row r="10" spans="1:28" ht="14" x14ac:dyDescent="0.25">
      <c r="C10" s="35"/>
      <c r="D10" s="58" t="s">
        <v>1229</v>
      </c>
      <c r="I10" s="37"/>
      <c r="Q10" s="37"/>
      <c r="R10" s="37"/>
      <c r="S10" s="37"/>
      <c r="T10" s="37"/>
      <c r="U10" s="41"/>
      <c r="V10" s="37"/>
      <c r="X10" s="37"/>
      <c r="Y10" s="37"/>
      <c r="Z10" s="41"/>
      <c r="AA10" s="37"/>
    </row>
    <row r="11" spans="1:28" ht="14" x14ac:dyDescent="0.25">
      <c r="C11" s="36"/>
      <c r="D11" s="58" t="s">
        <v>1230</v>
      </c>
      <c r="I11" s="37"/>
      <c r="Q11" s="37"/>
      <c r="R11" s="37"/>
      <c r="S11" s="37"/>
      <c r="T11" s="37"/>
      <c r="U11" s="41"/>
      <c r="V11" s="37"/>
      <c r="X11" s="37"/>
      <c r="Y11" s="37"/>
      <c r="Z11" s="41"/>
      <c r="AA11" s="37"/>
    </row>
    <row r="12" spans="1:28" ht="14" x14ac:dyDescent="0.25">
      <c r="C12" s="37"/>
      <c r="D12" s="37"/>
      <c r="I12" s="37"/>
      <c r="Q12" s="37"/>
      <c r="R12" s="37"/>
      <c r="S12" s="37"/>
      <c r="T12" s="37"/>
      <c r="U12" s="41"/>
      <c r="V12" s="37"/>
      <c r="X12" s="37"/>
      <c r="Y12" s="37"/>
      <c r="Z12" s="41"/>
      <c r="AA12" s="37"/>
    </row>
    <row r="13" spans="1:28" ht="14" x14ac:dyDescent="0.25">
      <c r="C13" s="38"/>
      <c r="D13" s="37" t="s">
        <v>1217</v>
      </c>
      <c r="I13" s="37"/>
      <c r="Q13" s="37"/>
      <c r="R13" s="37"/>
      <c r="S13" s="37"/>
      <c r="T13" s="37"/>
      <c r="U13" s="41"/>
      <c r="V13" s="37"/>
      <c r="X13" s="37"/>
      <c r="Y13" s="37"/>
      <c r="Z13" s="41"/>
      <c r="AA13" s="37"/>
    </row>
    <row r="14" spans="1:28" ht="14" x14ac:dyDescent="0.25">
      <c r="C14" s="39"/>
      <c r="D14" s="37"/>
      <c r="I14" s="37"/>
      <c r="Q14" s="37"/>
      <c r="R14" s="37"/>
      <c r="S14" s="37"/>
      <c r="T14" s="37"/>
      <c r="U14" s="41"/>
      <c r="V14" s="37"/>
      <c r="X14" s="37"/>
      <c r="Y14" s="37"/>
      <c r="Z14" s="41"/>
      <c r="AA14" s="37"/>
    </row>
    <row r="15" spans="1:28" s="10" customFormat="1" ht="28" x14ac:dyDescent="0.25">
      <c r="A15" s="11" t="s">
        <v>1198</v>
      </c>
      <c r="B15" s="23" t="s">
        <v>1199</v>
      </c>
      <c r="C15" s="40" t="s">
        <v>1222</v>
      </c>
      <c r="D15" s="40" t="s">
        <v>1200</v>
      </c>
      <c r="E15" s="23" t="s">
        <v>1201</v>
      </c>
      <c r="F15" s="16" t="s">
        <v>1202</v>
      </c>
      <c r="G15" s="9" t="s">
        <v>1203</v>
      </c>
      <c r="H15" s="9" t="s">
        <v>1204</v>
      </c>
      <c r="I15" s="40" t="s">
        <v>1205</v>
      </c>
      <c r="J15" s="23" t="s">
        <v>1210</v>
      </c>
      <c r="K15" s="16" t="s">
        <v>1206</v>
      </c>
      <c r="L15" s="9" t="s">
        <v>1207</v>
      </c>
      <c r="M15" s="12" t="s">
        <v>1208</v>
      </c>
      <c r="N15" s="12" t="s">
        <v>1209</v>
      </c>
      <c r="O15" s="16" t="s">
        <v>1211</v>
      </c>
      <c r="P15" s="23" t="s">
        <v>1212</v>
      </c>
      <c r="Q15" s="40" t="s">
        <v>1218</v>
      </c>
      <c r="R15" s="40" t="s">
        <v>1224</v>
      </c>
      <c r="S15" s="40" t="s">
        <v>1233</v>
      </c>
      <c r="T15" s="40" t="s">
        <v>1247</v>
      </c>
      <c r="U15" s="42" t="s">
        <v>1248</v>
      </c>
      <c r="V15" s="40" t="s">
        <v>1225</v>
      </c>
      <c r="W15" s="12" t="s">
        <v>1213</v>
      </c>
      <c r="X15" s="40" t="s">
        <v>1220</v>
      </c>
      <c r="Y15" s="40" t="s">
        <v>1249</v>
      </c>
      <c r="Z15" s="42" t="s">
        <v>1250</v>
      </c>
      <c r="AA15" s="43"/>
    </row>
    <row r="16" spans="1:28" ht="14" x14ac:dyDescent="0.25">
      <c r="A16" s="10" t="s">
        <v>0</v>
      </c>
      <c r="B16" s="25" t="s">
        <v>1</v>
      </c>
      <c r="C16" s="43" t="s">
        <v>2</v>
      </c>
      <c r="D16" s="43" t="s">
        <v>3</v>
      </c>
      <c r="E16" s="25" t="s">
        <v>4</v>
      </c>
      <c r="F16" s="1">
        <v>8437.7999999999993</v>
      </c>
      <c r="G16" t="s">
        <v>5</v>
      </c>
      <c r="H16" s="2">
        <v>45076</v>
      </c>
      <c r="I16" s="47">
        <v>45078</v>
      </c>
      <c r="J16" s="27" t="s">
        <v>8</v>
      </c>
      <c r="K16" t="s">
        <v>6</v>
      </c>
      <c r="L16" t="s">
        <v>7</v>
      </c>
      <c r="M16" s="14">
        <v>205</v>
      </c>
      <c r="N16" s="14">
        <v>205</v>
      </c>
      <c r="O16" s="3">
        <v>0</v>
      </c>
      <c r="P16" s="25" t="s">
        <v>9</v>
      </c>
      <c r="Q16" s="43">
        <v>3</v>
      </c>
      <c r="R16" s="49">
        <v>32</v>
      </c>
      <c r="S16" s="50">
        <f>R16/$D$3</f>
        <v>0.48484848484848486</v>
      </c>
      <c r="T16" s="49">
        <f>SUM(R16)</f>
        <v>32</v>
      </c>
      <c r="U16" s="50">
        <f>T16/$D$3</f>
        <v>0.48484848484848486</v>
      </c>
      <c r="V16" s="49">
        <v>18</v>
      </c>
      <c r="W16" s="10" t="s">
        <v>10</v>
      </c>
      <c r="X16" s="50">
        <f t="shared" ref="X16:X23" si="0">V16/$D$8</f>
        <v>0.54545454545454541</v>
      </c>
      <c r="Y16" s="49">
        <f>SUM(V16)</f>
        <v>18</v>
      </c>
      <c r="Z16" s="50">
        <f>Y16/$D$8</f>
        <v>0.54545454545454541</v>
      </c>
      <c r="AA16" s="37"/>
      <c r="AB16" s="32"/>
    </row>
    <row r="17" spans="1:29" ht="14" x14ac:dyDescent="0.25">
      <c r="A17" s="10" t="s">
        <v>0</v>
      </c>
      <c r="B17" s="25" t="s">
        <v>1</v>
      </c>
      <c r="C17" s="43" t="s">
        <v>2</v>
      </c>
      <c r="D17" s="43" t="s">
        <v>11</v>
      </c>
      <c r="E17" s="25" t="s">
        <v>12</v>
      </c>
      <c r="F17" s="1">
        <v>16875.599999999999</v>
      </c>
      <c r="G17" t="s">
        <v>5</v>
      </c>
      <c r="H17" s="2">
        <v>45076</v>
      </c>
      <c r="I17" s="47">
        <v>45079</v>
      </c>
      <c r="J17" s="27" t="s">
        <v>13</v>
      </c>
      <c r="K17" t="s">
        <v>6</v>
      </c>
      <c r="L17" t="s">
        <v>7</v>
      </c>
      <c r="M17" s="14">
        <v>410</v>
      </c>
      <c r="N17" s="14">
        <v>410</v>
      </c>
      <c r="O17" s="3">
        <v>0</v>
      </c>
      <c r="P17" s="25" t="s">
        <v>9</v>
      </c>
      <c r="Q17" s="43"/>
      <c r="R17" s="49">
        <v>33</v>
      </c>
      <c r="S17" s="50">
        <f t="shared" ref="S17:S23" si="1">R17/$D$3</f>
        <v>0.5</v>
      </c>
      <c r="T17" s="49">
        <f>SUM(R17:R18)</f>
        <v>38</v>
      </c>
      <c r="U17" s="50">
        <f>T17/$D$3</f>
        <v>0.5757575757575758</v>
      </c>
      <c r="V17" s="49">
        <v>19</v>
      </c>
      <c r="W17" s="10" t="s">
        <v>10</v>
      </c>
      <c r="X17" s="50">
        <f t="shared" si="0"/>
        <v>0.5757575757575758</v>
      </c>
      <c r="Y17" s="49">
        <f>SUM(V17)</f>
        <v>19</v>
      </c>
      <c r="Z17" s="50">
        <f>Y17/$D$8</f>
        <v>0.5757575757575758</v>
      </c>
      <c r="AA17" s="37"/>
      <c r="AB17" s="32"/>
    </row>
    <row r="18" spans="1:29" ht="14" x14ac:dyDescent="0.25">
      <c r="A18" s="10" t="s">
        <v>0</v>
      </c>
      <c r="B18" s="25" t="s">
        <v>1</v>
      </c>
      <c r="C18" s="43" t="s">
        <v>2</v>
      </c>
      <c r="D18" s="43" t="s">
        <v>14</v>
      </c>
      <c r="E18" s="25" t="s">
        <v>15</v>
      </c>
      <c r="F18" s="1">
        <v>2217.12</v>
      </c>
      <c r="G18" t="s">
        <v>5</v>
      </c>
      <c r="H18" s="2">
        <v>45078</v>
      </c>
      <c r="I18" s="47">
        <v>45079</v>
      </c>
      <c r="J18" s="27" t="s">
        <v>18</v>
      </c>
      <c r="K18" t="s">
        <v>16</v>
      </c>
      <c r="L18" t="s">
        <v>17</v>
      </c>
      <c r="M18" s="14">
        <v>124</v>
      </c>
      <c r="N18" s="14">
        <v>124</v>
      </c>
      <c r="O18" s="3">
        <v>0</v>
      </c>
      <c r="P18" s="25" t="s">
        <v>9</v>
      </c>
      <c r="Q18" s="43"/>
      <c r="R18" s="49">
        <v>5</v>
      </c>
      <c r="S18" s="50">
        <f t="shared" si="1"/>
        <v>7.575757575757576E-2</v>
      </c>
      <c r="T18" s="49" t="s">
        <v>1219</v>
      </c>
      <c r="U18" s="50" t="s">
        <v>1219</v>
      </c>
      <c r="V18" s="49">
        <v>4</v>
      </c>
      <c r="W18" s="10" t="s">
        <v>10</v>
      </c>
      <c r="X18" s="50">
        <f t="shared" si="0"/>
        <v>0.12121212121212122</v>
      </c>
      <c r="Y18" s="43" t="s">
        <v>1219</v>
      </c>
      <c r="Z18" s="50" t="s">
        <v>1219</v>
      </c>
      <c r="AA18" s="44"/>
      <c r="AB18" s="32"/>
    </row>
    <row r="19" spans="1:29" ht="14" x14ac:dyDescent="0.25">
      <c r="A19" s="10" t="s">
        <v>0</v>
      </c>
      <c r="B19" s="25" t="s">
        <v>1</v>
      </c>
      <c r="C19" s="43" t="s">
        <v>2</v>
      </c>
      <c r="D19" s="43" t="s">
        <v>19</v>
      </c>
      <c r="E19" s="25" t="s">
        <v>20</v>
      </c>
      <c r="F19" s="1">
        <v>7945.8</v>
      </c>
      <c r="G19" t="s">
        <v>5</v>
      </c>
      <c r="H19" s="2">
        <v>45078</v>
      </c>
      <c r="I19" s="47">
        <v>45080</v>
      </c>
      <c r="J19" s="27" t="s">
        <v>23</v>
      </c>
      <c r="K19" t="s">
        <v>21</v>
      </c>
      <c r="L19" t="s">
        <v>22</v>
      </c>
      <c r="M19" s="14">
        <v>205</v>
      </c>
      <c r="N19" s="14">
        <v>205</v>
      </c>
      <c r="O19" s="3">
        <v>0</v>
      </c>
      <c r="P19" s="25" t="s">
        <v>9</v>
      </c>
      <c r="Q19" s="43"/>
      <c r="R19" s="49">
        <v>31</v>
      </c>
      <c r="S19" s="50">
        <f t="shared" si="1"/>
        <v>0.46969696969696972</v>
      </c>
      <c r="T19" s="49">
        <f>SUM(R19)</f>
        <v>31</v>
      </c>
      <c r="U19" s="50">
        <f>T19/$D$3</f>
        <v>0.46969696969696972</v>
      </c>
      <c r="V19" s="49">
        <v>16</v>
      </c>
      <c r="W19" s="10" t="s">
        <v>10</v>
      </c>
      <c r="X19" s="50">
        <f t="shared" si="0"/>
        <v>0.48484848484848486</v>
      </c>
      <c r="Y19" s="49">
        <f>SUM(V19)</f>
        <v>16</v>
      </c>
      <c r="Z19" s="50">
        <f>Y19/$D$8</f>
        <v>0.48484848484848486</v>
      </c>
      <c r="AA19" s="44"/>
      <c r="AB19" s="32"/>
    </row>
    <row r="20" spans="1:29" ht="14" x14ac:dyDescent="0.25">
      <c r="A20" s="18" t="s">
        <v>0</v>
      </c>
      <c r="B20" s="26" t="s">
        <v>1</v>
      </c>
      <c r="C20" s="46" t="s">
        <v>2</v>
      </c>
      <c r="D20" s="46">
        <v>6116499</v>
      </c>
      <c r="E20" s="26" t="s">
        <v>24</v>
      </c>
      <c r="F20" s="1">
        <v>17821.62</v>
      </c>
      <c r="G20" t="s">
        <v>5</v>
      </c>
      <c r="H20" s="2">
        <v>45077</v>
      </c>
      <c r="I20" s="48">
        <v>45082</v>
      </c>
      <c r="J20" s="28" t="s">
        <v>27</v>
      </c>
      <c r="K20" t="s">
        <v>25</v>
      </c>
      <c r="L20" t="s">
        <v>26</v>
      </c>
      <c r="M20" s="14">
        <v>1539</v>
      </c>
      <c r="N20" s="14">
        <v>258</v>
      </c>
      <c r="O20" s="3">
        <v>1281</v>
      </c>
      <c r="P20" s="25" t="s">
        <v>9</v>
      </c>
      <c r="Q20" s="43">
        <v>5</v>
      </c>
      <c r="R20" s="51">
        <v>13</v>
      </c>
      <c r="S20" s="50">
        <f t="shared" si="1"/>
        <v>0.19696969696969696</v>
      </c>
      <c r="T20" s="51">
        <f>SUM(R20:R21)</f>
        <v>45</v>
      </c>
      <c r="U20" s="50">
        <f>T20/$D$3</f>
        <v>0.68181818181818177</v>
      </c>
      <c r="V20" s="51">
        <v>7</v>
      </c>
      <c r="W20" s="18" t="s">
        <v>10</v>
      </c>
      <c r="X20" s="50">
        <f t="shared" si="0"/>
        <v>0.21212121212121213</v>
      </c>
      <c r="Y20" s="51">
        <f>SUM(V20:V21)</f>
        <v>25</v>
      </c>
      <c r="Z20" s="50">
        <f>Y20/$D$8</f>
        <v>0.75757575757575757</v>
      </c>
      <c r="AA20" s="44"/>
      <c r="AB20" s="32"/>
    </row>
    <row r="21" spans="1:29" ht="14" x14ac:dyDescent="0.25">
      <c r="A21" s="18" t="s">
        <v>0</v>
      </c>
      <c r="B21" s="26" t="s">
        <v>1</v>
      </c>
      <c r="C21" s="46" t="s">
        <v>2</v>
      </c>
      <c r="D21" s="46" t="s">
        <v>28</v>
      </c>
      <c r="E21" s="26" t="s">
        <v>29</v>
      </c>
      <c r="F21" s="1">
        <v>3686.4</v>
      </c>
      <c r="G21" t="s">
        <v>5</v>
      </c>
      <c r="H21" s="2">
        <v>45078</v>
      </c>
      <c r="I21" s="48">
        <v>45082</v>
      </c>
      <c r="J21" s="28" t="s">
        <v>32</v>
      </c>
      <c r="K21" t="s">
        <v>30</v>
      </c>
      <c r="L21" t="s">
        <v>31</v>
      </c>
      <c r="M21" s="14">
        <v>384</v>
      </c>
      <c r="N21" s="14">
        <v>384</v>
      </c>
      <c r="O21" s="3">
        <v>0</v>
      </c>
      <c r="P21" s="25" t="s">
        <v>9</v>
      </c>
      <c r="Q21" s="43"/>
      <c r="R21" s="51">
        <v>32</v>
      </c>
      <c r="S21" s="50">
        <f t="shared" si="1"/>
        <v>0.48484848484848486</v>
      </c>
      <c r="T21" s="51" t="s">
        <v>1219</v>
      </c>
      <c r="U21" s="50" t="s">
        <v>1219</v>
      </c>
      <c r="V21" s="51">
        <v>18</v>
      </c>
      <c r="W21" s="18" t="s">
        <v>10</v>
      </c>
      <c r="X21" s="50">
        <f t="shared" si="0"/>
        <v>0.54545454545454541</v>
      </c>
      <c r="Y21" s="46" t="s">
        <v>1219</v>
      </c>
      <c r="Z21" s="50" t="s">
        <v>1219</v>
      </c>
      <c r="AA21" s="44"/>
      <c r="AB21" s="32"/>
    </row>
    <row r="22" spans="1:29" ht="14" x14ac:dyDescent="0.25">
      <c r="A22" s="18" t="s">
        <v>0</v>
      </c>
      <c r="B22" s="26" t="s">
        <v>1</v>
      </c>
      <c r="C22" s="46" t="s">
        <v>2</v>
      </c>
      <c r="D22" s="46" t="s">
        <v>33</v>
      </c>
      <c r="E22" s="26" t="s">
        <v>34</v>
      </c>
      <c r="F22" s="1">
        <v>2626.26</v>
      </c>
      <c r="G22" t="s">
        <v>5</v>
      </c>
      <c r="H22" s="2">
        <v>45079</v>
      </c>
      <c r="I22" s="48">
        <v>45083</v>
      </c>
      <c r="J22" s="28" t="s">
        <v>37</v>
      </c>
      <c r="K22" t="s">
        <v>35</v>
      </c>
      <c r="L22" t="s">
        <v>36</v>
      </c>
      <c r="M22" s="14">
        <v>259</v>
      </c>
      <c r="N22" s="14">
        <v>259</v>
      </c>
      <c r="O22" s="3">
        <v>0</v>
      </c>
      <c r="P22" s="25" t="s">
        <v>9</v>
      </c>
      <c r="Q22" s="43"/>
      <c r="R22" s="51">
        <v>20</v>
      </c>
      <c r="S22" s="50">
        <f t="shared" si="1"/>
        <v>0.30303030303030304</v>
      </c>
      <c r="T22" s="51">
        <f>SUM(R22)</f>
        <v>20</v>
      </c>
      <c r="U22" s="50">
        <f>T22/$D$3</f>
        <v>0.30303030303030304</v>
      </c>
      <c r="V22" s="51">
        <v>11</v>
      </c>
      <c r="W22" s="18" t="s">
        <v>10</v>
      </c>
      <c r="X22" s="50">
        <f t="shared" si="0"/>
        <v>0.33333333333333331</v>
      </c>
      <c r="Y22" s="51">
        <f>SUM(V22)</f>
        <v>11</v>
      </c>
      <c r="Z22" s="50">
        <f>Y22/$D$8</f>
        <v>0.33333333333333331</v>
      </c>
      <c r="AA22" s="37"/>
      <c r="AB22" s="32"/>
    </row>
    <row r="23" spans="1:29" ht="14" x14ac:dyDescent="0.25">
      <c r="A23" s="18" t="s">
        <v>0</v>
      </c>
      <c r="B23" s="26" t="s">
        <v>1</v>
      </c>
      <c r="C23" s="46" t="s">
        <v>2</v>
      </c>
      <c r="D23" s="46" t="s">
        <v>38</v>
      </c>
      <c r="E23" s="26" t="s">
        <v>39</v>
      </c>
      <c r="F23" s="1">
        <v>2273.2800000000002</v>
      </c>
      <c r="G23" t="s">
        <v>5</v>
      </c>
      <c r="H23" s="2">
        <v>45082</v>
      </c>
      <c r="I23" s="48">
        <v>45084</v>
      </c>
      <c r="J23" s="28" t="s">
        <v>42</v>
      </c>
      <c r="K23" t="s">
        <v>40</v>
      </c>
      <c r="L23" t="s">
        <v>41</v>
      </c>
      <c r="M23" s="14">
        <v>148</v>
      </c>
      <c r="N23" s="14">
        <v>148</v>
      </c>
      <c r="O23" s="3">
        <v>0</v>
      </c>
      <c r="P23" s="25" t="s">
        <v>9</v>
      </c>
      <c r="Q23" s="43"/>
      <c r="R23" s="51">
        <v>21</v>
      </c>
      <c r="S23" s="50">
        <f t="shared" si="1"/>
        <v>0.31818181818181818</v>
      </c>
      <c r="T23" s="51">
        <f>SUM(R23)</f>
        <v>21</v>
      </c>
      <c r="U23" s="50">
        <f>T23/$D$3</f>
        <v>0.31818181818181818</v>
      </c>
      <c r="V23" s="51">
        <v>12</v>
      </c>
      <c r="W23" s="18" t="s">
        <v>10</v>
      </c>
      <c r="X23" s="50">
        <f t="shared" si="0"/>
        <v>0.36363636363636365</v>
      </c>
      <c r="Y23" s="51">
        <f>SUM(V23)</f>
        <v>12</v>
      </c>
      <c r="Z23" s="50">
        <f>Y23/$D$8</f>
        <v>0.36363636363636365</v>
      </c>
      <c r="AA23" s="37"/>
    </row>
    <row r="24" spans="1:29" customFormat="1" hidden="1" x14ac:dyDescent="0.25">
      <c r="A24" t="s">
        <v>0</v>
      </c>
      <c r="B24" t="s">
        <v>43</v>
      </c>
      <c r="C24" t="s">
        <v>44</v>
      </c>
      <c r="D24" t="s">
        <v>45</v>
      </c>
      <c r="E24" t="s">
        <v>46</v>
      </c>
      <c r="F24" s="1">
        <v>648</v>
      </c>
      <c r="G24" t="s">
        <v>5</v>
      </c>
      <c r="H24" s="2">
        <v>45083</v>
      </c>
      <c r="I24" s="2">
        <v>45085</v>
      </c>
      <c r="J24" t="s">
        <v>49</v>
      </c>
      <c r="K24" t="s">
        <v>47</v>
      </c>
      <c r="L24" t="s">
        <v>48</v>
      </c>
      <c r="M24" s="3">
        <v>45</v>
      </c>
      <c r="N24" s="3">
        <v>45</v>
      </c>
      <c r="O24" s="3">
        <v>0</v>
      </c>
      <c r="P24" t="s">
        <v>9</v>
      </c>
      <c r="R24" s="3">
        <v>1</v>
      </c>
      <c r="T24" s="3"/>
      <c r="U24" s="3"/>
      <c r="V24" s="3">
        <v>1</v>
      </c>
      <c r="W24" t="s">
        <v>10</v>
      </c>
      <c r="Y24">
        <f t="shared" ref="Y24:Y25" si="2">SUM(W24)</f>
        <v>0</v>
      </c>
      <c r="AB24" s="25"/>
      <c r="AC24" s="25"/>
    </row>
    <row r="25" spans="1:29" customFormat="1" hidden="1" x14ac:dyDescent="0.25">
      <c r="A25" t="s">
        <v>0</v>
      </c>
      <c r="B25" t="s">
        <v>50</v>
      </c>
      <c r="C25" t="s">
        <v>51</v>
      </c>
      <c r="D25" t="s">
        <v>52</v>
      </c>
      <c r="E25" t="s">
        <v>53</v>
      </c>
      <c r="F25" s="1">
        <v>648</v>
      </c>
      <c r="G25" t="s">
        <v>5</v>
      </c>
      <c r="H25" s="2">
        <v>45083</v>
      </c>
      <c r="I25" s="2">
        <v>45085</v>
      </c>
      <c r="J25" t="s">
        <v>54</v>
      </c>
      <c r="K25" t="s">
        <v>47</v>
      </c>
      <c r="L25" t="s">
        <v>48</v>
      </c>
      <c r="M25" s="3">
        <v>45</v>
      </c>
      <c r="N25" s="3">
        <v>45</v>
      </c>
      <c r="O25" s="3">
        <v>0</v>
      </c>
      <c r="P25" t="s">
        <v>9</v>
      </c>
      <c r="R25" s="3">
        <v>1</v>
      </c>
      <c r="T25" s="3"/>
      <c r="U25" s="3"/>
      <c r="V25" s="3">
        <v>1</v>
      </c>
      <c r="W25" t="s">
        <v>10</v>
      </c>
      <c r="Y25">
        <f t="shared" si="2"/>
        <v>0</v>
      </c>
      <c r="AB25" s="25"/>
      <c r="AC25" s="25"/>
    </row>
    <row r="26" spans="1:29" ht="14" x14ac:dyDescent="0.25">
      <c r="A26" s="18" t="s">
        <v>0</v>
      </c>
      <c r="B26" s="26" t="s">
        <v>1</v>
      </c>
      <c r="C26" s="46" t="s">
        <v>2</v>
      </c>
      <c r="D26" s="46" t="s">
        <v>55</v>
      </c>
      <c r="E26" s="26" t="s">
        <v>56</v>
      </c>
      <c r="F26" s="1">
        <v>902.4</v>
      </c>
      <c r="G26" t="s">
        <v>5</v>
      </c>
      <c r="H26" s="2">
        <v>45084</v>
      </c>
      <c r="I26" s="48">
        <v>45086</v>
      </c>
      <c r="J26" s="28" t="s">
        <v>59</v>
      </c>
      <c r="K26" t="s">
        <v>57</v>
      </c>
      <c r="L26" t="s">
        <v>58</v>
      </c>
      <c r="M26" s="14">
        <v>80</v>
      </c>
      <c r="N26" s="14">
        <v>80</v>
      </c>
      <c r="O26" s="3">
        <v>0</v>
      </c>
      <c r="P26" s="25" t="s">
        <v>9</v>
      </c>
      <c r="Q26" s="43"/>
      <c r="R26" s="51">
        <v>20</v>
      </c>
      <c r="S26" s="50">
        <f t="shared" ref="S26:S31" si="3">R26/$D$3</f>
        <v>0.30303030303030304</v>
      </c>
      <c r="T26" s="51">
        <f t="shared" ref="T26:T31" si="4">SUM(R26)</f>
        <v>20</v>
      </c>
      <c r="U26" s="50">
        <f t="shared" ref="U26:U31" si="5">T26/$D$3</f>
        <v>0.30303030303030304</v>
      </c>
      <c r="V26" s="51">
        <v>11</v>
      </c>
      <c r="W26" s="18" t="s">
        <v>10</v>
      </c>
      <c r="X26" s="50">
        <f t="shared" ref="X26:X31" si="6">V26/$D$8</f>
        <v>0.33333333333333331</v>
      </c>
      <c r="Y26" s="51">
        <f>SUM(V26)</f>
        <v>11</v>
      </c>
      <c r="Z26" s="50">
        <f t="shared" ref="Z26:Z31" si="7">Y26/$D$8</f>
        <v>0.33333333333333331</v>
      </c>
      <c r="AA26" s="37"/>
    </row>
    <row r="27" spans="1:29" ht="14" x14ac:dyDescent="0.25">
      <c r="A27" s="18" t="s">
        <v>0</v>
      </c>
      <c r="B27" s="26" t="s">
        <v>1</v>
      </c>
      <c r="C27" s="46" t="s">
        <v>2</v>
      </c>
      <c r="D27" s="46" t="s">
        <v>60</v>
      </c>
      <c r="E27" s="26" t="s">
        <v>61</v>
      </c>
      <c r="F27" s="1">
        <v>8601.6</v>
      </c>
      <c r="G27" t="s">
        <v>5</v>
      </c>
      <c r="H27" s="2">
        <v>45085</v>
      </c>
      <c r="I27" s="48">
        <v>45087</v>
      </c>
      <c r="J27" s="28" t="s">
        <v>64</v>
      </c>
      <c r="K27" t="s">
        <v>62</v>
      </c>
      <c r="L27" t="s">
        <v>63</v>
      </c>
      <c r="M27" s="14">
        <v>640</v>
      </c>
      <c r="N27" s="14">
        <v>640</v>
      </c>
      <c r="O27" s="3">
        <v>0</v>
      </c>
      <c r="P27" s="25" t="s">
        <v>9</v>
      </c>
      <c r="Q27" s="43"/>
      <c r="R27" s="51">
        <v>24</v>
      </c>
      <c r="S27" s="50">
        <f t="shared" si="3"/>
        <v>0.36363636363636365</v>
      </c>
      <c r="T27" s="51">
        <f t="shared" si="4"/>
        <v>24</v>
      </c>
      <c r="U27" s="50">
        <f t="shared" si="5"/>
        <v>0.36363636363636365</v>
      </c>
      <c r="V27" s="51">
        <v>13</v>
      </c>
      <c r="W27" s="18" t="s">
        <v>10</v>
      </c>
      <c r="X27" s="50">
        <f t="shared" si="6"/>
        <v>0.39393939393939392</v>
      </c>
      <c r="Y27" s="51">
        <f>SUM(V27)</f>
        <v>13</v>
      </c>
      <c r="Z27" s="50">
        <f t="shared" si="7"/>
        <v>0.39393939393939392</v>
      </c>
      <c r="AA27" s="37"/>
    </row>
    <row r="28" spans="1:29" ht="14" x14ac:dyDescent="0.25">
      <c r="A28" s="10" t="s">
        <v>0</v>
      </c>
      <c r="B28" s="25" t="s">
        <v>1</v>
      </c>
      <c r="C28" s="43" t="s">
        <v>2</v>
      </c>
      <c r="D28" s="43" t="s">
        <v>65</v>
      </c>
      <c r="E28" s="25" t="s">
        <v>66</v>
      </c>
      <c r="F28" s="1">
        <v>3739.2</v>
      </c>
      <c r="G28" t="s">
        <v>5</v>
      </c>
      <c r="H28" s="2">
        <v>45084</v>
      </c>
      <c r="I28" s="47">
        <v>45089</v>
      </c>
      <c r="J28" s="27" t="s">
        <v>69</v>
      </c>
      <c r="K28" t="s">
        <v>67</v>
      </c>
      <c r="L28" t="s">
        <v>68</v>
      </c>
      <c r="M28" s="14">
        <v>380</v>
      </c>
      <c r="N28" s="14">
        <v>380</v>
      </c>
      <c r="O28" s="3">
        <v>0</v>
      </c>
      <c r="P28" s="25" t="s">
        <v>9</v>
      </c>
      <c r="Q28" s="43">
        <v>5</v>
      </c>
      <c r="R28" s="49">
        <v>3</v>
      </c>
      <c r="S28" s="50">
        <f t="shared" si="3"/>
        <v>4.5454545454545456E-2</v>
      </c>
      <c r="T28" s="52">
        <f t="shared" si="4"/>
        <v>3</v>
      </c>
      <c r="U28" s="50">
        <f t="shared" si="5"/>
        <v>4.5454545454545456E-2</v>
      </c>
      <c r="V28" s="49">
        <v>2</v>
      </c>
      <c r="W28" s="10" t="s">
        <v>10</v>
      </c>
      <c r="X28" s="50">
        <f t="shared" si="6"/>
        <v>6.0606060606060608E-2</v>
      </c>
      <c r="Y28" s="49">
        <f>SUM(V28)</f>
        <v>2</v>
      </c>
      <c r="Z28" s="50">
        <f t="shared" si="7"/>
        <v>6.0606060606060608E-2</v>
      </c>
      <c r="AA28" s="37"/>
    </row>
    <row r="29" spans="1:29" ht="14" x14ac:dyDescent="0.25">
      <c r="A29" s="10" t="s">
        <v>0</v>
      </c>
      <c r="B29" s="25" t="s">
        <v>1</v>
      </c>
      <c r="C29" s="43" t="s">
        <v>2</v>
      </c>
      <c r="D29" s="43" t="s">
        <v>70</v>
      </c>
      <c r="E29" s="25" t="s">
        <v>71</v>
      </c>
      <c r="F29" s="1">
        <v>902.4</v>
      </c>
      <c r="G29" t="s">
        <v>5</v>
      </c>
      <c r="H29" s="2">
        <v>45086</v>
      </c>
      <c r="I29" s="47">
        <v>45090</v>
      </c>
      <c r="J29" s="27" t="s">
        <v>72</v>
      </c>
      <c r="K29" t="s">
        <v>57</v>
      </c>
      <c r="L29" t="s">
        <v>58</v>
      </c>
      <c r="M29" s="14">
        <v>80</v>
      </c>
      <c r="N29" s="14">
        <v>80</v>
      </c>
      <c r="O29" s="3">
        <v>0</v>
      </c>
      <c r="P29" s="25" t="s">
        <v>9</v>
      </c>
      <c r="Q29" s="43"/>
      <c r="R29" s="49">
        <v>27</v>
      </c>
      <c r="S29" s="50">
        <f t="shared" si="3"/>
        <v>0.40909090909090912</v>
      </c>
      <c r="T29" s="52">
        <f t="shared" si="4"/>
        <v>27</v>
      </c>
      <c r="U29" s="50">
        <f t="shared" si="5"/>
        <v>0.40909090909090912</v>
      </c>
      <c r="V29" s="49">
        <v>16</v>
      </c>
      <c r="W29" s="10" t="s">
        <v>10</v>
      </c>
      <c r="X29" s="50">
        <f t="shared" si="6"/>
        <v>0.48484848484848486</v>
      </c>
      <c r="Y29" s="49">
        <f>SUM(V29)</f>
        <v>16</v>
      </c>
      <c r="Z29" s="50">
        <f t="shared" si="7"/>
        <v>0.48484848484848486</v>
      </c>
      <c r="AA29" s="37"/>
    </row>
    <row r="30" spans="1:29" ht="14" x14ac:dyDescent="0.25">
      <c r="A30" s="10" t="s">
        <v>0</v>
      </c>
      <c r="B30" s="25" t="s">
        <v>1</v>
      </c>
      <c r="C30" s="43" t="s">
        <v>2</v>
      </c>
      <c r="D30" s="43" t="s">
        <v>73</v>
      </c>
      <c r="E30" s="25" t="s">
        <v>74</v>
      </c>
      <c r="F30" s="1">
        <v>1843.2</v>
      </c>
      <c r="G30" t="s">
        <v>5</v>
      </c>
      <c r="H30" s="2">
        <v>45089</v>
      </c>
      <c r="I30" s="47">
        <v>45091</v>
      </c>
      <c r="J30" s="27" t="s">
        <v>75</v>
      </c>
      <c r="K30" t="s">
        <v>30</v>
      </c>
      <c r="L30" t="s">
        <v>31</v>
      </c>
      <c r="M30" s="14">
        <v>192</v>
      </c>
      <c r="N30" s="14">
        <v>192</v>
      </c>
      <c r="O30" s="3">
        <v>0</v>
      </c>
      <c r="P30" s="25" t="s">
        <v>9</v>
      </c>
      <c r="Q30" s="43"/>
      <c r="R30" s="49">
        <v>23</v>
      </c>
      <c r="S30" s="50">
        <f t="shared" si="3"/>
        <v>0.34848484848484851</v>
      </c>
      <c r="T30" s="52">
        <f t="shared" si="4"/>
        <v>23</v>
      </c>
      <c r="U30" s="50">
        <f t="shared" si="5"/>
        <v>0.34848484848484851</v>
      </c>
      <c r="V30" s="49">
        <v>12</v>
      </c>
      <c r="W30" s="10" t="s">
        <v>10</v>
      </c>
      <c r="X30" s="50">
        <f t="shared" si="6"/>
        <v>0.36363636363636365</v>
      </c>
      <c r="Y30" s="49">
        <f>SUM(V30:V31)</f>
        <v>31</v>
      </c>
      <c r="Z30" s="50">
        <f t="shared" si="7"/>
        <v>0.93939393939393945</v>
      </c>
      <c r="AA30" s="37"/>
    </row>
    <row r="31" spans="1:29" ht="14" x14ac:dyDescent="0.25">
      <c r="A31" s="10" t="s">
        <v>0</v>
      </c>
      <c r="B31" s="25" t="s">
        <v>1</v>
      </c>
      <c r="C31" s="43" t="s">
        <v>2</v>
      </c>
      <c r="D31" s="43" t="s">
        <v>76</v>
      </c>
      <c r="E31" s="25" t="s">
        <v>77</v>
      </c>
      <c r="F31" s="1">
        <v>5879.4</v>
      </c>
      <c r="G31" t="s">
        <v>5</v>
      </c>
      <c r="H31" s="2">
        <v>45090</v>
      </c>
      <c r="I31" s="47">
        <v>45092</v>
      </c>
      <c r="J31" s="27" t="s">
        <v>80</v>
      </c>
      <c r="K31" t="s">
        <v>78</v>
      </c>
      <c r="L31" t="s">
        <v>79</v>
      </c>
      <c r="M31" s="14">
        <v>205</v>
      </c>
      <c r="N31" s="14">
        <v>205</v>
      </c>
      <c r="O31" s="3">
        <v>0</v>
      </c>
      <c r="P31" s="25" t="s">
        <v>9</v>
      </c>
      <c r="Q31" s="43"/>
      <c r="R31" s="49">
        <v>34</v>
      </c>
      <c r="S31" s="50">
        <f t="shared" si="3"/>
        <v>0.51515151515151514</v>
      </c>
      <c r="T31" s="52">
        <f t="shared" si="4"/>
        <v>34</v>
      </c>
      <c r="U31" s="50">
        <f t="shared" si="5"/>
        <v>0.51515151515151514</v>
      </c>
      <c r="V31" s="49">
        <v>19</v>
      </c>
      <c r="W31" s="10" t="s">
        <v>10</v>
      </c>
      <c r="X31" s="50">
        <f t="shared" si="6"/>
        <v>0.5757575757575758</v>
      </c>
      <c r="Y31" s="49">
        <f>SUM(V31)</f>
        <v>19</v>
      </c>
      <c r="Z31" s="50">
        <f t="shared" si="7"/>
        <v>0.5757575757575758</v>
      </c>
      <c r="AA31" s="37"/>
    </row>
    <row r="32" spans="1:29" customFormat="1" hidden="1" x14ac:dyDescent="0.25">
      <c r="A32" t="s">
        <v>0</v>
      </c>
      <c r="B32" t="s">
        <v>50</v>
      </c>
      <c r="C32" t="s">
        <v>51</v>
      </c>
      <c r="D32" t="s">
        <v>81</v>
      </c>
      <c r="E32" t="s">
        <v>82</v>
      </c>
      <c r="F32" s="1">
        <v>648</v>
      </c>
      <c r="G32" t="s">
        <v>5</v>
      </c>
      <c r="H32" s="2">
        <v>45090</v>
      </c>
      <c r="I32" s="2">
        <v>45092</v>
      </c>
      <c r="J32" t="s">
        <v>83</v>
      </c>
      <c r="K32" t="s">
        <v>47</v>
      </c>
      <c r="L32" t="s">
        <v>48</v>
      </c>
      <c r="M32" s="3">
        <v>45</v>
      </c>
      <c r="N32" s="3">
        <v>45</v>
      </c>
      <c r="O32" s="3">
        <v>0</v>
      </c>
      <c r="P32" t="s">
        <v>9</v>
      </c>
      <c r="R32" s="3">
        <v>1</v>
      </c>
      <c r="T32" s="3"/>
      <c r="U32" s="3"/>
      <c r="V32" s="3">
        <v>1</v>
      </c>
      <c r="W32" t="s">
        <v>10</v>
      </c>
      <c r="Y32">
        <f>SUM(W32)</f>
        <v>0</v>
      </c>
    </row>
    <row r="33" spans="1:27" customFormat="1" hidden="1" x14ac:dyDescent="0.25">
      <c r="A33" t="s">
        <v>0</v>
      </c>
      <c r="B33" t="s">
        <v>43</v>
      </c>
      <c r="C33" t="s">
        <v>44</v>
      </c>
      <c r="D33" t="s">
        <v>84</v>
      </c>
      <c r="E33" t="s">
        <v>85</v>
      </c>
      <c r="F33" s="1">
        <v>648</v>
      </c>
      <c r="G33" t="s">
        <v>5</v>
      </c>
      <c r="H33" s="2">
        <v>45090</v>
      </c>
      <c r="I33" s="2">
        <v>45092</v>
      </c>
      <c r="J33" t="s">
        <v>86</v>
      </c>
      <c r="K33" t="s">
        <v>47</v>
      </c>
      <c r="L33" t="s">
        <v>48</v>
      </c>
      <c r="M33" s="3">
        <v>45</v>
      </c>
      <c r="N33" s="3">
        <v>45</v>
      </c>
      <c r="O33" s="3">
        <v>0</v>
      </c>
      <c r="P33" t="s">
        <v>9</v>
      </c>
      <c r="R33" s="3">
        <v>1</v>
      </c>
      <c r="T33" s="3"/>
      <c r="U33" s="3"/>
      <c r="V33" s="3">
        <v>1</v>
      </c>
      <c r="W33" t="s">
        <v>10</v>
      </c>
      <c r="Y33">
        <f>SUM(W33)</f>
        <v>0</v>
      </c>
    </row>
    <row r="34" spans="1:27" customFormat="1" hidden="1" x14ac:dyDescent="0.25">
      <c r="A34" t="s">
        <v>0</v>
      </c>
      <c r="B34" t="s">
        <v>87</v>
      </c>
      <c r="C34" t="s">
        <v>88</v>
      </c>
      <c r="D34" t="s">
        <v>89</v>
      </c>
      <c r="E34" t="s">
        <v>90</v>
      </c>
      <c r="F34" s="1">
        <v>972</v>
      </c>
      <c r="G34" t="s">
        <v>5</v>
      </c>
      <c r="H34" s="2">
        <v>45090</v>
      </c>
      <c r="I34" s="2">
        <v>45092</v>
      </c>
      <c r="J34" t="s">
        <v>93</v>
      </c>
      <c r="K34" t="s">
        <v>91</v>
      </c>
      <c r="L34" t="s">
        <v>92</v>
      </c>
      <c r="M34" s="3">
        <v>90</v>
      </c>
      <c r="N34" s="3">
        <v>90</v>
      </c>
      <c r="O34" s="3">
        <v>0</v>
      </c>
      <c r="P34" t="s">
        <v>9</v>
      </c>
      <c r="R34" s="3">
        <v>1</v>
      </c>
      <c r="T34" s="3"/>
      <c r="U34" s="3"/>
      <c r="V34" s="3">
        <v>1</v>
      </c>
      <c r="W34" t="s">
        <v>10</v>
      </c>
      <c r="Y34">
        <f t="shared" ref="Y34:Y35" si="8">SUM(W34)</f>
        <v>0</v>
      </c>
    </row>
    <row r="35" spans="1:27" customFormat="1" hidden="1" x14ac:dyDescent="0.25">
      <c r="A35" t="s">
        <v>0</v>
      </c>
      <c r="B35" t="s">
        <v>94</v>
      </c>
      <c r="C35" t="s">
        <v>95</v>
      </c>
      <c r="D35" t="s">
        <v>96</v>
      </c>
      <c r="E35" t="s">
        <v>97</v>
      </c>
      <c r="F35" s="1">
        <v>972</v>
      </c>
      <c r="G35" t="s">
        <v>5</v>
      </c>
      <c r="H35" s="2">
        <v>45090</v>
      </c>
      <c r="I35" s="2">
        <v>45092</v>
      </c>
      <c r="J35" t="s">
        <v>98</v>
      </c>
      <c r="K35" t="s">
        <v>91</v>
      </c>
      <c r="L35" t="s">
        <v>92</v>
      </c>
      <c r="M35" s="3">
        <v>90</v>
      </c>
      <c r="N35" s="3">
        <v>90</v>
      </c>
      <c r="O35" s="3">
        <v>0</v>
      </c>
      <c r="P35" t="s">
        <v>9</v>
      </c>
      <c r="R35" s="3">
        <v>2</v>
      </c>
      <c r="T35" s="3"/>
      <c r="U35" s="3"/>
      <c r="V35" s="3">
        <v>2</v>
      </c>
      <c r="W35" t="s">
        <v>10</v>
      </c>
      <c r="Y35">
        <f t="shared" si="8"/>
        <v>0</v>
      </c>
    </row>
    <row r="36" spans="1:27" ht="14" x14ac:dyDescent="0.25">
      <c r="A36" s="10" t="s">
        <v>0</v>
      </c>
      <c r="B36" s="25" t="s">
        <v>1</v>
      </c>
      <c r="C36" s="43" t="s">
        <v>2</v>
      </c>
      <c r="D36" s="43" t="s">
        <v>99</v>
      </c>
      <c r="E36" s="25" t="s">
        <v>100</v>
      </c>
      <c r="F36" s="1">
        <v>4107</v>
      </c>
      <c r="G36" t="s">
        <v>5</v>
      </c>
      <c r="H36" s="2">
        <v>45092</v>
      </c>
      <c r="I36" s="47">
        <v>45094</v>
      </c>
      <c r="J36" s="27" t="s">
        <v>103</v>
      </c>
      <c r="K36" t="s">
        <v>101</v>
      </c>
      <c r="L36" t="s">
        <v>102</v>
      </c>
      <c r="M36" s="14">
        <v>185</v>
      </c>
      <c r="N36" s="14">
        <v>185</v>
      </c>
      <c r="O36" s="3">
        <v>0</v>
      </c>
      <c r="P36" s="25" t="s">
        <v>9</v>
      </c>
      <c r="Q36" s="43"/>
      <c r="R36" s="49">
        <v>34</v>
      </c>
      <c r="S36" s="50">
        <f>R36/$D$3</f>
        <v>0.51515151515151514</v>
      </c>
      <c r="T36" s="49">
        <f>SUM(R36:R37)</f>
        <v>65</v>
      </c>
      <c r="U36" s="50">
        <f>T36/$D$3</f>
        <v>0.98484848484848486</v>
      </c>
      <c r="V36" s="49">
        <v>18</v>
      </c>
      <c r="W36" s="10" t="s">
        <v>10</v>
      </c>
      <c r="X36" s="50">
        <f>V36/$D$8</f>
        <v>0.54545454545454541</v>
      </c>
      <c r="Y36" s="49">
        <f>SUM(V36:V37)</f>
        <v>36</v>
      </c>
      <c r="Z36" s="50">
        <f>Y36/$D$8</f>
        <v>1.0909090909090908</v>
      </c>
      <c r="AA36" s="37"/>
    </row>
    <row r="37" spans="1:27" ht="14" x14ac:dyDescent="0.25">
      <c r="A37" s="10" t="s">
        <v>0</v>
      </c>
      <c r="B37" s="25" t="s">
        <v>1</v>
      </c>
      <c r="C37" s="43" t="s">
        <v>2</v>
      </c>
      <c r="D37" s="43" t="s">
        <v>104</v>
      </c>
      <c r="E37" s="25" t="s">
        <v>105</v>
      </c>
      <c r="F37" s="1">
        <v>3716.4</v>
      </c>
      <c r="G37" t="s">
        <v>5</v>
      </c>
      <c r="H37" s="2">
        <v>45092</v>
      </c>
      <c r="I37" s="47">
        <v>45094</v>
      </c>
      <c r="J37" s="27" t="s">
        <v>108</v>
      </c>
      <c r="K37" t="s">
        <v>106</v>
      </c>
      <c r="L37" t="s">
        <v>107</v>
      </c>
      <c r="M37" s="14">
        <v>380</v>
      </c>
      <c r="N37" s="14">
        <v>380</v>
      </c>
      <c r="O37" s="3">
        <v>0</v>
      </c>
      <c r="P37" s="25" t="s">
        <v>9</v>
      </c>
      <c r="Q37" s="43"/>
      <c r="R37" s="49">
        <v>31</v>
      </c>
      <c r="S37" s="50">
        <f>R37/$D$3</f>
        <v>0.46969696969696972</v>
      </c>
      <c r="T37" s="49" t="s">
        <v>1219</v>
      </c>
      <c r="U37" s="50" t="s">
        <v>1219</v>
      </c>
      <c r="V37" s="49">
        <v>18</v>
      </c>
      <c r="W37" s="10" t="s">
        <v>10</v>
      </c>
      <c r="X37" s="50">
        <f>V37/$D$8</f>
        <v>0.54545454545454541</v>
      </c>
      <c r="Y37" s="49" t="s">
        <v>1219</v>
      </c>
      <c r="Z37" s="50" t="s">
        <v>1219</v>
      </c>
      <c r="AA37" s="37"/>
    </row>
    <row r="38" spans="1:27" ht="14" x14ac:dyDescent="0.25">
      <c r="A38" s="18" t="s">
        <v>0</v>
      </c>
      <c r="B38" s="26" t="s">
        <v>1</v>
      </c>
      <c r="C38" s="46" t="s">
        <v>2</v>
      </c>
      <c r="D38" s="46" t="s">
        <v>109</v>
      </c>
      <c r="E38" s="26" t="s">
        <v>110</v>
      </c>
      <c r="F38" s="1">
        <v>15340.8</v>
      </c>
      <c r="G38" t="s">
        <v>5</v>
      </c>
      <c r="H38" s="2">
        <v>45091</v>
      </c>
      <c r="I38" s="48">
        <v>45096</v>
      </c>
      <c r="J38" s="28" t="s">
        <v>111</v>
      </c>
      <c r="K38" t="s">
        <v>57</v>
      </c>
      <c r="L38" t="s">
        <v>58</v>
      </c>
      <c r="M38" s="14">
        <v>1360</v>
      </c>
      <c r="N38" s="14">
        <v>1360</v>
      </c>
      <c r="O38" s="3">
        <v>0</v>
      </c>
      <c r="P38" s="25" t="s">
        <v>9</v>
      </c>
      <c r="Q38" s="43">
        <v>6</v>
      </c>
      <c r="R38" s="51">
        <v>21</v>
      </c>
      <c r="S38" s="50">
        <f>R38/$D$3</f>
        <v>0.31818181818181818</v>
      </c>
      <c r="T38" s="51">
        <f>SUM(R38)</f>
        <v>21</v>
      </c>
      <c r="U38" s="50">
        <f>T38/$D$3</f>
        <v>0.31818181818181818</v>
      </c>
      <c r="V38" s="51">
        <v>21</v>
      </c>
      <c r="W38" s="18" t="s">
        <v>10</v>
      </c>
      <c r="X38" s="50">
        <f>V38/$D$8</f>
        <v>0.63636363636363635</v>
      </c>
      <c r="Y38" s="51">
        <f>SUM(V38)</f>
        <v>21</v>
      </c>
      <c r="Z38" s="50">
        <f>Y38/$D$8</f>
        <v>0.63636363636363635</v>
      </c>
      <c r="AA38" s="37"/>
    </row>
    <row r="39" spans="1:27" customFormat="1" hidden="1" x14ac:dyDescent="0.25">
      <c r="A39" t="s">
        <v>0</v>
      </c>
      <c r="B39" t="s">
        <v>50</v>
      </c>
      <c r="C39" t="s">
        <v>51</v>
      </c>
      <c r="D39" t="s">
        <v>112</v>
      </c>
      <c r="E39" t="s">
        <v>113</v>
      </c>
      <c r="F39" s="1">
        <v>4512</v>
      </c>
      <c r="G39" t="s">
        <v>5</v>
      </c>
      <c r="H39" s="2">
        <v>45091</v>
      </c>
      <c r="I39" s="2">
        <v>45096</v>
      </c>
      <c r="J39" t="s">
        <v>116</v>
      </c>
      <c r="K39" t="s">
        <v>114</v>
      </c>
      <c r="L39" t="s">
        <v>115</v>
      </c>
      <c r="M39" s="3">
        <v>200</v>
      </c>
      <c r="N39" s="3">
        <v>200</v>
      </c>
      <c r="O39" s="3">
        <v>0</v>
      </c>
      <c r="P39" t="s">
        <v>9</v>
      </c>
      <c r="R39" s="3">
        <v>10</v>
      </c>
      <c r="T39" s="3"/>
      <c r="U39" s="3"/>
      <c r="V39" s="3">
        <v>10</v>
      </c>
      <c r="W39" t="s">
        <v>10</v>
      </c>
      <c r="Y39">
        <f>SUM(W39:W40)</f>
        <v>0</v>
      </c>
    </row>
    <row r="40" spans="1:27" customFormat="1" hidden="1" x14ac:dyDescent="0.25">
      <c r="A40" t="s">
        <v>0</v>
      </c>
      <c r="B40" t="s">
        <v>43</v>
      </c>
      <c r="C40" t="s">
        <v>44</v>
      </c>
      <c r="D40" t="s">
        <v>117</v>
      </c>
      <c r="E40" t="s">
        <v>118</v>
      </c>
      <c r="F40" s="1">
        <v>1944</v>
      </c>
      <c r="G40" t="s">
        <v>5</v>
      </c>
      <c r="H40" s="2">
        <v>45091</v>
      </c>
      <c r="I40" s="2">
        <v>45096</v>
      </c>
      <c r="J40" t="s">
        <v>119</v>
      </c>
      <c r="K40" t="s">
        <v>91</v>
      </c>
      <c r="L40" t="s">
        <v>92</v>
      </c>
      <c r="M40" s="3">
        <v>180</v>
      </c>
      <c r="N40" s="3">
        <v>180</v>
      </c>
      <c r="O40" s="3">
        <v>0</v>
      </c>
      <c r="P40" t="s">
        <v>9</v>
      </c>
      <c r="R40" s="3">
        <v>8</v>
      </c>
      <c r="T40" s="3"/>
      <c r="U40" s="3"/>
      <c r="V40" s="3">
        <v>8</v>
      </c>
      <c r="W40" t="s">
        <v>10</v>
      </c>
      <c r="Y40" t="s">
        <v>1219</v>
      </c>
    </row>
    <row r="41" spans="1:27" customFormat="1" hidden="1" x14ac:dyDescent="0.25">
      <c r="A41" t="s">
        <v>0</v>
      </c>
      <c r="B41" t="s">
        <v>87</v>
      </c>
      <c r="C41" t="s">
        <v>88</v>
      </c>
      <c r="D41" t="s">
        <v>120</v>
      </c>
      <c r="E41" t="s">
        <v>121</v>
      </c>
      <c r="F41" s="1">
        <v>3384</v>
      </c>
      <c r="G41" t="s">
        <v>5</v>
      </c>
      <c r="H41" s="2">
        <v>45091</v>
      </c>
      <c r="I41" s="2">
        <v>45096</v>
      </c>
      <c r="J41" t="s">
        <v>124</v>
      </c>
      <c r="K41" t="s">
        <v>122</v>
      </c>
      <c r="L41" t="s">
        <v>123</v>
      </c>
      <c r="M41" s="3">
        <v>150</v>
      </c>
      <c r="N41" s="3">
        <v>150</v>
      </c>
      <c r="O41" s="3">
        <v>0</v>
      </c>
      <c r="P41" t="s">
        <v>9</v>
      </c>
      <c r="R41" s="3">
        <v>8</v>
      </c>
      <c r="T41" s="3"/>
      <c r="U41" s="3"/>
      <c r="V41" s="3">
        <v>8</v>
      </c>
      <c r="W41" t="s">
        <v>10</v>
      </c>
      <c r="Y41">
        <f>SUM(W41:W42)</f>
        <v>0</v>
      </c>
    </row>
    <row r="42" spans="1:27" customFormat="1" hidden="1" x14ac:dyDescent="0.25">
      <c r="A42" t="s">
        <v>0</v>
      </c>
      <c r="B42" t="s">
        <v>94</v>
      </c>
      <c r="C42" t="s">
        <v>95</v>
      </c>
      <c r="D42" t="s">
        <v>125</v>
      </c>
      <c r="E42" t="s">
        <v>126</v>
      </c>
      <c r="F42" s="1">
        <v>7896</v>
      </c>
      <c r="G42" t="s">
        <v>5</v>
      </c>
      <c r="H42" s="2">
        <v>45091</v>
      </c>
      <c r="I42" s="2">
        <v>45096</v>
      </c>
      <c r="J42" t="s">
        <v>127</v>
      </c>
      <c r="K42" t="s">
        <v>114</v>
      </c>
      <c r="L42" t="s">
        <v>115</v>
      </c>
      <c r="M42" s="3">
        <v>350</v>
      </c>
      <c r="N42" s="3">
        <v>350</v>
      </c>
      <c r="O42" s="3">
        <v>0</v>
      </c>
      <c r="P42" t="s">
        <v>9</v>
      </c>
      <c r="R42" s="3">
        <v>18</v>
      </c>
      <c r="T42" s="3"/>
      <c r="U42" s="3"/>
      <c r="V42" s="3">
        <v>18</v>
      </c>
      <c r="W42" t="s">
        <v>10</v>
      </c>
      <c r="Y42" t="s">
        <v>1219</v>
      </c>
    </row>
    <row r="43" spans="1:27" customFormat="1" hidden="1" x14ac:dyDescent="0.25">
      <c r="A43" t="s">
        <v>0</v>
      </c>
      <c r="B43" t="s">
        <v>128</v>
      </c>
      <c r="C43" t="s">
        <v>129</v>
      </c>
      <c r="D43" t="s">
        <v>130</v>
      </c>
      <c r="E43" t="s">
        <v>131</v>
      </c>
      <c r="F43" s="1">
        <v>1128</v>
      </c>
      <c r="G43" t="s">
        <v>5</v>
      </c>
      <c r="H43" s="2">
        <v>45093</v>
      </c>
      <c r="I43" s="2">
        <v>45097</v>
      </c>
      <c r="J43" t="s">
        <v>132</v>
      </c>
      <c r="K43" t="s">
        <v>114</v>
      </c>
      <c r="L43" t="s">
        <v>115</v>
      </c>
      <c r="M43" s="3">
        <v>50</v>
      </c>
      <c r="N43" s="3">
        <v>50</v>
      </c>
      <c r="O43" s="3">
        <v>0</v>
      </c>
      <c r="P43" t="s">
        <v>9</v>
      </c>
      <c r="R43" s="3">
        <v>4</v>
      </c>
      <c r="T43" s="3"/>
      <c r="U43" s="3"/>
      <c r="V43" s="3">
        <v>4</v>
      </c>
      <c r="W43" t="s">
        <v>10</v>
      </c>
      <c r="Y43">
        <f>SUM(W43)</f>
        <v>0</v>
      </c>
    </row>
    <row r="44" spans="1:27" customFormat="1" hidden="1" x14ac:dyDescent="0.25">
      <c r="A44" t="s">
        <v>0</v>
      </c>
      <c r="B44" t="s">
        <v>94</v>
      </c>
      <c r="C44" t="s">
        <v>95</v>
      </c>
      <c r="D44" t="s">
        <v>133</v>
      </c>
      <c r="E44" t="s">
        <v>134</v>
      </c>
      <c r="F44" s="1">
        <v>1128</v>
      </c>
      <c r="G44" t="s">
        <v>5</v>
      </c>
      <c r="H44" s="2">
        <v>45093</v>
      </c>
      <c r="I44" s="2">
        <v>45097</v>
      </c>
      <c r="J44" t="s">
        <v>135</v>
      </c>
      <c r="K44" t="s">
        <v>122</v>
      </c>
      <c r="L44" t="s">
        <v>123</v>
      </c>
      <c r="M44" s="3">
        <v>50</v>
      </c>
      <c r="N44" s="3">
        <v>50</v>
      </c>
      <c r="O44" s="3">
        <v>0</v>
      </c>
      <c r="P44" t="s">
        <v>9</v>
      </c>
      <c r="R44" s="3">
        <v>1</v>
      </c>
      <c r="T44" s="3"/>
      <c r="U44" s="3"/>
      <c r="V44" s="3">
        <v>1</v>
      </c>
      <c r="W44" t="s">
        <v>10</v>
      </c>
      <c r="Y44">
        <f>SUM(W44)</f>
        <v>0</v>
      </c>
    </row>
    <row r="45" spans="1:27" ht="14" x14ac:dyDescent="0.25">
      <c r="A45" s="18" t="s">
        <v>0</v>
      </c>
      <c r="B45" s="26" t="s">
        <v>1</v>
      </c>
      <c r="C45" s="46" t="s">
        <v>2</v>
      </c>
      <c r="D45" s="46" t="s">
        <v>136</v>
      </c>
      <c r="E45" s="26" t="s">
        <v>137</v>
      </c>
      <c r="F45" s="1">
        <v>3507.6</v>
      </c>
      <c r="G45" t="s">
        <v>5</v>
      </c>
      <c r="H45" s="2">
        <v>45093</v>
      </c>
      <c r="I45" s="48">
        <v>45097</v>
      </c>
      <c r="J45" s="28" t="s">
        <v>140</v>
      </c>
      <c r="K45" t="s">
        <v>138</v>
      </c>
      <c r="L45" t="s">
        <v>139</v>
      </c>
      <c r="M45" s="14">
        <v>185</v>
      </c>
      <c r="N45" s="14">
        <v>185</v>
      </c>
      <c r="O45" s="3">
        <v>0</v>
      </c>
      <c r="P45" s="25" t="s">
        <v>9</v>
      </c>
      <c r="Q45" s="43"/>
      <c r="R45" s="51">
        <v>22</v>
      </c>
      <c r="S45" s="50">
        <f>R45/$D$3</f>
        <v>0.33333333333333331</v>
      </c>
      <c r="T45" s="51">
        <f>SUM(R45)</f>
        <v>22</v>
      </c>
      <c r="U45" s="50">
        <f>T45/$D$3</f>
        <v>0.33333333333333331</v>
      </c>
      <c r="V45" s="51">
        <v>13</v>
      </c>
      <c r="W45" s="18" t="s">
        <v>10</v>
      </c>
      <c r="X45" s="50">
        <f>V45/$D$8</f>
        <v>0.39393939393939392</v>
      </c>
      <c r="Y45" s="51">
        <f>SUM(V45)</f>
        <v>13</v>
      </c>
      <c r="Z45" s="50">
        <f>Y45/$D$8</f>
        <v>0.39393939393939392</v>
      </c>
      <c r="AA45" s="37"/>
    </row>
    <row r="46" spans="1:27" customFormat="1" hidden="1" x14ac:dyDescent="0.25">
      <c r="A46" t="s">
        <v>0</v>
      </c>
      <c r="B46" t="s">
        <v>43</v>
      </c>
      <c r="C46" t="s">
        <v>44</v>
      </c>
      <c r="D46" t="s">
        <v>84</v>
      </c>
      <c r="E46" t="s">
        <v>141</v>
      </c>
      <c r="F46" s="1">
        <v>-648</v>
      </c>
      <c r="G46" t="s">
        <v>5</v>
      </c>
      <c r="H46" s="2">
        <v>45097</v>
      </c>
      <c r="I46" s="2">
        <v>45097</v>
      </c>
      <c r="J46" t="s">
        <v>142</v>
      </c>
      <c r="K46" t="s">
        <v>47</v>
      </c>
      <c r="L46" t="s">
        <v>48</v>
      </c>
      <c r="M46" s="3">
        <v>-45</v>
      </c>
      <c r="N46" s="3">
        <v>-45</v>
      </c>
      <c r="O46" s="3">
        <v>-90</v>
      </c>
      <c r="P46" t="s">
        <v>9</v>
      </c>
      <c r="R46" s="3">
        <v>1</v>
      </c>
      <c r="T46" s="3"/>
      <c r="U46" s="3"/>
      <c r="V46" s="3">
        <v>1</v>
      </c>
      <c r="W46" t="s">
        <v>10</v>
      </c>
      <c r="Y46">
        <f>SUM(W46:W47)</f>
        <v>0</v>
      </c>
    </row>
    <row r="47" spans="1:27" ht="14" x14ac:dyDescent="0.25">
      <c r="A47" s="18" t="s">
        <v>0</v>
      </c>
      <c r="B47" s="26" t="s">
        <v>1</v>
      </c>
      <c r="C47" s="46" t="s">
        <v>2</v>
      </c>
      <c r="D47" s="46" t="s">
        <v>143</v>
      </c>
      <c r="E47" s="26" t="s">
        <v>144</v>
      </c>
      <c r="F47" s="1">
        <v>1827.84</v>
      </c>
      <c r="G47" t="s">
        <v>5</v>
      </c>
      <c r="H47" s="2">
        <v>45096</v>
      </c>
      <c r="I47" s="48">
        <v>45098</v>
      </c>
      <c r="J47" s="28" t="s">
        <v>147</v>
      </c>
      <c r="K47" t="s">
        <v>145</v>
      </c>
      <c r="L47" t="s">
        <v>146</v>
      </c>
      <c r="M47" s="14">
        <v>224</v>
      </c>
      <c r="N47" s="14">
        <v>224</v>
      </c>
      <c r="O47" s="3">
        <v>0</v>
      </c>
      <c r="P47" s="25" t="s">
        <v>9</v>
      </c>
      <c r="Q47" s="43"/>
      <c r="R47" s="51">
        <v>31</v>
      </c>
      <c r="S47" s="50">
        <f>R47/$D$3</f>
        <v>0.46969696969696972</v>
      </c>
      <c r="T47" s="51">
        <f t="shared" ref="T47:T48" si="9">SUM(R47)</f>
        <v>31</v>
      </c>
      <c r="U47" s="50">
        <f>T47/$D$3</f>
        <v>0.46969696969696972</v>
      </c>
      <c r="V47" s="51">
        <v>20</v>
      </c>
      <c r="W47" s="18" t="s">
        <v>10</v>
      </c>
      <c r="X47" s="50">
        <f>V47/$D$8</f>
        <v>0.60606060606060608</v>
      </c>
      <c r="Y47" s="51">
        <f>SUM(V47)</f>
        <v>20</v>
      </c>
      <c r="Z47" s="50">
        <f>Y47/$D$8</f>
        <v>0.60606060606060608</v>
      </c>
      <c r="AA47" s="37"/>
    </row>
    <row r="48" spans="1:27" ht="14" x14ac:dyDescent="0.25">
      <c r="A48" s="18" t="s">
        <v>0</v>
      </c>
      <c r="B48" s="26" t="s">
        <v>1</v>
      </c>
      <c r="C48" s="46" t="s">
        <v>2</v>
      </c>
      <c r="D48" s="46" t="s">
        <v>148</v>
      </c>
      <c r="E48" s="26" t="s">
        <v>149</v>
      </c>
      <c r="F48" s="1">
        <v>1980.18</v>
      </c>
      <c r="G48" t="s">
        <v>5</v>
      </c>
      <c r="H48" s="2">
        <v>45096</v>
      </c>
      <c r="I48" s="48">
        <v>45099</v>
      </c>
      <c r="J48" s="28" t="s">
        <v>150</v>
      </c>
      <c r="K48" t="s">
        <v>25</v>
      </c>
      <c r="L48" t="s">
        <v>26</v>
      </c>
      <c r="M48" s="14">
        <v>171</v>
      </c>
      <c r="N48" s="14">
        <v>81</v>
      </c>
      <c r="O48" s="3">
        <v>90</v>
      </c>
      <c r="P48" s="25" t="s">
        <v>9</v>
      </c>
      <c r="Q48" s="43"/>
      <c r="R48" s="51">
        <v>30</v>
      </c>
      <c r="S48" s="50">
        <f>R48/$D$3</f>
        <v>0.45454545454545453</v>
      </c>
      <c r="T48" s="51">
        <f t="shared" si="9"/>
        <v>30</v>
      </c>
      <c r="U48" s="50">
        <f>T48/$D$3</f>
        <v>0.45454545454545453</v>
      </c>
      <c r="V48" s="51">
        <v>19</v>
      </c>
      <c r="W48" s="18" t="s">
        <v>10</v>
      </c>
      <c r="X48" s="50">
        <f>V48/$D$8</f>
        <v>0.5757575757575758</v>
      </c>
      <c r="Y48" s="51">
        <f>SUM(V48)</f>
        <v>19</v>
      </c>
      <c r="Z48" s="50">
        <f>Y48/$D$8</f>
        <v>0.5757575757575758</v>
      </c>
      <c r="AA48" s="37"/>
    </row>
    <row r="49" spans="1:27" customFormat="1" hidden="1" x14ac:dyDescent="0.25">
      <c r="A49" t="s">
        <v>0</v>
      </c>
      <c r="B49" t="s">
        <v>94</v>
      </c>
      <c r="C49" t="s">
        <v>95</v>
      </c>
      <c r="D49" t="s">
        <v>151</v>
      </c>
      <c r="E49" t="s">
        <v>152</v>
      </c>
      <c r="F49" s="1">
        <v>4536</v>
      </c>
      <c r="G49" t="s">
        <v>5</v>
      </c>
      <c r="H49" s="2">
        <v>45097</v>
      </c>
      <c r="I49" s="2">
        <v>45099</v>
      </c>
      <c r="J49" t="s">
        <v>153</v>
      </c>
      <c r="K49" t="s">
        <v>47</v>
      </c>
      <c r="L49" t="s">
        <v>48</v>
      </c>
      <c r="M49" s="3">
        <v>315</v>
      </c>
      <c r="N49" s="3">
        <v>315</v>
      </c>
      <c r="O49" s="3">
        <v>0</v>
      </c>
      <c r="P49" t="s">
        <v>9</v>
      </c>
      <c r="R49" s="3">
        <v>33</v>
      </c>
      <c r="T49" s="3"/>
      <c r="U49" s="3"/>
      <c r="V49" s="3">
        <v>30</v>
      </c>
      <c r="W49" t="s">
        <v>10</v>
      </c>
      <c r="Y49">
        <f>SUM(W49)</f>
        <v>0</v>
      </c>
    </row>
    <row r="50" spans="1:27" customFormat="1" hidden="1" x14ac:dyDescent="0.25">
      <c r="A50" t="s">
        <v>0</v>
      </c>
      <c r="B50" t="s">
        <v>87</v>
      </c>
      <c r="C50" t="s">
        <v>88</v>
      </c>
      <c r="D50" t="s">
        <v>154</v>
      </c>
      <c r="E50" t="s">
        <v>155</v>
      </c>
      <c r="F50" s="1">
        <v>4536</v>
      </c>
      <c r="G50" t="s">
        <v>5</v>
      </c>
      <c r="H50" s="2">
        <v>45097</v>
      </c>
      <c r="I50" s="2">
        <v>45099</v>
      </c>
      <c r="J50" t="s">
        <v>156</v>
      </c>
      <c r="K50" t="s">
        <v>47</v>
      </c>
      <c r="L50" t="s">
        <v>48</v>
      </c>
      <c r="M50" s="3">
        <v>315</v>
      </c>
      <c r="N50" s="3">
        <v>315</v>
      </c>
      <c r="O50" s="3">
        <v>0</v>
      </c>
      <c r="P50" t="s">
        <v>9</v>
      </c>
      <c r="R50" s="3">
        <v>14</v>
      </c>
      <c r="T50" s="3"/>
      <c r="U50" s="3"/>
      <c r="V50" s="3">
        <v>11</v>
      </c>
      <c r="W50" t="s">
        <v>10</v>
      </c>
      <c r="Y50">
        <f>SUM(W50)</f>
        <v>0</v>
      </c>
    </row>
    <row r="51" spans="1:27" customFormat="1" hidden="1" x14ac:dyDescent="0.25">
      <c r="A51" t="s">
        <v>0</v>
      </c>
      <c r="B51" t="s">
        <v>43</v>
      </c>
      <c r="C51" t="s">
        <v>44</v>
      </c>
      <c r="D51" t="s">
        <v>157</v>
      </c>
      <c r="E51" t="s">
        <v>158</v>
      </c>
      <c r="F51" s="1">
        <v>5832</v>
      </c>
      <c r="G51" t="s">
        <v>5</v>
      </c>
      <c r="H51" s="2">
        <v>45097</v>
      </c>
      <c r="I51" s="2">
        <v>45099</v>
      </c>
      <c r="J51" t="s">
        <v>159</v>
      </c>
      <c r="K51" t="s">
        <v>47</v>
      </c>
      <c r="L51" t="s">
        <v>48</v>
      </c>
      <c r="M51" s="3">
        <v>405</v>
      </c>
      <c r="N51" s="3">
        <v>405</v>
      </c>
      <c r="O51" s="3">
        <v>0</v>
      </c>
      <c r="P51" t="s">
        <v>9</v>
      </c>
      <c r="R51" s="3">
        <v>23</v>
      </c>
      <c r="T51" s="3"/>
      <c r="U51" s="3"/>
      <c r="V51" s="3">
        <v>19</v>
      </c>
      <c r="W51" t="s">
        <v>10</v>
      </c>
      <c r="Y51">
        <f>SUM(W51:W52)</f>
        <v>0</v>
      </c>
    </row>
    <row r="52" spans="1:27" customFormat="1" hidden="1" x14ac:dyDescent="0.25">
      <c r="A52" t="s">
        <v>0</v>
      </c>
      <c r="B52" t="s">
        <v>50</v>
      </c>
      <c r="C52" t="s">
        <v>51</v>
      </c>
      <c r="D52" t="s">
        <v>160</v>
      </c>
      <c r="E52" t="s">
        <v>161</v>
      </c>
      <c r="F52" s="1">
        <v>4536</v>
      </c>
      <c r="G52" t="s">
        <v>5</v>
      </c>
      <c r="H52" s="2">
        <v>45097</v>
      </c>
      <c r="I52" s="2">
        <v>45099</v>
      </c>
      <c r="J52" t="s">
        <v>162</v>
      </c>
      <c r="K52" t="s">
        <v>47</v>
      </c>
      <c r="L52" t="s">
        <v>48</v>
      </c>
      <c r="M52" s="3">
        <v>315</v>
      </c>
      <c r="N52" s="3">
        <v>315</v>
      </c>
      <c r="O52" s="3">
        <v>0</v>
      </c>
      <c r="P52" t="s">
        <v>9</v>
      </c>
      <c r="R52" s="3">
        <v>20</v>
      </c>
      <c r="T52" s="3"/>
      <c r="U52" s="3"/>
      <c r="V52" s="3">
        <v>17</v>
      </c>
      <c r="W52" t="s">
        <v>10</v>
      </c>
      <c r="Y52" t="s">
        <v>1219</v>
      </c>
    </row>
    <row r="53" spans="1:27" ht="14" x14ac:dyDescent="0.25">
      <c r="A53" s="18" t="s">
        <v>0</v>
      </c>
      <c r="B53" s="26" t="s">
        <v>1</v>
      </c>
      <c r="C53" s="46" t="s">
        <v>2</v>
      </c>
      <c r="D53" s="46" t="s">
        <v>163</v>
      </c>
      <c r="E53" s="26" t="s">
        <v>164</v>
      </c>
      <c r="F53" s="1">
        <v>1827.84</v>
      </c>
      <c r="G53" t="s">
        <v>5</v>
      </c>
      <c r="H53" s="2">
        <v>45098</v>
      </c>
      <c r="I53" s="48">
        <v>45100</v>
      </c>
      <c r="J53" s="28" t="s">
        <v>165</v>
      </c>
      <c r="K53" t="s">
        <v>145</v>
      </c>
      <c r="L53" t="s">
        <v>146</v>
      </c>
      <c r="M53" s="14">
        <v>224</v>
      </c>
      <c r="N53" s="14">
        <v>224</v>
      </c>
      <c r="O53" s="3">
        <v>0</v>
      </c>
      <c r="P53" s="25" t="s">
        <v>9</v>
      </c>
      <c r="Q53" s="43"/>
      <c r="R53" s="51">
        <v>14</v>
      </c>
      <c r="S53" s="50">
        <f>R53/$D$3</f>
        <v>0.21212121212121213</v>
      </c>
      <c r="T53" s="51">
        <f>SUM(R53)</f>
        <v>14</v>
      </c>
      <c r="U53" s="50">
        <f>T53/$D$3</f>
        <v>0.21212121212121213</v>
      </c>
      <c r="V53" s="51">
        <v>10</v>
      </c>
      <c r="W53" s="18" t="s">
        <v>10</v>
      </c>
      <c r="X53" s="50">
        <f>V53/$D$8</f>
        <v>0.30303030303030304</v>
      </c>
      <c r="Y53" s="51">
        <f>SUM(V53)</f>
        <v>10</v>
      </c>
      <c r="Z53" s="50">
        <f>Y53/$D$8</f>
        <v>0.30303030303030304</v>
      </c>
      <c r="AA53" s="37"/>
    </row>
    <row r="54" spans="1:27" customFormat="1" hidden="1" x14ac:dyDescent="0.25">
      <c r="A54" t="s">
        <v>0</v>
      </c>
      <c r="B54" t="s">
        <v>128</v>
      </c>
      <c r="C54" t="s">
        <v>129</v>
      </c>
      <c r="D54" t="s">
        <v>130</v>
      </c>
      <c r="E54" t="s">
        <v>166</v>
      </c>
      <c r="F54" s="1">
        <v>-648</v>
      </c>
      <c r="G54" t="s">
        <v>5</v>
      </c>
      <c r="H54" s="2">
        <v>45100</v>
      </c>
      <c r="I54" s="2">
        <v>45100</v>
      </c>
      <c r="J54" t="s">
        <v>167</v>
      </c>
      <c r="K54" t="s">
        <v>47</v>
      </c>
      <c r="L54" t="s">
        <v>48</v>
      </c>
      <c r="M54" s="3">
        <v>-45</v>
      </c>
      <c r="N54" s="3">
        <v>-45</v>
      </c>
      <c r="O54" s="3">
        <v>-90</v>
      </c>
      <c r="P54" t="s">
        <v>9</v>
      </c>
      <c r="R54" s="3">
        <v>1</v>
      </c>
      <c r="T54" s="3"/>
      <c r="U54" s="3"/>
      <c r="V54" s="3">
        <v>1</v>
      </c>
      <c r="W54" t="s">
        <v>10</v>
      </c>
      <c r="Y54">
        <f t="shared" ref="Y54:Y59" si="10">SUM(W54)</f>
        <v>0</v>
      </c>
    </row>
    <row r="55" spans="1:27" ht="14" x14ac:dyDescent="0.25">
      <c r="A55" s="18" t="s">
        <v>0</v>
      </c>
      <c r="B55" s="26" t="s">
        <v>1</v>
      </c>
      <c r="C55" s="46" t="s">
        <v>2</v>
      </c>
      <c r="D55" s="46" t="s">
        <v>168</v>
      </c>
      <c r="E55" s="26" t="s">
        <v>169</v>
      </c>
      <c r="F55" s="1">
        <v>1858.2</v>
      </c>
      <c r="G55" t="s">
        <v>5</v>
      </c>
      <c r="H55" s="2">
        <v>45099</v>
      </c>
      <c r="I55" s="48">
        <v>45101</v>
      </c>
      <c r="J55" s="28" t="s">
        <v>172</v>
      </c>
      <c r="K55" t="s">
        <v>170</v>
      </c>
      <c r="L55" t="s">
        <v>171</v>
      </c>
      <c r="M55" s="14">
        <v>190</v>
      </c>
      <c r="N55" s="14">
        <v>190</v>
      </c>
      <c r="O55" s="3">
        <v>0</v>
      </c>
      <c r="P55" s="25" t="s">
        <v>9</v>
      </c>
      <c r="Q55" s="43"/>
      <c r="R55" s="51">
        <v>33</v>
      </c>
      <c r="S55" s="50">
        <f>R55/$D$3</f>
        <v>0.5</v>
      </c>
      <c r="T55" s="51">
        <f>SUM(R55)</f>
        <v>33</v>
      </c>
      <c r="U55" s="50">
        <f>T55/$D$3</f>
        <v>0.5</v>
      </c>
      <c r="V55" s="51">
        <v>24</v>
      </c>
      <c r="W55" s="18" t="s">
        <v>10</v>
      </c>
      <c r="X55" s="50">
        <f>V55/$D$8</f>
        <v>0.72727272727272729</v>
      </c>
      <c r="Y55" s="51">
        <f>SUM(V55)</f>
        <v>24</v>
      </c>
      <c r="Z55" s="50">
        <f>Y55/$D$8</f>
        <v>0.72727272727272729</v>
      </c>
      <c r="AA55" s="37"/>
    </row>
    <row r="56" spans="1:27" customFormat="1" hidden="1" x14ac:dyDescent="0.25">
      <c r="A56" t="s">
        <v>0</v>
      </c>
      <c r="B56" t="s">
        <v>50</v>
      </c>
      <c r="C56" t="s">
        <v>51</v>
      </c>
      <c r="D56" t="s">
        <v>173</v>
      </c>
      <c r="E56" t="s">
        <v>174</v>
      </c>
      <c r="F56" s="1">
        <v>5184</v>
      </c>
      <c r="G56" t="s">
        <v>5</v>
      </c>
      <c r="H56" s="2">
        <v>45097</v>
      </c>
      <c r="I56" s="2">
        <v>45103</v>
      </c>
      <c r="J56" t="s">
        <v>175</v>
      </c>
      <c r="K56" t="s">
        <v>47</v>
      </c>
      <c r="L56" t="s">
        <v>48</v>
      </c>
      <c r="M56" s="3">
        <v>360</v>
      </c>
      <c r="N56" s="3">
        <v>360</v>
      </c>
      <c r="O56" s="3">
        <v>0</v>
      </c>
      <c r="P56" t="s">
        <v>9</v>
      </c>
      <c r="R56" s="3">
        <v>27</v>
      </c>
      <c r="T56" s="3"/>
      <c r="U56" s="3"/>
      <c r="V56" s="3">
        <v>23</v>
      </c>
      <c r="W56" t="s">
        <v>10</v>
      </c>
      <c r="Y56">
        <f t="shared" si="10"/>
        <v>0</v>
      </c>
    </row>
    <row r="57" spans="1:27" ht="14" x14ac:dyDescent="0.25">
      <c r="A57" s="10" t="s">
        <v>0</v>
      </c>
      <c r="B57" s="25" t="s">
        <v>1</v>
      </c>
      <c r="C57" s="43" t="s">
        <v>2</v>
      </c>
      <c r="D57" s="43" t="s">
        <v>176</v>
      </c>
      <c r="E57" s="25" t="s">
        <v>177</v>
      </c>
      <c r="F57" s="1">
        <v>1192.32</v>
      </c>
      <c r="G57" t="s">
        <v>5</v>
      </c>
      <c r="H57" s="2">
        <v>45099</v>
      </c>
      <c r="I57" s="47">
        <v>45103</v>
      </c>
      <c r="J57" s="27" t="s">
        <v>180</v>
      </c>
      <c r="K57" t="s">
        <v>178</v>
      </c>
      <c r="L57" t="s">
        <v>179</v>
      </c>
      <c r="M57" s="14">
        <v>144</v>
      </c>
      <c r="N57" s="14">
        <v>144</v>
      </c>
      <c r="O57" s="3">
        <v>0</v>
      </c>
      <c r="P57" s="25" t="s">
        <v>9</v>
      </c>
      <c r="Q57" s="43">
        <v>6</v>
      </c>
      <c r="R57" s="49">
        <v>33</v>
      </c>
      <c r="S57" s="50">
        <f>R57/$D$3</f>
        <v>0.5</v>
      </c>
      <c r="T57" s="52">
        <f>SUM(R57)</f>
        <v>33</v>
      </c>
      <c r="U57" s="50">
        <f>T57/$D$3</f>
        <v>0.5</v>
      </c>
      <c r="V57" s="49">
        <v>24</v>
      </c>
      <c r="W57" s="10" t="s">
        <v>10</v>
      </c>
      <c r="X57" s="50">
        <f>V57/$D$8</f>
        <v>0.72727272727272729</v>
      </c>
      <c r="Y57" s="49">
        <f>SUM(V57)</f>
        <v>24</v>
      </c>
      <c r="Z57" s="50">
        <f>Y57/$D$8</f>
        <v>0.72727272727272729</v>
      </c>
      <c r="AA57" s="37"/>
    </row>
    <row r="58" spans="1:27" customFormat="1" hidden="1" x14ac:dyDescent="0.25">
      <c r="A58" t="s">
        <v>0</v>
      </c>
      <c r="B58" t="s">
        <v>128</v>
      </c>
      <c r="C58" t="s">
        <v>129</v>
      </c>
      <c r="D58" t="s">
        <v>181</v>
      </c>
      <c r="E58" t="s">
        <v>182</v>
      </c>
      <c r="F58" s="1">
        <v>1296</v>
      </c>
      <c r="G58" t="s">
        <v>5</v>
      </c>
      <c r="H58" s="2">
        <v>45100</v>
      </c>
      <c r="I58" s="2">
        <v>45104</v>
      </c>
      <c r="J58" t="s">
        <v>183</v>
      </c>
      <c r="K58" t="s">
        <v>47</v>
      </c>
      <c r="L58" t="s">
        <v>48</v>
      </c>
      <c r="M58" s="3">
        <v>90</v>
      </c>
      <c r="N58" s="3">
        <v>90</v>
      </c>
      <c r="O58" s="3">
        <v>0</v>
      </c>
      <c r="P58" t="s">
        <v>9</v>
      </c>
      <c r="R58" s="3">
        <v>5</v>
      </c>
      <c r="T58" s="3"/>
      <c r="U58" s="3"/>
      <c r="V58" s="3">
        <v>4</v>
      </c>
      <c r="W58" t="s">
        <v>10</v>
      </c>
      <c r="Y58">
        <f t="shared" si="10"/>
        <v>0</v>
      </c>
    </row>
    <row r="59" spans="1:27" customFormat="1" hidden="1" x14ac:dyDescent="0.25">
      <c r="A59" t="s">
        <v>0</v>
      </c>
      <c r="B59" t="s">
        <v>43</v>
      </c>
      <c r="C59" t="s">
        <v>44</v>
      </c>
      <c r="D59" t="s">
        <v>184</v>
      </c>
      <c r="E59" t="s">
        <v>185</v>
      </c>
      <c r="F59" s="1">
        <v>972</v>
      </c>
      <c r="G59" t="s">
        <v>5</v>
      </c>
      <c r="H59" s="2">
        <v>45100</v>
      </c>
      <c r="I59" s="2">
        <v>45104</v>
      </c>
      <c r="J59" t="s">
        <v>186</v>
      </c>
      <c r="K59" t="s">
        <v>91</v>
      </c>
      <c r="L59" t="s">
        <v>92</v>
      </c>
      <c r="M59" s="3">
        <v>90</v>
      </c>
      <c r="N59" s="3">
        <v>90</v>
      </c>
      <c r="O59" s="3">
        <v>0</v>
      </c>
      <c r="P59" t="s">
        <v>9</v>
      </c>
      <c r="R59" s="3">
        <v>6</v>
      </c>
      <c r="T59" s="3"/>
      <c r="U59" s="3"/>
      <c r="V59" s="3">
        <v>6</v>
      </c>
      <c r="W59" t="s">
        <v>10</v>
      </c>
      <c r="Y59">
        <f t="shared" si="10"/>
        <v>0</v>
      </c>
    </row>
    <row r="60" spans="1:27" customFormat="1" hidden="1" x14ac:dyDescent="0.25">
      <c r="A60" t="s">
        <v>0</v>
      </c>
      <c r="B60" t="s">
        <v>87</v>
      </c>
      <c r="C60" t="s">
        <v>88</v>
      </c>
      <c r="D60" t="s">
        <v>187</v>
      </c>
      <c r="E60" t="s">
        <v>188</v>
      </c>
      <c r="F60" s="1">
        <v>3384</v>
      </c>
      <c r="G60" t="s">
        <v>5</v>
      </c>
      <c r="H60" s="2">
        <v>45100</v>
      </c>
      <c r="I60" s="2">
        <v>45104</v>
      </c>
      <c r="J60" t="s">
        <v>189</v>
      </c>
      <c r="K60" t="s">
        <v>122</v>
      </c>
      <c r="L60" t="s">
        <v>123</v>
      </c>
      <c r="M60" s="3">
        <v>150</v>
      </c>
      <c r="N60" s="3">
        <v>150</v>
      </c>
      <c r="O60" s="3">
        <v>0</v>
      </c>
      <c r="P60" t="s">
        <v>9</v>
      </c>
      <c r="R60" s="3">
        <v>10</v>
      </c>
      <c r="T60" s="3"/>
      <c r="U60" s="3"/>
      <c r="V60" s="3">
        <v>9</v>
      </c>
      <c r="W60" t="s">
        <v>10</v>
      </c>
      <c r="Y60">
        <f>SUM(W60:W61)</f>
        <v>0</v>
      </c>
    </row>
    <row r="61" spans="1:27" customFormat="1" hidden="1" x14ac:dyDescent="0.25">
      <c r="A61" t="s">
        <v>0</v>
      </c>
      <c r="B61" t="s">
        <v>94</v>
      </c>
      <c r="C61" t="s">
        <v>95</v>
      </c>
      <c r="D61" t="s">
        <v>190</v>
      </c>
      <c r="E61" t="s">
        <v>191</v>
      </c>
      <c r="F61" s="1">
        <v>972</v>
      </c>
      <c r="G61" t="s">
        <v>5</v>
      </c>
      <c r="H61" s="2">
        <v>45100</v>
      </c>
      <c r="I61" s="2">
        <v>45104</v>
      </c>
      <c r="J61" t="s">
        <v>192</v>
      </c>
      <c r="K61" t="s">
        <v>91</v>
      </c>
      <c r="L61" t="s">
        <v>92</v>
      </c>
      <c r="M61" s="3">
        <v>90</v>
      </c>
      <c r="N61" s="3">
        <v>2</v>
      </c>
      <c r="O61" s="3">
        <v>88</v>
      </c>
      <c r="P61" t="s">
        <v>9</v>
      </c>
      <c r="R61" s="3">
        <v>13</v>
      </c>
      <c r="T61" s="3"/>
      <c r="U61" s="3"/>
      <c r="V61" s="3">
        <v>12</v>
      </c>
      <c r="W61" t="s">
        <v>10</v>
      </c>
      <c r="Y61" t="s">
        <v>1219</v>
      </c>
    </row>
    <row r="62" spans="1:27" ht="14" x14ac:dyDescent="0.25">
      <c r="A62" s="10" t="s">
        <v>0</v>
      </c>
      <c r="B62" s="25" t="s">
        <v>1</v>
      </c>
      <c r="C62" s="43" t="s">
        <v>2</v>
      </c>
      <c r="D62" s="43" t="s">
        <v>193</v>
      </c>
      <c r="E62" s="25" t="s">
        <v>194</v>
      </c>
      <c r="F62" s="1">
        <v>5414.4</v>
      </c>
      <c r="G62" t="s">
        <v>5</v>
      </c>
      <c r="H62" s="2">
        <v>45100</v>
      </c>
      <c r="I62" s="47">
        <v>45104</v>
      </c>
      <c r="J62" s="27" t="s">
        <v>195</v>
      </c>
      <c r="K62" t="s">
        <v>57</v>
      </c>
      <c r="L62" t="s">
        <v>58</v>
      </c>
      <c r="M62" s="14">
        <v>480</v>
      </c>
      <c r="N62" s="14">
        <v>0</v>
      </c>
      <c r="O62" s="3">
        <v>480</v>
      </c>
      <c r="P62" s="25" t="s">
        <v>196</v>
      </c>
      <c r="Q62" s="43"/>
      <c r="R62" s="49">
        <v>25</v>
      </c>
      <c r="S62" s="50">
        <f>R62/$D$3</f>
        <v>0.37878787878787878</v>
      </c>
      <c r="T62" s="49">
        <f>SUM(R62:R62)</f>
        <v>25</v>
      </c>
      <c r="U62" s="50">
        <f>T62/$D$3</f>
        <v>0.37878787878787878</v>
      </c>
      <c r="V62" s="49">
        <v>16</v>
      </c>
      <c r="W62" s="10" t="s">
        <v>10</v>
      </c>
      <c r="X62" s="50">
        <f>V62/$D$8</f>
        <v>0.48484848484848486</v>
      </c>
      <c r="Y62" s="49">
        <f>SUM(V62)</f>
        <v>16</v>
      </c>
      <c r="Z62" s="50">
        <f>Y62/$D$8</f>
        <v>0.48484848484848486</v>
      </c>
      <c r="AA62" s="37"/>
    </row>
    <row r="63" spans="1:27" ht="14" x14ac:dyDescent="0.25">
      <c r="A63" s="10" t="s">
        <v>0</v>
      </c>
      <c r="B63" s="25" t="s">
        <v>1</v>
      </c>
      <c r="C63" s="43" t="s">
        <v>2</v>
      </c>
      <c r="D63" s="43" t="s">
        <v>197</v>
      </c>
      <c r="E63" s="25" t="s">
        <v>198</v>
      </c>
      <c r="F63" s="1">
        <v>1923.84</v>
      </c>
      <c r="G63" t="s">
        <v>5</v>
      </c>
      <c r="H63" s="2">
        <v>45103</v>
      </c>
      <c r="I63" s="47">
        <v>45105</v>
      </c>
      <c r="J63" s="27" t="s">
        <v>201</v>
      </c>
      <c r="K63" t="s">
        <v>199</v>
      </c>
      <c r="L63" t="s">
        <v>200</v>
      </c>
      <c r="M63" s="14">
        <v>192</v>
      </c>
      <c r="N63" s="14">
        <v>192</v>
      </c>
      <c r="O63" s="3">
        <v>0</v>
      </c>
      <c r="P63" s="25" t="s">
        <v>9</v>
      </c>
      <c r="Q63" s="43"/>
      <c r="R63" s="49">
        <v>33</v>
      </c>
      <c r="S63" s="50">
        <f>R63/$D$3</f>
        <v>0.5</v>
      </c>
      <c r="T63" s="49">
        <f>SUM(R63:R64)</f>
        <v>66</v>
      </c>
      <c r="U63" s="50">
        <f>T63/$D$3</f>
        <v>1</v>
      </c>
      <c r="V63" s="49">
        <v>22</v>
      </c>
      <c r="W63" s="10" t="s">
        <v>10</v>
      </c>
      <c r="X63" s="50">
        <f>V63/$D$8</f>
        <v>0.66666666666666663</v>
      </c>
      <c r="Y63" s="43" t="s">
        <v>1219</v>
      </c>
      <c r="Z63" s="50" t="s">
        <v>1219</v>
      </c>
      <c r="AA63" s="37"/>
    </row>
    <row r="64" spans="1:27" ht="14" x14ac:dyDescent="0.25">
      <c r="A64" s="10" t="s">
        <v>0</v>
      </c>
      <c r="B64" s="25" t="s">
        <v>1</v>
      </c>
      <c r="C64" s="43" t="s">
        <v>2</v>
      </c>
      <c r="D64" s="43" t="s">
        <v>202</v>
      </c>
      <c r="E64" s="25" t="s">
        <v>203</v>
      </c>
      <c r="F64" s="1">
        <v>2310.84</v>
      </c>
      <c r="G64" t="s">
        <v>5</v>
      </c>
      <c r="H64" s="2">
        <v>45103</v>
      </c>
      <c r="I64" s="47">
        <v>45105</v>
      </c>
      <c r="J64" s="27" t="s">
        <v>206</v>
      </c>
      <c r="K64" t="s">
        <v>204</v>
      </c>
      <c r="L64" t="s">
        <v>205</v>
      </c>
      <c r="M64" s="14">
        <v>147</v>
      </c>
      <c r="N64" s="14">
        <v>147</v>
      </c>
      <c r="O64" s="3">
        <v>0</v>
      </c>
      <c r="P64" s="25" t="s">
        <v>9</v>
      </c>
      <c r="Q64" s="43"/>
      <c r="R64" s="49">
        <v>33</v>
      </c>
      <c r="S64" s="50">
        <f>R64/$D$3</f>
        <v>0.5</v>
      </c>
      <c r="T64" s="49" t="s">
        <v>1219</v>
      </c>
      <c r="U64" s="50" t="s">
        <v>1219</v>
      </c>
      <c r="V64" s="49">
        <v>22</v>
      </c>
      <c r="W64" s="10" t="s">
        <v>10</v>
      </c>
      <c r="X64" s="50">
        <f>V64/$D$8</f>
        <v>0.66666666666666663</v>
      </c>
      <c r="Y64" s="49">
        <f>SUM(V64:V65)</f>
        <v>53</v>
      </c>
      <c r="Z64" s="50">
        <f>Y64/$D$8</f>
        <v>1.606060606060606</v>
      </c>
      <c r="AA64" s="37"/>
    </row>
    <row r="65" spans="1:28" ht="14" x14ac:dyDescent="0.25">
      <c r="A65" s="10" t="s">
        <v>0</v>
      </c>
      <c r="B65" s="25" t="s">
        <v>1</v>
      </c>
      <c r="C65" s="43" t="s">
        <v>2</v>
      </c>
      <c r="D65" s="43" t="s">
        <v>207</v>
      </c>
      <c r="E65" s="25" t="s">
        <v>208</v>
      </c>
      <c r="F65" s="1">
        <v>950.4</v>
      </c>
      <c r="G65" t="s">
        <v>5</v>
      </c>
      <c r="H65" s="2">
        <v>45103</v>
      </c>
      <c r="I65" s="47">
        <v>45106</v>
      </c>
      <c r="J65" s="27" t="s">
        <v>211</v>
      </c>
      <c r="K65" t="s">
        <v>209</v>
      </c>
      <c r="L65" t="s">
        <v>210</v>
      </c>
      <c r="M65" s="14">
        <v>88</v>
      </c>
      <c r="N65" s="14">
        <v>88</v>
      </c>
      <c r="O65" s="3">
        <v>0</v>
      </c>
      <c r="P65" s="25" t="s">
        <v>9</v>
      </c>
      <c r="Q65" s="43"/>
      <c r="R65" s="49">
        <v>33</v>
      </c>
      <c r="S65" s="50">
        <f>R65/$D$3</f>
        <v>0.5</v>
      </c>
      <c r="T65" s="49">
        <f>SUM(R65)</f>
        <v>33</v>
      </c>
      <c r="U65" s="50">
        <f>T65/$D$3</f>
        <v>0.5</v>
      </c>
      <c r="V65" s="49">
        <v>31</v>
      </c>
      <c r="W65" s="10" t="s">
        <v>10</v>
      </c>
      <c r="X65" s="50">
        <f>V65/$D$8</f>
        <v>0.93939393939393945</v>
      </c>
      <c r="Y65" s="43" t="s">
        <v>1219</v>
      </c>
      <c r="Z65" s="50" t="s">
        <v>1219</v>
      </c>
      <c r="AA65" s="37"/>
    </row>
    <row r="66" spans="1:28" customFormat="1" hidden="1" x14ac:dyDescent="0.25">
      <c r="A66" t="s">
        <v>0</v>
      </c>
      <c r="B66" t="s">
        <v>50</v>
      </c>
      <c r="C66" t="s">
        <v>51</v>
      </c>
      <c r="D66" t="s">
        <v>212</v>
      </c>
      <c r="E66" t="s">
        <v>213</v>
      </c>
      <c r="F66" s="1">
        <v>4860</v>
      </c>
      <c r="G66" t="s">
        <v>5</v>
      </c>
      <c r="H66" s="2">
        <v>45104</v>
      </c>
      <c r="I66" s="2">
        <v>45106</v>
      </c>
      <c r="J66" t="s">
        <v>215</v>
      </c>
      <c r="K66" t="s">
        <v>214</v>
      </c>
      <c r="L66" t="s">
        <v>92</v>
      </c>
      <c r="M66" s="3">
        <v>450</v>
      </c>
      <c r="N66" s="3">
        <v>450</v>
      </c>
      <c r="O66" s="3">
        <v>0</v>
      </c>
      <c r="P66" t="s">
        <v>9</v>
      </c>
      <c r="R66" s="3">
        <v>25</v>
      </c>
      <c r="T66" s="3"/>
      <c r="U66" s="3"/>
      <c r="V66" s="3">
        <v>22</v>
      </c>
      <c r="W66" t="s">
        <v>10</v>
      </c>
      <c r="Y66">
        <f>SUM(W66:W67)</f>
        <v>0</v>
      </c>
    </row>
    <row r="67" spans="1:28" customFormat="1" hidden="1" x14ac:dyDescent="0.25">
      <c r="A67" t="s">
        <v>0</v>
      </c>
      <c r="B67" t="s">
        <v>43</v>
      </c>
      <c r="C67" t="s">
        <v>44</v>
      </c>
      <c r="D67" t="s">
        <v>216</v>
      </c>
      <c r="E67" t="s">
        <v>217</v>
      </c>
      <c r="F67" s="1">
        <v>3888</v>
      </c>
      <c r="G67" t="s">
        <v>5</v>
      </c>
      <c r="H67" s="2">
        <v>45104</v>
      </c>
      <c r="I67" s="2">
        <v>45106</v>
      </c>
      <c r="J67" t="s">
        <v>218</v>
      </c>
      <c r="K67" t="s">
        <v>214</v>
      </c>
      <c r="L67" t="s">
        <v>92</v>
      </c>
      <c r="M67" s="3">
        <v>360</v>
      </c>
      <c r="N67" s="3">
        <v>360</v>
      </c>
      <c r="O67" s="3">
        <v>0</v>
      </c>
      <c r="P67" t="s">
        <v>9</v>
      </c>
      <c r="R67" s="3">
        <v>27</v>
      </c>
      <c r="T67" s="3"/>
      <c r="U67" s="3"/>
      <c r="V67" s="3">
        <v>24</v>
      </c>
      <c r="W67" t="s">
        <v>10</v>
      </c>
      <c r="Y67" t="s">
        <v>1219</v>
      </c>
    </row>
    <row r="68" spans="1:28" customFormat="1" hidden="1" x14ac:dyDescent="0.25">
      <c r="A68" t="s">
        <v>0</v>
      </c>
      <c r="B68" t="s">
        <v>94</v>
      </c>
      <c r="C68" t="s">
        <v>95</v>
      </c>
      <c r="D68" t="s">
        <v>219</v>
      </c>
      <c r="E68" t="s">
        <v>220</v>
      </c>
      <c r="F68" s="1">
        <v>3888</v>
      </c>
      <c r="G68" t="s">
        <v>5</v>
      </c>
      <c r="H68" s="2">
        <v>45104</v>
      </c>
      <c r="I68" s="2">
        <v>45106</v>
      </c>
      <c r="J68" t="s">
        <v>221</v>
      </c>
      <c r="K68" t="s">
        <v>214</v>
      </c>
      <c r="L68" t="s">
        <v>92</v>
      </c>
      <c r="M68" s="3">
        <v>360</v>
      </c>
      <c r="N68" s="3">
        <v>0</v>
      </c>
      <c r="O68" s="3">
        <v>360</v>
      </c>
      <c r="P68" t="s">
        <v>9</v>
      </c>
      <c r="R68" s="3">
        <v>30</v>
      </c>
      <c r="T68" s="3"/>
      <c r="U68" s="3"/>
      <c r="V68" s="3">
        <v>26</v>
      </c>
      <c r="W68" t="s">
        <v>10</v>
      </c>
      <c r="Y68">
        <f>SUM(W68:W70)</f>
        <v>0</v>
      </c>
    </row>
    <row r="69" spans="1:28" customFormat="1" hidden="1" x14ac:dyDescent="0.25">
      <c r="A69" t="s">
        <v>0</v>
      </c>
      <c r="B69" t="s">
        <v>87</v>
      </c>
      <c r="C69" t="s">
        <v>88</v>
      </c>
      <c r="D69" t="s">
        <v>222</v>
      </c>
      <c r="E69" t="s">
        <v>223</v>
      </c>
      <c r="F69" s="1">
        <v>7896</v>
      </c>
      <c r="G69" t="s">
        <v>5</v>
      </c>
      <c r="H69" s="2">
        <v>45104</v>
      </c>
      <c r="I69" s="2">
        <v>45106</v>
      </c>
      <c r="J69" t="s">
        <v>224</v>
      </c>
      <c r="K69" t="s">
        <v>122</v>
      </c>
      <c r="L69" t="s">
        <v>123</v>
      </c>
      <c r="M69" s="3">
        <v>350</v>
      </c>
      <c r="N69" s="3">
        <v>0</v>
      </c>
      <c r="O69" s="3">
        <v>350</v>
      </c>
      <c r="P69" t="s">
        <v>9</v>
      </c>
      <c r="R69" s="3">
        <v>23</v>
      </c>
      <c r="T69" s="3"/>
      <c r="U69" s="3"/>
      <c r="V69" s="3">
        <v>20</v>
      </c>
      <c r="W69" t="s">
        <v>10</v>
      </c>
      <c r="Y69" t="s">
        <v>1219</v>
      </c>
    </row>
    <row r="70" spans="1:28" customFormat="1" hidden="1" x14ac:dyDescent="0.25">
      <c r="A70" t="s">
        <v>0</v>
      </c>
      <c r="B70" t="s">
        <v>94</v>
      </c>
      <c r="C70" t="s">
        <v>95</v>
      </c>
      <c r="D70" t="s">
        <v>190</v>
      </c>
      <c r="E70" t="s">
        <v>225</v>
      </c>
      <c r="F70" s="1">
        <v>-21.6</v>
      </c>
      <c r="G70" t="s">
        <v>5</v>
      </c>
      <c r="H70" s="2">
        <v>45106</v>
      </c>
      <c r="I70" s="2">
        <v>45106</v>
      </c>
      <c r="J70" t="s">
        <v>226</v>
      </c>
      <c r="K70" t="s">
        <v>91</v>
      </c>
      <c r="L70" t="s">
        <v>92</v>
      </c>
      <c r="M70" s="3">
        <v>-2</v>
      </c>
      <c r="N70" s="3">
        <v>-2</v>
      </c>
      <c r="O70" s="3">
        <v>-4</v>
      </c>
      <c r="P70" t="s">
        <v>9</v>
      </c>
      <c r="R70" s="3">
        <v>1</v>
      </c>
      <c r="T70" s="3"/>
      <c r="U70" s="3"/>
      <c r="V70" s="3">
        <v>1</v>
      </c>
      <c r="W70" t="s">
        <v>10</v>
      </c>
      <c r="Y70" t="s">
        <v>1219</v>
      </c>
    </row>
    <row r="71" spans="1:28" ht="14" x14ac:dyDescent="0.25">
      <c r="A71" s="10" t="s">
        <v>0</v>
      </c>
      <c r="B71" s="25" t="s">
        <v>1</v>
      </c>
      <c r="C71" s="43" t="s">
        <v>2</v>
      </c>
      <c r="D71" s="43" t="s">
        <v>227</v>
      </c>
      <c r="E71" s="25" t="s">
        <v>228</v>
      </c>
      <c r="F71" s="1">
        <v>2465.2800000000002</v>
      </c>
      <c r="G71" t="s">
        <v>5</v>
      </c>
      <c r="H71" s="2">
        <v>45105</v>
      </c>
      <c r="I71" s="47">
        <v>45107</v>
      </c>
      <c r="J71" s="27" t="s">
        <v>231</v>
      </c>
      <c r="K71" t="s">
        <v>229</v>
      </c>
      <c r="L71" t="s">
        <v>230</v>
      </c>
      <c r="M71" s="14">
        <v>192</v>
      </c>
      <c r="N71" s="14">
        <v>192</v>
      </c>
      <c r="O71" s="3">
        <v>0</v>
      </c>
      <c r="P71" s="25" t="s">
        <v>9</v>
      </c>
      <c r="Q71" s="43"/>
      <c r="R71" s="49">
        <v>38</v>
      </c>
      <c r="S71" s="50">
        <f>R71/$D$3</f>
        <v>0.5757575757575758</v>
      </c>
      <c r="T71" s="49">
        <f>SUM(R71)</f>
        <v>38</v>
      </c>
      <c r="U71" s="50">
        <f>T71/$D$3</f>
        <v>0.5757575757575758</v>
      </c>
      <c r="V71" s="49">
        <v>24</v>
      </c>
      <c r="W71" s="10" t="s">
        <v>10</v>
      </c>
      <c r="X71" s="50">
        <f>V71/$D$8</f>
        <v>0.72727272727272729</v>
      </c>
      <c r="Y71" s="49">
        <f>SUM(V71)</f>
        <v>24</v>
      </c>
      <c r="Z71" s="50">
        <f>Y71/$D$8</f>
        <v>0.72727272727272729</v>
      </c>
      <c r="AA71" s="37"/>
    </row>
    <row r="72" spans="1:28" customFormat="1" hidden="1" x14ac:dyDescent="0.25">
      <c r="A72" t="s">
        <v>0</v>
      </c>
      <c r="B72" t="s">
        <v>87</v>
      </c>
      <c r="C72" t="s">
        <v>88</v>
      </c>
      <c r="D72" t="s">
        <v>232</v>
      </c>
      <c r="E72" t="s">
        <v>233</v>
      </c>
      <c r="F72" s="1">
        <v>3758.4</v>
      </c>
      <c r="G72" t="s">
        <v>5</v>
      </c>
      <c r="H72" s="2">
        <v>45105</v>
      </c>
      <c r="I72" s="2">
        <v>45107</v>
      </c>
      <c r="J72" t="s">
        <v>234</v>
      </c>
      <c r="K72" t="s">
        <v>214</v>
      </c>
      <c r="L72" t="s">
        <v>92</v>
      </c>
      <c r="M72" s="3">
        <v>270</v>
      </c>
      <c r="N72" s="3">
        <v>0</v>
      </c>
      <c r="O72" s="3">
        <v>270</v>
      </c>
      <c r="P72" t="s">
        <v>235</v>
      </c>
      <c r="R72" s="3">
        <v>6</v>
      </c>
      <c r="T72" s="3"/>
      <c r="U72" s="3"/>
      <c r="V72" s="3">
        <v>5</v>
      </c>
      <c r="W72" t="s">
        <v>10</v>
      </c>
      <c r="Y72">
        <f>SUM(W72:W73)</f>
        <v>0</v>
      </c>
    </row>
    <row r="73" spans="1:28" customFormat="1" hidden="1" x14ac:dyDescent="0.25">
      <c r="A73" t="s">
        <v>0</v>
      </c>
      <c r="B73" t="s">
        <v>87</v>
      </c>
      <c r="C73" t="s">
        <v>88</v>
      </c>
      <c r="D73" t="s">
        <v>232</v>
      </c>
      <c r="E73" t="s">
        <v>233</v>
      </c>
      <c r="F73" s="1">
        <v>1944</v>
      </c>
      <c r="G73" t="s">
        <v>5</v>
      </c>
      <c r="H73" s="2">
        <v>45105</v>
      </c>
      <c r="I73" s="2">
        <v>45107</v>
      </c>
      <c r="J73" t="s">
        <v>234</v>
      </c>
      <c r="K73" t="s">
        <v>47</v>
      </c>
      <c r="L73" t="s">
        <v>48</v>
      </c>
      <c r="M73" s="3">
        <v>135</v>
      </c>
      <c r="N73" s="3">
        <v>135</v>
      </c>
      <c r="O73" s="3">
        <v>0</v>
      </c>
      <c r="P73" t="s">
        <v>9</v>
      </c>
      <c r="R73" s="3">
        <v>6</v>
      </c>
      <c r="T73" s="3"/>
      <c r="U73" s="3"/>
      <c r="V73" s="3">
        <v>5</v>
      </c>
      <c r="W73" t="s">
        <v>10</v>
      </c>
      <c r="Y73" t="s">
        <v>1219</v>
      </c>
    </row>
    <row r="74" spans="1:28" customFormat="1" hidden="1" x14ac:dyDescent="0.25">
      <c r="A74" t="s">
        <v>0</v>
      </c>
      <c r="B74" t="s">
        <v>94</v>
      </c>
      <c r="C74" t="s">
        <v>95</v>
      </c>
      <c r="D74" t="s">
        <v>236</v>
      </c>
      <c r="E74" t="s">
        <v>237</v>
      </c>
      <c r="F74" s="1">
        <v>23688</v>
      </c>
      <c r="G74" t="s">
        <v>5</v>
      </c>
      <c r="H74" s="2">
        <v>45105</v>
      </c>
      <c r="I74" s="2">
        <v>45107</v>
      </c>
      <c r="J74" t="s">
        <v>238</v>
      </c>
      <c r="K74" t="s">
        <v>122</v>
      </c>
      <c r="L74" t="s">
        <v>123</v>
      </c>
      <c r="M74" s="3">
        <v>1050</v>
      </c>
      <c r="N74" s="3">
        <v>0</v>
      </c>
      <c r="O74" s="3">
        <v>1050</v>
      </c>
      <c r="P74" t="s">
        <v>196</v>
      </c>
      <c r="R74" s="3">
        <v>1</v>
      </c>
      <c r="T74" s="3"/>
      <c r="U74" s="3"/>
      <c r="V74" s="3">
        <v>1</v>
      </c>
      <c r="W74" t="s">
        <v>10</v>
      </c>
      <c r="Y74">
        <f>SUM(W74)</f>
        <v>0</v>
      </c>
    </row>
    <row r="75" spans="1:28" customFormat="1" hidden="1" x14ac:dyDescent="0.25">
      <c r="A75" t="s">
        <v>0</v>
      </c>
      <c r="B75" t="s">
        <v>94</v>
      </c>
      <c r="C75" t="s">
        <v>95</v>
      </c>
      <c r="D75" t="s">
        <v>236</v>
      </c>
      <c r="E75" t="s">
        <v>237</v>
      </c>
      <c r="F75" s="1">
        <v>648</v>
      </c>
      <c r="G75" t="s">
        <v>5</v>
      </c>
      <c r="H75" s="2">
        <v>45105</v>
      </c>
      <c r="I75" s="2">
        <v>45107</v>
      </c>
      <c r="J75" t="s">
        <v>238</v>
      </c>
      <c r="K75" t="s">
        <v>47</v>
      </c>
      <c r="L75" t="s">
        <v>48</v>
      </c>
      <c r="M75" s="3">
        <v>45</v>
      </c>
      <c r="N75" s="3">
        <v>45</v>
      </c>
      <c r="O75" s="3">
        <v>0</v>
      </c>
      <c r="P75" t="s">
        <v>9</v>
      </c>
      <c r="R75" s="3">
        <v>1</v>
      </c>
      <c r="T75" s="3"/>
      <c r="U75" s="3"/>
      <c r="V75" s="3">
        <v>1</v>
      </c>
      <c r="W75" t="s">
        <v>10</v>
      </c>
      <c r="Y75">
        <f>SUM(W75:W76)</f>
        <v>0</v>
      </c>
    </row>
    <row r="76" spans="1:28" ht="14" x14ac:dyDescent="0.25">
      <c r="A76" s="10" t="s">
        <v>0</v>
      </c>
      <c r="B76" s="25" t="s">
        <v>1</v>
      </c>
      <c r="C76" s="43" t="s">
        <v>2</v>
      </c>
      <c r="D76" s="43" t="s">
        <v>239</v>
      </c>
      <c r="E76" s="25" t="s">
        <v>240</v>
      </c>
      <c r="F76" s="1">
        <v>7330.8</v>
      </c>
      <c r="G76" t="s">
        <v>5</v>
      </c>
      <c r="H76" s="2">
        <v>45106</v>
      </c>
      <c r="I76" s="47">
        <v>45108</v>
      </c>
      <c r="J76" s="27" t="s">
        <v>243</v>
      </c>
      <c r="K76" t="s">
        <v>241</v>
      </c>
      <c r="L76" t="s">
        <v>242</v>
      </c>
      <c r="M76" s="14">
        <v>205</v>
      </c>
      <c r="N76" s="14">
        <v>205</v>
      </c>
      <c r="O76" s="3">
        <v>0</v>
      </c>
      <c r="P76" s="25" t="s">
        <v>9</v>
      </c>
      <c r="Q76" s="43"/>
      <c r="R76" s="49">
        <v>24</v>
      </c>
      <c r="S76" s="50">
        <f>R76/$D$3</f>
        <v>0.36363636363636365</v>
      </c>
      <c r="T76" s="49">
        <f>SUM(R76)</f>
        <v>24</v>
      </c>
      <c r="U76" s="50">
        <f>T76/$D$3</f>
        <v>0.36363636363636365</v>
      </c>
      <c r="V76" s="49">
        <v>14</v>
      </c>
      <c r="W76" s="10" t="s">
        <v>10</v>
      </c>
      <c r="X76" s="50">
        <f>V76/$D$8</f>
        <v>0.42424242424242425</v>
      </c>
      <c r="Y76" s="49">
        <f>SUM(V76)</f>
        <v>14</v>
      </c>
      <c r="Z76" s="50">
        <f>Y76/$D$8</f>
        <v>0.42424242424242425</v>
      </c>
      <c r="AA76" s="37"/>
    </row>
    <row r="77" spans="1:28" ht="14" x14ac:dyDescent="0.25">
      <c r="A77" s="18" t="s">
        <v>0</v>
      </c>
      <c r="B77" s="26" t="s">
        <v>1</v>
      </c>
      <c r="C77" s="46" t="s">
        <v>2</v>
      </c>
      <c r="D77" s="46" t="s">
        <v>244</v>
      </c>
      <c r="E77" s="26" t="s">
        <v>245</v>
      </c>
      <c r="F77" s="1">
        <v>3847.68</v>
      </c>
      <c r="G77" t="s">
        <v>5</v>
      </c>
      <c r="H77" s="2">
        <v>45105</v>
      </c>
      <c r="I77" s="48">
        <v>45110</v>
      </c>
      <c r="J77" s="28" t="s">
        <v>246</v>
      </c>
      <c r="K77" t="s">
        <v>199</v>
      </c>
      <c r="L77" t="s">
        <v>200</v>
      </c>
      <c r="M77" s="14">
        <v>384</v>
      </c>
      <c r="N77" s="14">
        <v>384</v>
      </c>
      <c r="O77" s="3">
        <v>0</v>
      </c>
      <c r="P77" s="25" t="s">
        <v>9</v>
      </c>
      <c r="Q77" s="43">
        <v>5</v>
      </c>
      <c r="R77" s="51">
        <v>6</v>
      </c>
      <c r="S77" s="50">
        <f>R77/$D$3</f>
        <v>9.0909090909090912E-2</v>
      </c>
      <c r="T77" s="51">
        <f>SUM(R77:R78)</f>
        <v>19</v>
      </c>
      <c r="U77" s="50">
        <f>T77/$D$3</f>
        <v>0.2878787878787879</v>
      </c>
      <c r="V77" s="51">
        <v>6</v>
      </c>
      <c r="W77" s="18" t="s">
        <v>10</v>
      </c>
      <c r="X77" s="50">
        <f>V77/$D$8</f>
        <v>0.18181818181818182</v>
      </c>
      <c r="Y77" s="49">
        <f t="shared" ref="Y77:Y78" si="11">SUM(V77)</f>
        <v>6</v>
      </c>
      <c r="Z77" s="50">
        <f>Y77/$D$8</f>
        <v>0.18181818181818182</v>
      </c>
      <c r="AA77" s="37"/>
    </row>
    <row r="78" spans="1:28" ht="14" x14ac:dyDescent="0.25">
      <c r="A78" s="18" t="s">
        <v>0</v>
      </c>
      <c r="B78" s="26" t="s">
        <v>1</v>
      </c>
      <c r="C78" s="46" t="s">
        <v>2</v>
      </c>
      <c r="D78" s="46" t="s">
        <v>247</v>
      </c>
      <c r="E78" s="26" t="s">
        <v>248</v>
      </c>
      <c r="F78" s="1">
        <v>3507.6</v>
      </c>
      <c r="G78" t="s">
        <v>5</v>
      </c>
      <c r="H78" s="2">
        <v>45106</v>
      </c>
      <c r="I78" s="48">
        <v>45110</v>
      </c>
      <c r="J78" s="28" t="s">
        <v>249</v>
      </c>
      <c r="K78" t="s">
        <v>138</v>
      </c>
      <c r="L78" t="s">
        <v>139</v>
      </c>
      <c r="M78" s="14">
        <v>185</v>
      </c>
      <c r="N78" s="14">
        <v>185</v>
      </c>
      <c r="O78" s="3">
        <v>0</v>
      </c>
      <c r="P78" s="25" t="s">
        <v>9</v>
      </c>
      <c r="Q78" s="43"/>
      <c r="R78" s="51">
        <v>13</v>
      </c>
      <c r="S78" s="50">
        <f>R78/$D$3</f>
        <v>0.19696969696969696</v>
      </c>
      <c r="T78" s="51" t="s">
        <v>1219</v>
      </c>
      <c r="U78" s="50" t="s">
        <v>1219</v>
      </c>
      <c r="V78" s="51">
        <v>7</v>
      </c>
      <c r="W78" s="18" t="s">
        <v>10</v>
      </c>
      <c r="X78" s="50">
        <f>V78/$D$8</f>
        <v>0.21212121212121213</v>
      </c>
      <c r="Y78" s="49">
        <f t="shared" si="11"/>
        <v>7</v>
      </c>
      <c r="Z78" s="50">
        <f>Y78/$D$8</f>
        <v>0.21212121212121213</v>
      </c>
      <c r="AA78" s="37"/>
    </row>
    <row r="79" spans="1:28" customFormat="1" hidden="1" x14ac:dyDescent="0.25">
      <c r="A79" t="s">
        <v>0</v>
      </c>
      <c r="B79" t="s">
        <v>94</v>
      </c>
      <c r="C79" t="s">
        <v>95</v>
      </c>
      <c r="D79" t="s">
        <v>250</v>
      </c>
      <c r="E79" t="s">
        <v>251</v>
      </c>
      <c r="F79" s="1">
        <v>15792</v>
      </c>
      <c r="G79" t="s">
        <v>5</v>
      </c>
      <c r="H79" s="2">
        <v>45107</v>
      </c>
      <c r="I79" s="2">
        <v>45111</v>
      </c>
      <c r="J79" t="s">
        <v>253</v>
      </c>
      <c r="K79" t="s">
        <v>252</v>
      </c>
      <c r="L79" t="s">
        <v>123</v>
      </c>
      <c r="M79" s="3">
        <v>700</v>
      </c>
      <c r="N79" s="3">
        <v>700</v>
      </c>
      <c r="O79" s="3">
        <v>0</v>
      </c>
      <c r="P79" t="s">
        <v>9</v>
      </c>
      <c r="R79" s="3">
        <v>14</v>
      </c>
      <c r="T79" s="3"/>
      <c r="U79" s="3"/>
      <c r="V79" s="3">
        <v>14</v>
      </c>
      <c r="W79" t="s">
        <v>10</v>
      </c>
      <c r="Y79">
        <f t="shared" ref="Y79:Y86" si="12">SUM(W79)</f>
        <v>0</v>
      </c>
      <c r="AB79" s="17"/>
    </row>
    <row r="80" spans="1:28" customFormat="1" hidden="1" x14ac:dyDescent="0.25">
      <c r="A80" t="s">
        <v>0</v>
      </c>
      <c r="B80" t="s">
        <v>43</v>
      </c>
      <c r="C80" t="s">
        <v>44</v>
      </c>
      <c r="D80" t="s">
        <v>254</v>
      </c>
      <c r="E80" t="s">
        <v>255</v>
      </c>
      <c r="F80" s="1">
        <v>7896</v>
      </c>
      <c r="G80" t="s">
        <v>5</v>
      </c>
      <c r="H80" s="2">
        <v>45107</v>
      </c>
      <c r="I80" s="2">
        <v>45111</v>
      </c>
      <c r="J80" t="s">
        <v>256</v>
      </c>
      <c r="K80" t="s">
        <v>252</v>
      </c>
      <c r="L80" t="s">
        <v>123</v>
      </c>
      <c r="M80" s="3">
        <v>350</v>
      </c>
      <c r="N80" s="3">
        <v>350</v>
      </c>
      <c r="O80" s="3">
        <v>0</v>
      </c>
      <c r="P80" t="s">
        <v>9</v>
      </c>
      <c r="R80" s="3">
        <v>7</v>
      </c>
      <c r="T80" s="3"/>
      <c r="U80" s="3"/>
      <c r="V80" s="3">
        <v>7</v>
      </c>
      <c r="W80" t="s">
        <v>10</v>
      </c>
      <c r="Y80">
        <f t="shared" si="12"/>
        <v>0</v>
      </c>
    </row>
    <row r="81" spans="1:27" customFormat="1" hidden="1" x14ac:dyDescent="0.25">
      <c r="A81" t="s">
        <v>0</v>
      </c>
      <c r="B81" t="s">
        <v>87</v>
      </c>
      <c r="C81" t="s">
        <v>88</v>
      </c>
      <c r="D81" t="s">
        <v>257</v>
      </c>
      <c r="E81" t="s">
        <v>258</v>
      </c>
      <c r="F81" s="1">
        <v>5640</v>
      </c>
      <c r="G81" t="s">
        <v>5</v>
      </c>
      <c r="H81" s="2">
        <v>45107</v>
      </c>
      <c r="I81" s="2">
        <v>45111</v>
      </c>
      <c r="J81" t="s">
        <v>259</v>
      </c>
      <c r="K81" t="s">
        <v>252</v>
      </c>
      <c r="L81" t="s">
        <v>123</v>
      </c>
      <c r="M81" s="3">
        <v>250</v>
      </c>
      <c r="N81" s="3">
        <v>250</v>
      </c>
      <c r="O81" s="3">
        <v>0</v>
      </c>
      <c r="P81" t="s">
        <v>9</v>
      </c>
      <c r="R81" s="3">
        <v>5</v>
      </c>
      <c r="T81" s="3"/>
      <c r="U81" s="3"/>
      <c r="V81" s="3">
        <v>5</v>
      </c>
      <c r="W81" t="s">
        <v>10</v>
      </c>
      <c r="Y81">
        <f t="shared" si="12"/>
        <v>0</v>
      </c>
    </row>
    <row r="82" spans="1:27" customFormat="1" hidden="1" x14ac:dyDescent="0.25">
      <c r="A82" t="s">
        <v>0</v>
      </c>
      <c r="B82" t="s">
        <v>128</v>
      </c>
      <c r="C82" t="s">
        <v>129</v>
      </c>
      <c r="D82" t="s">
        <v>260</v>
      </c>
      <c r="E82" t="s">
        <v>261</v>
      </c>
      <c r="F82" s="1">
        <v>648</v>
      </c>
      <c r="G82" t="s">
        <v>5</v>
      </c>
      <c r="H82" s="2">
        <v>45107</v>
      </c>
      <c r="I82" s="2">
        <v>45111</v>
      </c>
      <c r="J82" t="s">
        <v>262</v>
      </c>
      <c r="K82" t="s">
        <v>47</v>
      </c>
      <c r="L82" t="s">
        <v>48</v>
      </c>
      <c r="M82" s="3">
        <v>45</v>
      </c>
      <c r="N82" s="3">
        <v>45</v>
      </c>
      <c r="O82" s="3">
        <v>0</v>
      </c>
      <c r="P82" t="s">
        <v>9</v>
      </c>
      <c r="R82" s="3">
        <v>3</v>
      </c>
      <c r="T82" s="3"/>
      <c r="U82" s="3"/>
      <c r="V82" s="3">
        <v>3</v>
      </c>
      <c r="W82" t="s">
        <v>10</v>
      </c>
      <c r="Y82">
        <f t="shared" si="12"/>
        <v>0</v>
      </c>
    </row>
    <row r="83" spans="1:27" ht="14" x14ac:dyDescent="0.25">
      <c r="A83" s="18" t="s">
        <v>0</v>
      </c>
      <c r="B83" s="26" t="s">
        <v>1</v>
      </c>
      <c r="C83" s="46" t="s">
        <v>2</v>
      </c>
      <c r="D83" s="46" t="s">
        <v>263</v>
      </c>
      <c r="E83" s="26" t="s">
        <v>264</v>
      </c>
      <c r="F83" s="1">
        <v>1858.2</v>
      </c>
      <c r="G83" t="s">
        <v>5</v>
      </c>
      <c r="H83" s="2">
        <v>45107</v>
      </c>
      <c r="I83" s="48">
        <v>45111</v>
      </c>
      <c r="J83" s="28" t="s">
        <v>265</v>
      </c>
      <c r="K83" t="s">
        <v>170</v>
      </c>
      <c r="L83" t="s">
        <v>171</v>
      </c>
      <c r="M83" s="14">
        <v>190</v>
      </c>
      <c r="N83" s="14">
        <v>190</v>
      </c>
      <c r="O83" s="3">
        <v>0</v>
      </c>
      <c r="P83" s="25" t="s">
        <v>9</v>
      </c>
      <c r="Q83" s="43"/>
      <c r="R83" s="51">
        <v>12</v>
      </c>
      <c r="S83" s="50">
        <f>R83/$D$3</f>
        <v>0.18181818181818182</v>
      </c>
      <c r="T83" s="51">
        <f>SUM(R83)</f>
        <v>12</v>
      </c>
      <c r="U83" s="50">
        <f>T83/$D$3</f>
        <v>0.18181818181818182</v>
      </c>
      <c r="V83" s="51">
        <v>7</v>
      </c>
      <c r="W83" s="18" t="s">
        <v>10</v>
      </c>
      <c r="X83" s="50">
        <f>V83/$D$8</f>
        <v>0.21212121212121213</v>
      </c>
      <c r="Y83" s="49">
        <f t="shared" ref="Y83:Y84" si="13">SUM(V83)</f>
        <v>7</v>
      </c>
      <c r="Z83" s="50">
        <f>Y83/$D$8</f>
        <v>0.21212121212121213</v>
      </c>
      <c r="AA83" s="37"/>
    </row>
    <row r="84" spans="1:27" ht="14" x14ac:dyDescent="0.25">
      <c r="A84" s="18" t="s">
        <v>0</v>
      </c>
      <c r="B84" s="26" t="s">
        <v>1</v>
      </c>
      <c r="C84" s="46" t="s">
        <v>2</v>
      </c>
      <c r="D84" s="46" t="s">
        <v>266</v>
      </c>
      <c r="E84" s="26" t="s">
        <v>267</v>
      </c>
      <c r="F84" s="1">
        <v>2217.12</v>
      </c>
      <c r="G84" t="s">
        <v>5</v>
      </c>
      <c r="H84" s="2">
        <v>45110</v>
      </c>
      <c r="I84" s="48">
        <v>45112</v>
      </c>
      <c r="J84" s="28" t="s">
        <v>270</v>
      </c>
      <c r="K84" t="s">
        <v>268</v>
      </c>
      <c r="L84" t="s">
        <v>269</v>
      </c>
      <c r="M84" s="14">
        <v>124</v>
      </c>
      <c r="N84" s="14">
        <v>124</v>
      </c>
      <c r="O84" s="3">
        <v>0</v>
      </c>
      <c r="P84" s="25" t="s">
        <v>9</v>
      </c>
      <c r="Q84" s="43"/>
      <c r="R84" s="51">
        <v>33</v>
      </c>
      <c r="S84" s="50">
        <f>R84/$D$3</f>
        <v>0.5</v>
      </c>
      <c r="T84" s="51">
        <f>SUM(R84)</f>
        <v>33</v>
      </c>
      <c r="U84" s="50">
        <f>T84/$D$3</f>
        <v>0.5</v>
      </c>
      <c r="V84" s="51">
        <v>18</v>
      </c>
      <c r="W84" s="18" t="s">
        <v>10</v>
      </c>
      <c r="X84" s="50">
        <f>V84/$D$8</f>
        <v>0.54545454545454541</v>
      </c>
      <c r="Y84" s="49">
        <f t="shared" si="13"/>
        <v>18</v>
      </c>
      <c r="Z84" s="50">
        <f>Y84/$D$8</f>
        <v>0.54545454545454541</v>
      </c>
      <c r="AA84" s="37"/>
    </row>
    <row r="85" spans="1:27" customFormat="1" hidden="1" x14ac:dyDescent="0.25">
      <c r="A85" t="s">
        <v>0</v>
      </c>
      <c r="B85" t="s">
        <v>50</v>
      </c>
      <c r="C85" t="s">
        <v>51</v>
      </c>
      <c r="D85" t="s">
        <v>271</v>
      </c>
      <c r="E85" t="s">
        <v>272</v>
      </c>
      <c r="F85" s="1">
        <v>1296</v>
      </c>
      <c r="G85" t="s">
        <v>5</v>
      </c>
      <c r="H85" s="2">
        <v>45111</v>
      </c>
      <c r="I85" s="2">
        <v>45113</v>
      </c>
      <c r="J85" t="s">
        <v>273</v>
      </c>
      <c r="K85" t="s">
        <v>47</v>
      </c>
      <c r="L85" t="s">
        <v>48</v>
      </c>
      <c r="M85" s="3">
        <v>90</v>
      </c>
      <c r="N85" s="3">
        <v>90</v>
      </c>
      <c r="O85" s="3">
        <v>0</v>
      </c>
      <c r="P85" t="s">
        <v>9</v>
      </c>
      <c r="R85" s="3">
        <v>2</v>
      </c>
      <c r="T85" s="3"/>
      <c r="U85" s="3"/>
      <c r="V85" s="3">
        <v>1</v>
      </c>
      <c r="W85" t="s">
        <v>10</v>
      </c>
      <c r="Y85">
        <f t="shared" si="12"/>
        <v>0</v>
      </c>
    </row>
    <row r="86" spans="1:27" customFormat="1" hidden="1" x14ac:dyDescent="0.25">
      <c r="A86" t="s">
        <v>0</v>
      </c>
      <c r="B86" t="s">
        <v>94</v>
      </c>
      <c r="C86" t="s">
        <v>95</v>
      </c>
      <c r="D86" t="s">
        <v>274</v>
      </c>
      <c r="E86" t="s">
        <v>275</v>
      </c>
      <c r="F86" s="1">
        <v>1944</v>
      </c>
      <c r="G86" t="s">
        <v>5</v>
      </c>
      <c r="H86" s="2">
        <v>45111</v>
      </c>
      <c r="I86" s="2">
        <v>45113</v>
      </c>
      <c r="J86" t="s">
        <v>276</v>
      </c>
      <c r="K86" t="s">
        <v>47</v>
      </c>
      <c r="L86" t="s">
        <v>48</v>
      </c>
      <c r="M86" s="3">
        <v>135</v>
      </c>
      <c r="N86" s="3">
        <v>135</v>
      </c>
      <c r="O86" s="3">
        <v>0</v>
      </c>
      <c r="P86" t="s">
        <v>9</v>
      </c>
      <c r="R86" s="3">
        <v>8</v>
      </c>
      <c r="T86" s="3"/>
      <c r="U86" s="3"/>
      <c r="V86" s="3">
        <v>7</v>
      </c>
      <c r="W86" t="s">
        <v>10</v>
      </c>
      <c r="Y86">
        <f t="shared" si="12"/>
        <v>0</v>
      </c>
    </row>
    <row r="87" spans="1:27" customFormat="1" hidden="1" x14ac:dyDescent="0.25">
      <c r="A87" t="s">
        <v>0</v>
      </c>
      <c r="B87" t="s">
        <v>87</v>
      </c>
      <c r="C87" t="s">
        <v>88</v>
      </c>
      <c r="D87" t="s">
        <v>277</v>
      </c>
      <c r="E87" t="s">
        <v>278</v>
      </c>
      <c r="F87" s="1">
        <v>1296</v>
      </c>
      <c r="G87" t="s">
        <v>5</v>
      </c>
      <c r="H87" s="2">
        <v>45111</v>
      </c>
      <c r="I87" s="2">
        <v>45113</v>
      </c>
      <c r="J87" t="s">
        <v>279</v>
      </c>
      <c r="K87" t="s">
        <v>47</v>
      </c>
      <c r="L87" t="s">
        <v>48</v>
      </c>
      <c r="M87" s="3">
        <v>90</v>
      </c>
      <c r="N87" s="3">
        <v>90</v>
      </c>
      <c r="O87" s="3">
        <v>0</v>
      </c>
      <c r="P87" t="s">
        <v>9</v>
      </c>
      <c r="R87" s="3">
        <v>7</v>
      </c>
      <c r="T87" s="3"/>
      <c r="U87" s="3"/>
      <c r="V87" s="3">
        <v>6</v>
      </c>
      <c r="W87" t="s">
        <v>10</v>
      </c>
      <c r="Y87">
        <f>SUM(W87:W88)</f>
        <v>0</v>
      </c>
    </row>
    <row r="88" spans="1:27" customFormat="1" hidden="1" x14ac:dyDescent="0.25">
      <c r="A88" t="s">
        <v>0</v>
      </c>
      <c r="B88" t="s">
        <v>43</v>
      </c>
      <c r="C88" t="s">
        <v>44</v>
      </c>
      <c r="D88" t="s">
        <v>280</v>
      </c>
      <c r="E88" t="s">
        <v>281</v>
      </c>
      <c r="F88" s="1">
        <v>1128</v>
      </c>
      <c r="G88" t="s">
        <v>5</v>
      </c>
      <c r="H88" s="2">
        <v>45111</v>
      </c>
      <c r="I88" s="2">
        <v>45113</v>
      </c>
      <c r="J88" t="s">
        <v>282</v>
      </c>
      <c r="K88" t="s">
        <v>114</v>
      </c>
      <c r="L88" t="s">
        <v>115</v>
      </c>
      <c r="M88" s="3">
        <v>50</v>
      </c>
      <c r="N88" s="3">
        <v>50</v>
      </c>
      <c r="O88" s="3">
        <v>0</v>
      </c>
      <c r="P88" t="s">
        <v>9</v>
      </c>
      <c r="R88" s="3">
        <v>10</v>
      </c>
      <c r="T88" s="3"/>
      <c r="U88" s="3"/>
      <c r="V88" s="3">
        <v>8</v>
      </c>
      <c r="W88" t="s">
        <v>10</v>
      </c>
      <c r="Y88" t="s">
        <v>1219</v>
      </c>
    </row>
    <row r="89" spans="1:27" ht="14" x14ac:dyDescent="0.25">
      <c r="A89" s="18" t="s">
        <v>0</v>
      </c>
      <c r="B89" s="26" t="s">
        <v>1</v>
      </c>
      <c r="C89" s="46" t="s">
        <v>2</v>
      </c>
      <c r="D89" s="46" t="s">
        <v>283</v>
      </c>
      <c r="E89" s="26" t="s">
        <v>284</v>
      </c>
      <c r="F89" s="1">
        <v>1858.2</v>
      </c>
      <c r="G89" t="s">
        <v>5</v>
      </c>
      <c r="H89" s="2">
        <v>45112</v>
      </c>
      <c r="I89" s="48">
        <v>45114</v>
      </c>
      <c r="J89" s="28" t="s">
        <v>287</v>
      </c>
      <c r="K89" t="s">
        <v>285</v>
      </c>
      <c r="L89" t="s">
        <v>286</v>
      </c>
      <c r="M89" s="14">
        <v>190</v>
      </c>
      <c r="N89" s="14">
        <v>190</v>
      </c>
      <c r="O89" s="3">
        <v>0</v>
      </c>
      <c r="P89" s="25" t="s">
        <v>9</v>
      </c>
      <c r="Q89" s="43"/>
      <c r="R89" s="51">
        <v>40</v>
      </c>
      <c r="S89" s="50">
        <f>R89/$D$3</f>
        <v>0.60606060606060608</v>
      </c>
      <c r="T89" s="51">
        <f>SUM(R89)</f>
        <v>40</v>
      </c>
      <c r="U89" s="50">
        <f>T89/$D$3</f>
        <v>0.60606060606060608</v>
      </c>
      <c r="V89" s="51">
        <v>22</v>
      </c>
      <c r="W89" s="18" t="s">
        <v>10</v>
      </c>
      <c r="X89" s="50">
        <f>V89/$D$8</f>
        <v>0.66666666666666663</v>
      </c>
      <c r="Y89" s="51">
        <f>SUM(V89:V94)</f>
        <v>75</v>
      </c>
      <c r="Z89" s="50">
        <f>Y89/$D$8</f>
        <v>2.2727272727272729</v>
      </c>
      <c r="AA89" s="37"/>
    </row>
    <row r="90" spans="1:27" ht="14" x14ac:dyDescent="0.25">
      <c r="A90" s="18" t="s">
        <v>0</v>
      </c>
      <c r="B90" s="26" t="s">
        <v>1</v>
      </c>
      <c r="C90" s="46" t="s">
        <v>2</v>
      </c>
      <c r="D90" s="46" t="s">
        <v>288</v>
      </c>
      <c r="E90" s="26" t="s">
        <v>289</v>
      </c>
      <c r="F90" s="1">
        <v>2027.52</v>
      </c>
      <c r="G90" t="s">
        <v>5</v>
      </c>
      <c r="H90" s="2">
        <v>45113</v>
      </c>
      <c r="I90" s="48">
        <v>45115</v>
      </c>
      <c r="J90" s="28" t="s">
        <v>292</v>
      </c>
      <c r="K90" t="s">
        <v>290</v>
      </c>
      <c r="L90" t="s">
        <v>291</v>
      </c>
      <c r="M90" s="14">
        <v>192</v>
      </c>
      <c r="N90" s="14">
        <v>192</v>
      </c>
      <c r="O90" s="3">
        <v>0</v>
      </c>
      <c r="P90" s="25" t="s">
        <v>9</v>
      </c>
      <c r="Q90" s="43"/>
      <c r="R90" s="51">
        <v>39</v>
      </c>
      <c r="S90" s="50">
        <f>R90/$D$3</f>
        <v>0.59090909090909094</v>
      </c>
      <c r="T90" s="51">
        <f>SUM(R90:R91)</f>
        <v>70</v>
      </c>
      <c r="U90" s="50">
        <f>T90/$D$3</f>
        <v>1.0606060606060606</v>
      </c>
      <c r="V90" s="51">
        <v>22</v>
      </c>
      <c r="W90" s="18" t="s">
        <v>10</v>
      </c>
      <c r="X90" s="50">
        <f>V90/$D$8</f>
        <v>0.66666666666666663</v>
      </c>
      <c r="Y90" s="46" t="s">
        <v>1219</v>
      </c>
      <c r="Z90" s="50" t="s">
        <v>1219</v>
      </c>
      <c r="AA90" s="37"/>
    </row>
    <row r="91" spans="1:27" ht="14" x14ac:dyDescent="0.25">
      <c r="A91" s="18" t="s">
        <v>0</v>
      </c>
      <c r="B91" s="26" t="s">
        <v>1</v>
      </c>
      <c r="C91" s="46" t="s">
        <v>2</v>
      </c>
      <c r="D91" s="46" t="s">
        <v>293</v>
      </c>
      <c r="E91" s="26" t="s">
        <v>294</v>
      </c>
      <c r="F91" s="1">
        <v>3847.68</v>
      </c>
      <c r="G91" t="s">
        <v>5</v>
      </c>
      <c r="H91" s="2">
        <v>45113</v>
      </c>
      <c r="I91" s="48">
        <v>45115</v>
      </c>
      <c r="J91" s="28" t="s">
        <v>295</v>
      </c>
      <c r="K91" t="s">
        <v>199</v>
      </c>
      <c r="L91" t="s">
        <v>200</v>
      </c>
      <c r="M91" s="14">
        <v>384</v>
      </c>
      <c r="N91" s="14">
        <v>384</v>
      </c>
      <c r="O91" s="3">
        <v>0</v>
      </c>
      <c r="P91" s="25" t="s">
        <v>9</v>
      </c>
      <c r="Q91" s="43"/>
      <c r="R91" s="51">
        <v>31</v>
      </c>
      <c r="S91" s="50">
        <f>R91/$D$3</f>
        <v>0.46969696969696972</v>
      </c>
      <c r="T91" s="51" t="s">
        <v>1219</v>
      </c>
      <c r="U91" s="50" t="s">
        <v>1219</v>
      </c>
      <c r="V91" s="51">
        <v>16</v>
      </c>
      <c r="W91" s="18" t="s">
        <v>10</v>
      </c>
      <c r="X91" s="50">
        <f>V91/$D$8</f>
        <v>0.48484848484848486</v>
      </c>
      <c r="Y91" s="46" t="s">
        <v>1219</v>
      </c>
      <c r="Z91" s="50" t="s">
        <v>1219</v>
      </c>
      <c r="AA91" s="37"/>
    </row>
    <row r="92" spans="1:27" customFormat="1" hidden="1" x14ac:dyDescent="0.25">
      <c r="A92" t="s">
        <v>0</v>
      </c>
      <c r="B92" t="s">
        <v>87</v>
      </c>
      <c r="C92" t="s">
        <v>88</v>
      </c>
      <c r="D92" t="s">
        <v>296</v>
      </c>
      <c r="E92" t="s">
        <v>297</v>
      </c>
      <c r="F92" s="1">
        <v>972</v>
      </c>
      <c r="G92" t="s">
        <v>5</v>
      </c>
      <c r="H92" s="2">
        <v>45114</v>
      </c>
      <c r="I92" s="2">
        <v>45115</v>
      </c>
      <c r="J92" t="s">
        <v>298</v>
      </c>
      <c r="K92" t="s">
        <v>214</v>
      </c>
      <c r="L92" t="s">
        <v>92</v>
      </c>
      <c r="M92" s="3">
        <v>90</v>
      </c>
      <c r="N92" s="3">
        <v>90</v>
      </c>
      <c r="O92" s="3">
        <v>0</v>
      </c>
      <c r="P92" t="s">
        <v>9</v>
      </c>
      <c r="R92" s="3">
        <v>1</v>
      </c>
      <c r="T92" s="3"/>
      <c r="U92" s="3"/>
      <c r="V92" s="3">
        <v>1</v>
      </c>
      <c r="W92" t="s">
        <v>10</v>
      </c>
      <c r="Y92">
        <f>SUM(W92)</f>
        <v>0</v>
      </c>
    </row>
    <row r="93" spans="1:27" customFormat="1" hidden="1" x14ac:dyDescent="0.25">
      <c r="A93" t="s">
        <v>0</v>
      </c>
      <c r="B93" t="s">
        <v>94</v>
      </c>
      <c r="C93" t="s">
        <v>95</v>
      </c>
      <c r="D93" t="s">
        <v>299</v>
      </c>
      <c r="E93" t="s">
        <v>300</v>
      </c>
      <c r="F93" s="1">
        <v>694.8</v>
      </c>
      <c r="G93" t="s">
        <v>5</v>
      </c>
      <c r="H93" s="2">
        <v>45112</v>
      </c>
      <c r="I93" s="2">
        <v>45117</v>
      </c>
      <c r="J93" t="s">
        <v>301</v>
      </c>
      <c r="K93" t="s">
        <v>47</v>
      </c>
      <c r="L93" t="s">
        <v>48</v>
      </c>
      <c r="M93" s="3">
        <v>45</v>
      </c>
      <c r="N93" s="3">
        <v>45</v>
      </c>
      <c r="O93" s="3">
        <v>0</v>
      </c>
      <c r="P93" t="s">
        <v>9</v>
      </c>
      <c r="R93" s="3">
        <v>2</v>
      </c>
      <c r="T93" s="3"/>
      <c r="U93" s="3"/>
      <c r="V93" s="3">
        <v>2</v>
      </c>
      <c r="W93" t="s">
        <v>10</v>
      </c>
      <c r="Y93">
        <f>SUM(W93)</f>
        <v>0</v>
      </c>
    </row>
    <row r="94" spans="1:27" ht="14" x14ac:dyDescent="0.25">
      <c r="A94" s="10" t="s">
        <v>0</v>
      </c>
      <c r="B94" s="25" t="s">
        <v>1</v>
      </c>
      <c r="C94" s="43" t="s">
        <v>2</v>
      </c>
      <c r="D94" s="43" t="s">
        <v>302</v>
      </c>
      <c r="E94" s="25" t="s">
        <v>303</v>
      </c>
      <c r="F94" s="1">
        <v>10828.8</v>
      </c>
      <c r="G94" t="s">
        <v>5</v>
      </c>
      <c r="H94" s="2">
        <v>45112</v>
      </c>
      <c r="I94" s="47">
        <v>45117</v>
      </c>
      <c r="J94" s="27" t="s">
        <v>305</v>
      </c>
      <c r="K94" t="s">
        <v>304</v>
      </c>
      <c r="L94" t="s">
        <v>58</v>
      </c>
      <c r="M94" s="14">
        <v>960</v>
      </c>
      <c r="N94" s="14">
        <v>800</v>
      </c>
      <c r="O94" s="3">
        <v>160</v>
      </c>
      <c r="P94" s="25" t="s">
        <v>9</v>
      </c>
      <c r="Q94" s="43">
        <v>6</v>
      </c>
      <c r="R94" s="49">
        <v>12</v>
      </c>
      <c r="S94" s="50">
        <f>R94/$D$3</f>
        <v>0.18181818181818182</v>
      </c>
      <c r="T94" s="49">
        <f>SUM(R94)</f>
        <v>12</v>
      </c>
      <c r="U94" s="50">
        <f>T94/$D$3</f>
        <v>0.18181818181818182</v>
      </c>
      <c r="V94" s="49">
        <v>12</v>
      </c>
      <c r="W94" s="10" t="s">
        <v>10</v>
      </c>
      <c r="X94" s="50">
        <f>V94/$D$8</f>
        <v>0.36363636363636365</v>
      </c>
      <c r="Y94" s="49">
        <f>SUM(V94:V95)</f>
        <v>21</v>
      </c>
      <c r="Z94" s="50">
        <f>Y94/$D$8</f>
        <v>0.63636363636363635</v>
      </c>
      <c r="AA94" s="37"/>
    </row>
    <row r="95" spans="1:27" customFormat="1" hidden="1" x14ac:dyDescent="0.25">
      <c r="A95" t="s">
        <v>0</v>
      </c>
      <c r="B95" t="s">
        <v>87</v>
      </c>
      <c r="C95" t="s">
        <v>88</v>
      </c>
      <c r="D95" t="s">
        <v>306</v>
      </c>
      <c r="E95" t="s">
        <v>307</v>
      </c>
      <c r="F95" s="1">
        <v>2256</v>
      </c>
      <c r="G95" t="s">
        <v>5</v>
      </c>
      <c r="H95" s="2">
        <v>45112</v>
      </c>
      <c r="I95" s="2">
        <v>45117</v>
      </c>
      <c r="J95" t="s">
        <v>309</v>
      </c>
      <c r="K95" t="s">
        <v>308</v>
      </c>
      <c r="L95" t="s">
        <v>115</v>
      </c>
      <c r="M95" s="3">
        <v>100</v>
      </c>
      <c r="N95" s="3">
        <v>100</v>
      </c>
      <c r="O95" s="3">
        <v>0</v>
      </c>
      <c r="P95" t="s">
        <v>9</v>
      </c>
      <c r="R95" s="3">
        <v>12</v>
      </c>
      <c r="T95" s="3"/>
      <c r="U95" s="3"/>
      <c r="V95" s="3">
        <v>9</v>
      </c>
      <c r="W95" t="s">
        <v>10</v>
      </c>
      <c r="Y95" t="s">
        <v>1219</v>
      </c>
    </row>
    <row r="96" spans="1:27" customFormat="1" hidden="1" x14ac:dyDescent="0.25">
      <c r="A96" t="s">
        <v>0</v>
      </c>
      <c r="B96" t="s">
        <v>128</v>
      </c>
      <c r="C96" t="s">
        <v>129</v>
      </c>
      <c r="D96" t="s">
        <v>310</v>
      </c>
      <c r="E96" t="s">
        <v>311</v>
      </c>
      <c r="F96" s="1">
        <v>1128</v>
      </c>
      <c r="G96" t="s">
        <v>5</v>
      </c>
      <c r="H96" s="2">
        <v>45112</v>
      </c>
      <c r="I96" s="2">
        <v>45117</v>
      </c>
      <c r="J96" t="s">
        <v>312</v>
      </c>
      <c r="K96" t="s">
        <v>308</v>
      </c>
      <c r="L96" t="s">
        <v>115</v>
      </c>
      <c r="M96" s="3">
        <v>50</v>
      </c>
      <c r="N96" s="3">
        <v>50</v>
      </c>
      <c r="O96" s="3">
        <v>0</v>
      </c>
      <c r="P96" t="s">
        <v>9</v>
      </c>
      <c r="R96" s="3">
        <v>3</v>
      </c>
      <c r="T96" s="3"/>
      <c r="U96" s="3"/>
      <c r="V96" s="3">
        <v>3</v>
      </c>
      <c r="W96" t="s">
        <v>10</v>
      </c>
      <c r="Y96">
        <f>SUM(W96:W97)</f>
        <v>0</v>
      </c>
    </row>
    <row r="97" spans="1:27" customFormat="1" hidden="1" x14ac:dyDescent="0.25">
      <c r="A97" t="s">
        <v>0</v>
      </c>
      <c r="B97" t="s">
        <v>43</v>
      </c>
      <c r="C97" t="s">
        <v>44</v>
      </c>
      <c r="D97" t="s">
        <v>313</v>
      </c>
      <c r="E97" t="s">
        <v>314</v>
      </c>
      <c r="F97" s="1">
        <v>4168.8</v>
      </c>
      <c r="G97" t="s">
        <v>5</v>
      </c>
      <c r="H97" s="2">
        <v>45112</v>
      </c>
      <c r="I97" s="2">
        <v>45117</v>
      </c>
      <c r="J97" t="s">
        <v>315</v>
      </c>
      <c r="K97" t="s">
        <v>47</v>
      </c>
      <c r="L97" t="s">
        <v>48</v>
      </c>
      <c r="M97" s="3">
        <v>270</v>
      </c>
      <c r="N97" s="3">
        <v>270</v>
      </c>
      <c r="O97" s="3">
        <v>0</v>
      </c>
      <c r="P97" t="s">
        <v>9</v>
      </c>
      <c r="R97" s="3">
        <v>11</v>
      </c>
      <c r="T97" s="3"/>
      <c r="U97" s="3"/>
      <c r="V97" s="3">
        <v>8</v>
      </c>
      <c r="W97" t="s">
        <v>10</v>
      </c>
      <c r="Y97" t="s">
        <v>1219</v>
      </c>
    </row>
    <row r="98" spans="1:27" customFormat="1" hidden="1" x14ac:dyDescent="0.25">
      <c r="A98" t="s">
        <v>0</v>
      </c>
      <c r="B98" t="s">
        <v>94</v>
      </c>
      <c r="C98" t="s">
        <v>95</v>
      </c>
      <c r="D98" t="s">
        <v>316</v>
      </c>
      <c r="E98" t="s">
        <v>317</v>
      </c>
      <c r="F98" s="1">
        <v>3384</v>
      </c>
      <c r="G98" t="s">
        <v>5</v>
      </c>
      <c r="H98" s="2">
        <v>45112</v>
      </c>
      <c r="I98" s="2">
        <v>45117</v>
      </c>
      <c r="J98" t="s">
        <v>318</v>
      </c>
      <c r="K98" t="s">
        <v>252</v>
      </c>
      <c r="L98" t="s">
        <v>123</v>
      </c>
      <c r="M98" s="3">
        <v>150</v>
      </c>
      <c r="N98" s="3">
        <v>150</v>
      </c>
      <c r="O98" s="3">
        <v>0</v>
      </c>
      <c r="P98" t="s">
        <v>9</v>
      </c>
      <c r="R98" s="3">
        <v>13</v>
      </c>
      <c r="T98" s="3"/>
      <c r="U98" s="3"/>
      <c r="V98" s="3">
        <v>10</v>
      </c>
      <c r="W98" t="s">
        <v>10</v>
      </c>
      <c r="Y98">
        <f>SUM(W98)</f>
        <v>0</v>
      </c>
    </row>
    <row r="99" spans="1:27" customFormat="1" hidden="1" x14ac:dyDescent="0.25">
      <c r="A99" t="s">
        <v>0</v>
      </c>
      <c r="B99" t="s">
        <v>50</v>
      </c>
      <c r="C99" t="s">
        <v>51</v>
      </c>
      <c r="D99" t="s">
        <v>319</v>
      </c>
      <c r="E99" t="s">
        <v>320</v>
      </c>
      <c r="F99" s="1">
        <v>4512</v>
      </c>
      <c r="G99" t="s">
        <v>5</v>
      </c>
      <c r="H99" s="2">
        <v>45112</v>
      </c>
      <c r="I99" s="2">
        <v>45117</v>
      </c>
      <c r="J99" t="s">
        <v>321</v>
      </c>
      <c r="K99" t="s">
        <v>252</v>
      </c>
      <c r="L99" t="s">
        <v>123</v>
      </c>
      <c r="M99" s="3">
        <v>200</v>
      </c>
      <c r="N99" s="3">
        <v>200</v>
      </c>
      <c r="O99" s="3">
        <v>0</v>
      </c>
      <c r="P99" t="s">
        <v>9</v>
      </c>
      <c r="R99" s="3">
        <v>12</v>
      </c>
      <c r="T99" s="3"/>
      <c r="U99" s="3"/>
      <c r="V99" s="3">
        <v>9</v>
      </c>
      <c r="W99" t="s">
        <v>10</v>
      </c>
      <c r="Y99">
        <f>SUM(W99:W102)</f>
        <v>0</v>
      </c>
    </row>
    <row r="100" spans="1:27" customFormat="1" hidden="1" x14ac:dyDescent="0.25">
      <c r="A100" t="s">
        <v>0</v>
      </c>
      <c r="B100" t="s">
        <v>128</v>
      </c>
      <c r="C100" t="s">
        <v>129</v>
      </c>
      <c r="D100" t="s">
        <v>322</v>
      </c>
      <c r="E100" t="s">
        <v>323</v>
      </c>
      <c r="F100" s="1">
        <v>1128</v>
      </c>
      <c r="G100" t="s">
        <v>5</v>
      </c>
      <c r="H100" s="2">
        <v>45114</v>
      </c>
      <c r="I100" s="2">
        <v>45118</v>
      </c>
      <c r="J100" t="s">
        <v>324</v>
      </c>
      <c r="K100" t="s">
        <v>308</v>
      </c>
      <c r="L100" t="s">
        <v>115</v>
      </c>
      <c r="M100" s="3">
        <v>50</v>
      </c>
      <c r="N100" s="3">
        <v>50</v>
      </c>
      <c r="O100" s="3">
        <v>0</v>
      </c>
      <c r="P100" t="s">
        <v>9</v>
      </c>
      <c r="R100" s="3">
        <v>4</v>
      </c>
      <c r="T100" s="3"/>
      <c r="U100" s="3"/>
      <c r="V100" s="3">
        <v>4</v>
      </c>
      <c r="W100" t="s">
        <v>10</v>
      </c>
      <c r="Y100" t="s">
        <v>1219</v>
      </c>
    </row>
    <row r="101" spans="1:27" ht="14" x14ac:dyDescent="0.25">
      <c r="A101" s="10" t="s">
        <v>0</v>
      </c>
      <c r="B101" s="25" t="s">
        <v>1</v>
      </c>
      <c r="C101" s="43" t="s">
        <v>2</v>
      </c>
      <c r="D101" s="43" t="s">
        <v>325</v>
      </c>
      <c r="E101" s="25" t="s">
        <v>326</v>
      </c>
      <c r="F101" s="1">
        <v>1923.84</v>
      </c>
      <c r="G101" t="s">
        <v>5</v>
      </c>
      <c r="H101" s="2">
        <v>45114</v>
      </c>
      <c r="I101" s="47">
        <v>45118</v>
      </c>
      <c r="J101" s="27" t="s">
        <v>327</v>
      </c>
      <c r="K101" t="s">
        <v>199</v>
      </c>
      <c r="L101" t="s">
        <v>200</v>
      </c>
      <c r="M101" s="14">
        <v>192</v>
      </c>
      <c r="N101" s="14">
        <v>192</v>
      </c>
      <c r="O101" s="3">
        <v>0</v>
      </c>
      <c r="P101" s="25" t="s">
        <v>9</v>
      </c>
      <c r="Q101" s="43"/>
      <c r="R101" s="49">
        <v>33</v>
      </c>
      <c r="S101" s="50">
        <f>R101/$D$3</f>
        <v>0.5</v>
      </c>
      <c r="T101" s="49">
        <f t="shared" ref="T101:T102" si="14">SUM(R101)</f>
        <v>33</v>
      </c>
      <c r="U101" s="50">
        <f>T101/$D$3</f>
        <v>0.5</v>
      </c>
      <c r="V101" s="49">
        <v>20</v>
      </c>
      <c r="W101" s="10" t="s">
        <v>10</v>
      </c>
      <c r="X101" s="50">
        <f>V101/$D$8</f>
        <v>0.60606060606060608</v>
      </c>
      <c r="Y101" s="49">
        <f t="shared" ref="Y101:Y102" si="15">SUM(V101:V102)</f>
        <v>43</v>
      </c>
      <c r="Z101" s="50">
        <f>Y101/$D$8</f>
        <v>1.303030303030303</v>
      </c>
      <c r="AA101" s="37"/>
    </row>
    <row r="102" spans="1:27" ht="14" x14ac:dyDescent="0.25">
      <c r="A102" s="10" t="s">
        <v>0</v>
      </c>
      <c r="B102" s="25" t="s">
        <v>1</v>
      </c>
      <c r="C102" s="43" t="s">
        <v>2</v>
      </c>
      <c r="D102" s="43" t="s">
        <v>328</v>
      </c>
      <c r="E102" s="25" t="s">
        <v>329</v>
      </c>
      <c r="F102" s="1">
        <v>2310.84</v>
      </c>
      <c r="G102" t="s">
        <v>5</v>
      </c>
      <c r="H102" s="2">
        <v>45117</v>
      </c>
      <c r="I102" s="47">
        <v>45119</v>
      </c>
      <c r="J102" s="27" t="s">
        <v>330</v>
      </c>
      <c r="K102" t="s">
        <v>204</v>
      </c>
      <c r="L102" t="s">
        <v>205</v>
      </c>
      <c r="M102" s="14">
        <v>147</v>
      </c>
      <c r="N102" s="14">
        <v>147</v>
      </c>
      <c r="O102" s="3">
        <v>0</v>
      </c>
      <c r="P102" s="25" t="s">
        <v>9</v>
      </c>
      <c r="Q102" s="43"/>
      <c r="R102" s="49">
        <v>40</v>
      </c>
      <c r="S102" s="50">
        <f>R102/$D$3</f>
        <v>0.60606060606060608</v>
      </c>
      <c r="T102" s="49">
        <f t="shared" si="14"/>
        <v>40</v>
      </c>
      <c r="U102" s="50">
        <f>T102/$D$3</f>
        <v>0.60606060606060608</v>
      </c>
      <c r="V102" s="49">
        <v>23</v>
      </c>
      <c r="W102" s="10" t="s">
        <v>10</v>
      </c>
      <c r="X102" s="50">
        <f>V102/$D$8</f>
        <v>0.69696969696969702</v>
      </c>
      <c r="Y102" s="49">
        <f t="shared" si="15"/>
        <v>32</v>
      </c>
      <c r="Z102" s="50">
        <f>Y102/$D$8</f>
        <v>0.96969696969696972</v>
      </c>
      <c r="AA102" s="37"/>
    </row>
    <row r="103" spans="1:27" customFormat="1" hidden="1" x14ac:dyDescent="0.25">
      <c r="A103" t="s">
        <v>0</v>
      </c>
      <c r="B103" t="s">
        <v>94</v>
      </c>
      <c r="C103" t="s">
        <v>95</v>
      </c>
      <c r="D103" t="s">
        <v>331</v>
      </c>
      <c r="E103" t="s">
        <v>332</v>
      </c>
      <c r="F103" s="1">
        <v>4863.6000000000004</v>
      </c>
      <c r="G103" t="s">
        <v>5</v>
      </c>
      <c r="H103" s="2">
        <v>45118</v>
      </c>
      <c r="I103" s="2">
        <v>45120</v>
      </c>
      <c r="J103" t="s">
        <v>333</v>
      </c>
      <c r="K103" t="s">
        <v>47</v>
      </c>
      <c r="L103" t="s">
        <v>48</v>
      </c>
      <c r="M103" s="3">
        <v>315</v>
      </c>
      <c r="N103" s="3">
        <v>315</v>
      </c>
      <c r="O103" s="3">
        <v>0</v>
      </c>
      <c r="P103" t="s">
        <v>9</v>
      </c>
      <c r="R103" s="3">
        <v>12</v>
      </c>
      <c r="T103" s="3"/>
      <c r="U103" s="3"/>
      <c r="V103" s="3">
        <v>9</v>
      </c>
      <c r="W103" t="s">
        <v>10</v>
      </c>
      <c r="Y103">
        <f>SUM(W103:W104)</f>
        <v>0</v>
      </c>
    </row>
    <row r="104" spans="1:27" customFormat="1" hidden="1" x14ac:dyDescent="0.25">
      <c r="A104" t="s">
        <v>0</v>
      </c>
      <c r="B104" t="s">
        <v>43</v>
      </c>
      <c r="C104" t="s">
        <v>44</v>
      </c>
      <c r="D104" t="s">
        <v>334</v>
      </c>
      <c r="E104" t="s">
        <v>335</v>
      </c>
      <c r="F104" s="1">
        <v>3474</v>
      </c>
      <c r="G104" t="s">
        <v>5</v>
      </c>
      <c r="H104" s="2">
        <v>45118</v>
      </c>
      <c r="I104" s="2">
        <v>45120</v>
      </c>
      <c r="J104" t="s">
        <v>336</v>
      </c>
      <c r="K104" t="s">
        <v>47</v>
      </c>
      <c r="L104" t="s">
        <v>48</v>
      </c>
      <c r="M104" s="3">
        <v>225</v>
      </c>
      <c r="N104" s="3">
        <v>225</v>
      </c>
      <c r="O104" s="3">
        <v>0</v>
      </c>
      <c r="P104" t="s">
        <v>9</v>
      </c>
      <c r="R104" s="3">
        <v>11</v>
      </c>
      <c r="T104" s="3"/>
      <c r="U104" s="3"/>
      <c r="V104" s="3">
        <v>9</v>
      </c>
      <c r="W104" t="s">
        <v>10</v>
      </c>
      <c r="Y104" t="s">
        <v>1219</v>
      </c>
    </row>
    <row r="105" spans="1:27" customFormat="1" hidden="1" x14ac:dyDescent="0.25">
      <c r="A105" t="s">
        <v>0</v>
      </c>
      <c r="B105" t="s">
        <v>50</v>
      </c>
      <c r="C105" t="s">
        <v>51</v>
      </c>
      <c r="D105" t="s">
        <v>337</v>
      </c>
      <c r="E105" t="s">
        <v>338</v>
      </c>
      <c r="F105" s="1">
        <v>7896</v>
      </c>
      <c r="G105" t="s">
        <v>5</v>
      </c>
      <c r="H105" s="2">
        <v>45118</v>
      </c>
      <c r="I105" s="2">
        <v>45120</v>
      </c>
      <c r="J105" t="s">
        <v>339</v>
      </c>
      <c r="K105" t="s">
        <v>252</v>
      </c>
      <c r="L105" t="s">
        <v>123</v>
      </c>
      <c r="M105" s="3">
        <v>350</v>
      </c>
      <c r="N105" s="3">
        <v>350</v>
      </c>
      <c r="O105" s="3">
        <v>0</v>
      </c>
      <c r="P105" t="s">
        <v>9</v>
      </c>
      <c r="R105" s="3">
        <v>29</v>
      </c>
      <c r="T105" s="3"/>
      <c r="U105" s="3"/>
      <c r="V105" s="3">
        <v>25</v>
      </c>
      <c r="W105" t="s">
        <v>10</v>
      </c>
      <c r="Y105">
        <f>SUM(W105)</f>
        <v>0</v>
      </c>
    </row>
    <row r="106" spans="1:27" customFormat="1" hidden="1" x14ac:dyDescent="0.25">
      <c r="A106" t="s">
        <v>0</v>
      </c>
      <c r="B106" t="s">
        <v>87</v>
      </c>
      <c r="C106" t="s">
        <v>88</v>
      </c>
      <c r="D106" t="s">
        <v>340</v>
      </c>
      <c r="E106" t="s">
        <v>341</v>
      </c>
      <c r="F106" s="1">
        <v>3384</v>
      </c>
      <c r="G106" t="s">
        <v>5</v>
      </c>
      <c r="H106" s="2">
        <v>45118</v>
      </c>
      <c r="I106" s="2">
        <v>45120</v>
      </c>
      <c r="J106" t="s">
        <v>342</v>
      </c>
      <c r="K106" t="s">
        <v>252</v>
      </c>
      <c r="L106" t="s">
        <v>123</v>
      </c>
      <c r="M106" s="3">
        <v>150</v>
      </c>
      <c r="N106" s="3">
        <v>150</v>
      </c>
      <c r="O106" s="3">
        <v>0</v>
      </c>
      <c r="P106" t="s">
        <v>9</v>
      </c>
      <c r="R106" s="3">
        <v>14</v>
      </c>
      <c r="T106" s="3"/>
      <c r="U106" s="3"/>
      <c r="V106" s="3">
        <v>11</v>
      </c>
      <c r="W106" t="s">
        <v>10</v>
      </c>
      <c r="Y106">
        <f>SUM(W106:W109)</f>
        <v>0</v>
      </c>
    </row>
    <row r="107" spans="1:27" ht="14" x14ac:dyDescent="0.25">
      <c r="A107" s="10" t="s">
        <v>0</v>
      </c>
      <c r="B107" s="25" t="s">
        <v>1</v>
      </c>
      <c r="C107" s="43" t="s">
        <v>2</v>
      </c>
      <c r="D107" s="43" t="s">
        <v>343</v>
      </c>
      <c r="E107" s="25" t="s">
        <v>344</v>
      </c>
      <c r="F107" s="1">
        <v>3510</v>
      </c>
      <c r="G107" t="s">
        <v>5</v>
      </c>
      <c r="H107" s="2">
        <v>45118</v>
      </c>
      <c r="I107" s="47">
        <v>45120</v>
      </c>
      <c r="J107" s="27" t="s">
        <v>347</v>
      </c>
      <c r="K107" t="s">
        <v>345</v>
      </c>
      <c r="L107" t="s">
        <v>346</v>
      </c>
      <c r="M107" s="14">
        <v>250</v>
      </c>
      <c r="N107" s="14">
        <v>250</v>
      </c>
      <c r="O107" s="3">
        <v>0</v>
      </c>
      <c r="P107" s="25" t="s">
        <v>9</v>
      </c>
      <c r="Q107" s="43"/>
      <c r="R107" s="49">
        <v>40</v>
      </c>
      <c r="S107" s="50">
        <f>R107/$D$3</f>
        <v>0.60606060606060608</v>
      </c>
      <c r="T107" s="49">
        <f t="shared" ref="T107:T110" si="16">SUM(R107)</f>
        <v>40</v>
      </c>
      <c r="U107" s="50">
        <f>T107/$D$3</f>
        <v>0.60606060606060608</v>
      </c>
      <c r="V107" s="49">
        <v>24</v>
      </c>
      <c r="W107" s="10" t="s">
        <v>10</v>
      </c>
      <c r="X107" s="50">
        <f>V107/$D$8</f>
        <v>0.72727272727272729</v>
      </c>
      <c r="Y107" s="49">
        <f t="shared" ref="Y107:Y109" si="17">SUM(V107:V108)</f>
        <v>31</v>
      </c>
      <c r="Z107" s="50">
        <f>Y107/$D$8</f>
        <v>0.93939393939393945</v>
      </c>
      <c r="AA107" s="37"/>
    </row>
    <row r="108" spans="1:27" ht="14" x14ac:dyDescent="0.25">
      <c r="A108" s="10" t="s">
        <v>0</v>
      </c>
      <c r="B108" s="25" t="s">
        <v>1</v>
      </c>
      <c r="C108" s="43" t="s">
        <v>2</v>
      </c>
      <c r="D108" s="43" t="s">
        <v>348</v>
      </c>
      <c r="E108" s="25" t="s">
        <v>349</v>
      </c>
      <c r="F108" s="1">
        <v>1808.64</v>
      </c>
      <c r="G108" t="s">
        <v>5</v>
      </c>
      <c r="H108" s="2">
        <v>45119</v>
      </c>
      <c r="I108" s="47">
        <v>45121</v>
      </c>
      <c r="J108" s="27" t="s">
        <v>352</v>
      </c>
      <c r="K108" t="s">
        <v>350</v>
      </c>
      <c r="L108" t="s">
        <v>351</v>
      </c>
      <c r="M108" s="14">
        <v>192</v>
      </c>
      <c r="N108" s="14">
        <v>192</v>
      </c>
      <c r="O108" s="3">
        <v>0</v>
      </c>
      <c r="P108" s="25" t="s">
        <v>9</v>
      </c>
      <c r="Q108" s="43"/>
      <c r="R108" s="49">
        <v>12</v>
      </c>
      <c r="S108" s="50">
        <f>R108/$D$3</f>
        <v>0.18181818181818182</v>
      </c>
      <c r="T108" s="49">
        <f t="shared" si="16"/>
        <v>12</v>
      </c>
      <c r="U108" s="50">
        <f>T108/$D$3</f>
        <v>0.18181818181818182</v>
      </c>
      <c r="V108" s="49">
        <v>7</v>
      </c>
      <c r="W108" s="10" t="s">
        <v>10</v>
      </c>
      <c r="X108" s="50">
        <f>V108/$D$8</f>
        <v>0.21212121212121213</v>
      </c>
      <c r="Y108" s="49">
        <f t="shared" si="17"/>
        <v>26</v>
      </c>
      <c r="Z108" s="50">
        <f>Y108/$D$8</f>
        <v>0.78787878787878785</v>
      </c>
      <c r="AA108" s="37"/>
    </row>
    <row r="109" spans="1:27" ht="14" x14ac:dyDescent="0.25">
      <c r="A109" s="10" t="s">
        <v>0</v>
      </c>
      <c r="B109" s="25" t="s">
        <v>1</v>
      </c>
      <c r="C109" s="43" t="s">
        <v>2</v>
      </c>
      <c r="D109" s="43" t="s">
        <v>353</v>
      </c>
      <c r="E109" s="25" t="s">
        <v>354</v>
      </c>
      <c r="F109" s="1">
        <v>554.28</v>
      </c>
      <c r="G109" t="s">
        <v>5</v>
      </c>
      <c r="H109" s="2">
        <v>45120</v>
      </c>
      <c r="I109" s="47">
        <v>45122</v>
      </c>
      <c r="J109" s="27" t="s">
        <v>357</v>
      </c>
      <c r="K109" t="s">
        <v>355</v>
      </c>
      <c r="L109" t="s">
        <v>356</v>
      </c>
      <c r="M109" s="14">
        <v>31</v>
      </c>
      <c r="N109" s="14">
        <v>31</v>
      </c>
      <c r="O109" s="3">
        <v>0</v>
      </c>
      <c r="P109" s="25" t="s">
        <v>9</v>
      </c>
      <c r="Q109" s="43"/>
      <c r="R109" s="49">
        <v>28</v>
      </c>
      <c r="S109" s="50">
        <f>R109/$D$3</f>
        <v>0.42424242424242425</v>
      </c>
      <c r="T109" s="49">
        <f t="shared" si="16"/>
        <v>28</v>
      </c>
      <c r="U109" s="50">
        <f>T109/$D$3</f>
        <v>0.42424242424242425</v>
      </c>
      <c r="V109" s="49">
        <v>19</v>
      </c>
      <c r="W109" s="10" t="s">
        <v>10</v>
      </c>
      <c r="X109" s="50">
        <f>V109/$D$8</f>
        <v>0.5757575757575758</v>
      </c>
      <c r="Y109" s="49">
        <f t="shared" si="17"/>
        <v>41</v>
      </c>
      <c r="Z109" s="50">
        <f>Y109/$D$8</f>
        <v>1.2424242424242424</v>
      </c>
      <c r="AA109" s="37"/>
    </row>
    <row r="110" spans="1:27" ht="14" x14ac:dyDescent="0.25">
      <c r="A110" s="18" t="s">
        <v>0</v>
      </c>
      <c r="B110" s="26" t="s">
        <v>1</v>
      </c>
      <c r="C110" s="46" t="s">
        <v>2</v>
      </c>
      <c r="D110" s="46" t="s">
        <v>358</v>
      </c>
      <c r="E110" s="26" t="s">
        <v>359</v>
      </c>
      <c r="F110" s="1">
        <v>3068.7</v>
      </c>
      <c r="G110" t="s">
        <v>5</v>
      </c>
      <c r="H110" s="2">
        <v>45120</v>
      </c>
      <c r="I110" s="48">
        <v>45124</v>
      </c>
      <c r="J110" s="28" t="s">
        <v>360</v>
      </c>
      <c r="K110" t="s">
        <v>25</v>
      </c>
      <c r="L110" t="s">
        <v>26</v>
      </c>
      <c r="M110" s="14">
        <v>265</v>
      </c>
      <c r="N110" s="14">
        <v>265</v>
      </c>
      <c r="O110" s="3">
        <v>0</v>
      </c>
      <c r="P110" s="25" t="s">
        <v>9</v>
      </c>
      <c r="Q110" s="43">
        <v>6</v>
      </c>
      <c r="R110" s="51">
        <v>33</v>
      </c>
      <c r="S110" s="50">
        <f>R110/$D$3</f>
        <v>0.5</v>
      </c>
      <c r="T110" s="51">
        <f t="shared" si="16"/>
        <v>33</v>
      </c>
      <c r="U110" s="50">
        <f>T110/$D$3</f>
        <v>0.5</v>
      </c>
      <c r="V110" s="51">
        <v>22</v>
      </c>
      <c r="W110" s="18" t="s">
        <v>10</v>
      </c>
      <c r="X110" s="50">
        <f>V110/$D$8</f>
        <v>0.66666666666666663</v>
      </c>
      <c r="Y110" s="51">
        <f>SUM(V110)</f>
        <v>22</v>
      </c>
      <c r="Z110" s="50">
        <f>Y110/$D$8</f>
        <v>0.66666666666666663</v>
      </c>
      <c r="AA110" s="37"/>
    </row>
    <row r="111" spans="1:27" customFormat="1" hidden="1" x14ac:dyDescent="0.25">
      <c r="A111" t="s">
        <v>0</v>
      </c>
      <c r="B111" t="s">
        <v>128</v>
      </c>
      <c r="C111" t="s">
        <v>129</v>
      </c>
      <c r="D111" t="s">
        <v>361</v>
      </c>
      <c r="E111" t="s">
        <v>362</v>
      </c>
      <c r="F111" s="1">
        <v>972</v>
      </c>
      <c r="G111" t="s">
        <v>5</v>
      </c>
      <c r="H111" s="2">
        <v>45121</v>
      </c>
      <c r="I111" s="2">
        <v>45125</v>
      </c>
      <c r="J111" t="s">
        <v>363</v>
      </c>
      <c r="K111" t="s">
        <v>214</v>
      </c>
      <c r="L111" t="s">
        <v>92</v>
      </c>
      <c r="M111" s="3">
        <v>90</v>
      </c>
      <c r="N111" s="3">
        <v>90</v>
      </c>
      <c r="O111" s="3">
        <v>0</v>
      </c>
      <c r="P111" t="s">
        <v>9</v>
      </c>
      <c r="R111" s="3">
        <v>3</v>
      </c>
      <c r="T111" s="3"/>
      <c r="U111" s="3"/>
      <c r="V111" s="3">
        <v>3</v>
      </c>
      <c r="W111" t="s">
        <v>10</v>
      </c>
      <c r="Y111">
        <f t="shared" ref="Y111:Y114" si="18">SUM(W111)</f>
        <v>0</v>
      </c>
    </row>
    <row r="112" spans="1:27" customFormat="1" hidden="1" x14ac:dyDescent="0.25">
      <c r="A112" t="s">
        <v>0</v>
      </c>
      <c r="B112" t="s">
        <v>94</v>
      </c>
      <c r="C112" t="s">
        <v>95</v>
      </c>
      <c r="D112" t="s">
        <v>364</v>
      </c>
      <c r="E112" t="s">
        <v>365</v>
      </c>
      <c r="F112" s="1">
        <v>1944</v>
      </c>
      <c r="G112" t="s">
        <v>5</v>
      </c>
      <c r="H112" s="2">
        <v>45121</v>
      </c>
      <c r="I112" s="2">
        <v>45125</v>
      </c>
      <c r="J112" t="s">
        <v>366</v>
      </c>
      <c r="K112" t="s">
        <v>214</v>
      </c>
      <c r="L112" t="s">
        <v>92</v>
      </c>
      <c r="M112" s="3">
        <v>180</v>
      </c>
      <c r="N112" s="3">
        <v>180</v>
      </c>
      <c r="O112" s="3">
        <v>0</v>
      </c>
      <c r="P112" t="s">
        <v>9</v>
      </c>
      <c r="R112" s="3">
        <v>12</v>
      </c>
      <c r="T112" s="3"/>
      <c r="U112" s="3"/>
      <c r="V112" s="3">
        <v>10</v>
      </c>
      <c r="W112" t="s">
        <v>10</v>
      </c>
      <c r="Y112">
        <f t="shared" si="18"/>
        <v>0</v>
      </c>
    </row>
    <row r="113" spans="1:27" customFormat="1" hidden="1" x14ac:dyDescent="0.25">
      <c r="A113" t="s">
        <v>0</v>
      </c>
      <c r="B113" t="s">
        <v>87</v>
      </c>
      <c r="C113" t="s">
        <v>88</v>
      </c>
      <c r="D113" t="s">
        <v>367</v>
      </c>
      <c r="E113" t="s">
        <v>368</v>
      </c>
      <c r="F113" s="1">
        <v>6804</v>
      </c>
      <c r="G113" t="s">
        <v>5</v>
      </c>
      <c r="H113" s="2">
        <v>45121</v>
      </c>
      <c r="I113" s="2">
        <v>45125</v>
      </c>
      <c r="J113" t="s">
        <v>369</v>
      </c>
      <c r="K113" t="s">
        <v>214</v>
      </c>
      <c r="L113" t="s">
        <v>92</v>
      </c>
      <c r="M113" s="3">
        <v>630</v>
      </c>
      <c r="N113" s="3">
        <v>630</v>
      </c>
      <c r="O113" s="3">
        <v>0</v>
      </c>
      <c r="P113" t="s">
        <v>9</v>
      </c>
      <c r="R113" s="3">
        <v>21</v>
      </c>
      <c r="T113" s="3"/>
      <c r="U113" s="3"/>
      <c r="V113" s="3">
        <v>16</v>
      </c>
      <c r="W113" t="s">
        <v>10</v>
      </c>
      <c r="Y113">
        <f t="shared" si="18"/>
        <v>0</v>
      </c>
    </row>
    <row r="114" spans="1:27" customFormat="1" hidden="1" x14ac:dyDescent="0.25">
      <c r="A114" t="s">
        <v>0</v>
      </c>
      <c r="B114" t="s">
        <v>43</v>
      </c>
      <c r="C114" t="s">
        <v>44</v>
      </c>
      <c r="D114" t="s">
        <v>370</v>
      </c>
      <c r="E114" t="s">
        <v>371</v>
      </c>
      <c r="F114" s="1">
        <v>2916</v>
      </c>
      <c r="G114" t="s">
        <v>5</v>
      </c>
      <c r="H114" s="2">
        <v>45121</v>
      </c>
      <c r="I114" s="2">
        <v>45125</v>
      </c>
      <c r="J114" t="s">
        <v>372</v>
      </c>
      <c r="K114" t="s">
        <v>214</v>
      </c>
      <c r="L114" t="s">
        <v>92</v>
      </c>
      <c r="M114" s="3">
        <v>270</v>
      </c>
      <c r="N114" s="3">
        <v>270</v>
      </c>
      <c r="O114" s="3">
        <v>0</v>
      </c>
      <c r="P114" t="s">
        <v>9</v>
      </c>
      <c r="R114" s="3">
        <v>12</v>
      </c>
      <c r="T114" s="3"/>
      <c r="U114" s="3"/>
      <c r="V114" s="3">
        <v>10</v>
      </c>
      <c r="W114" t="s">
        <v>10</v>
      </c>
      <c r="Y114">
        <f t="shared" si="18"/>
        <v>0</v>
      </c>
    </row>
    <row r="115" spans="1:27" ht="14" x14ac:dyDescent="0.25">
      <c r="A115" s="18" t="s">
        <v>0</v>
      </c>
      <c r="B115" s="26" t="s">
        <v>1</v>
      </c>
      <c r="C115" s="46" t="s">
        <v>2</v>
      </c>
      <c r="D115" s="46" t="s">
        <v>373</v>
      </c>
      <c r="E115" s="26" t="s">
        <v>374</v>
      </c>
      <c r="F115" s="1">
        <v>8601.6</v>
      </c>
      <c r="G115" t="s">
        <v>5</v>
      </c>
      <c r="H115" s="2">
        <v>45121</v>
      </c>
      <c r="I115" s="48">
        <v>45125</v>
      </c>
      <c r="J115" s="28" t="s">
        <v>375</v>
      </c>
      <c r="K115" t="s">
        <v>62</v>
      </c>
      <c r="L115" t="s">
        <v>63</v>
      </c>
      <c r="M115" s="14">
        <v>640</v>
      </c>
      <c r="N115" s="14">
        <v>0</v>
      </c>
      <c r="O115" s="3">
        <v>640</v>
      </c>
      <c r="P115" s="25" t="s">
        <v>196</v>
      </c>
      <c r="Q115" s="43"/>
      <c r="R115" s="51">
        <v>34</v>
      </c>
      <c r="S115" s="50">
        <f t="shared" ref="S115:S124" si="19">R115/$D$3</f>
        <v>0.51515151515151514</v>
      </c>
      <c r="T115" s="51">
        <f>SUM(R115:R115)</f>
        <v>34</v>
      </c>
      <c r="U115" s="50">
        <f t="shared" ref="U115:U120" si="20">T115/$D$3</f>
        <v>0.51515151515151514</v>
      </c>
      <c r="V115" s="51">
        <v>24</v>
      </c>
      <c r="W115" s="18" t="s">
        <v>10</v>
      </c>
      <c r="X115" s="50">
        <f t="shared" ref="X115:X124" si="21">V115/$D$8</f>
        <v>0.72727272727272729</v>
      </c>
      <c r="Y115" s="51">
        <f>SUM(V115:V115)</f>
        <v>24</v>
      </c>
      <c r="Z115" s="50">
        <f t="shared" ref="Z115:Z120" si="22">Y115/$D$8</f>
        <v>0.72727272727272729</v>
      </c>
      <c r="AA115" s="37"/>
    </row>
    <row r="116" spans="1:27" ht="14" x14ac:dyDescent="0.25">
      <c r="A116" s="18" t="s">
        <v>0</v>
      </c>
      <c r="B116" s="26" t="s">
        <v>1</v>
      </c>
      <c r="C116" s="46" t="s">
        <v>2</v>
      </c>
      <c r="D116" s="46" t="s">
        <v>376</v>
      </c>
      <c r="E116" s="26" t="s">
        <v>377</v>
      </c>
      <c r="F116" s="1">
        <v>2188.8000000000002</v>
      </c>
      <c r="G116" t="s">
        <v>5</v>
      </c>
      <c r="H116" s="2">
        <v>45124</v>
      </c>
      <c r="I116" s="48">
        <v>45126</v>
      </c>
      <c r="J116" s="28" t="s">
        <v>380</v>
      </c>
      <c r="K116" t="s">
        <v>378</v>
      </c>
      <c r="L116" t="s">
        <v>379</v>
      </c>
      <c r="M116" s="14">
        <v>228</v>
      </c>
      <c r="N116" s="14">
        <v>228</v>
      </c>
      <c r="O116" s="3">
        <v>0</v>
      </c>
      <c r="P116" s="25" t="s">
        <v>9</v>
      </c>
      <c r="Q116" s="43"/>
      <c r="R116" s="51">
        <v>25</v>
      </c>
      <c r="S116" s="50">
        <f t="shared" si="19"/>
        <v>0.37878787878787878</v>
      </c>
      <c r="T116" s="51">
        <f>SUM(R116)</f>
        <v>25</v>
      </c>
      <c r="U116" s="50">
        <f t="shared" si="20"/>
        <v>0.37878787878787878</v>
      </c>
      <c r="V116" s="51">
        <v>18</v>
      </c>
      <c r="W116" s="18" t="s">
        <v>10</v>
      </c>
      <c r="X116" s="50">
        <f t="shared" si="21"/>
        <v>0.54545454545454541</v>
      </c>
      <c r="Y116" s="51">
        <f>SUM(V116:V117)</f>
        <v>32</v>
      </c>
      <c r="Z116" s="50">
        <f t="shared" si="22"/>
        <v>0.96969696969696972</v>
      </c>
      <c r="AA116" s="37"/>
    </row>
    <row r="117" spans="1:27" ht="14" x14ac:dyDescent="0.25">
      <c r="A117" s="18" t="s">
        <v>0</v>
      </c>
      <c r="B117" s="26" t="s">
        <v>1</v>
      </c>
      <c r="C117" s="46" t="s">
        <v>2</v>
      </c>
      <c r="D117" s="46" t="s">
        <v>381</v>
      </c>
      <c r="E117" s="26" t="s">
        <v>382</v>
      </c>
      <c r="F117" s="1">
        <v>8601.6</v>
      </c>
      <c r="G117" t="s">
        <v>5</v>
      </c>
      <c r="H117" s="2">
        <v>45124</v>
      </c>
      <c r="I117" s="48">
        <v>45127</v>
      </c>
      <c r="J117" s="29" t="s">
        <v>383</v>
      </c>
      <c r="K117" t="s">
        <v>62</v>
      </c>
      <c r="L117" t="s">
        <v>63</v>
      </c>
      <c r="M117" s="14">
        <v>640</v>
      </c>
      <c r="N117" s="14">
        <v>0</v>
      </c>
      <c r="O117" s="3">
        <v>640</v>
      </c>
      <c r="P117" s="25" t="s">
        <v>196</v>
      </c>
      <c r="Q117" s="43"/>
      <c r="R117" s="51">
        <v>20</v>
      </c>
      <c r="S117" s="50">
        <f t="shared" si="19"/>
        <v>0.30303030303030304</v>
      </c>
      <c r="T117" s="51">
        <f>SUM(R117:R117)</f>
        <v>20</v>
      </c>
      <c r="U117" s="50">
        <f t="shared" si="20"/>
        <v>0.30303030303030304</v>
      </c>
      <c r="V117" s="51">
        <v>14</v>
      </c>
      <c r="W117" s="18" t="s">
        <v>10</v>
      </c>
      <c r="X117" s="50">
        <f t="shared" si="21"/>
        <v>0.42424242424242425</v>
      </c>
      <c r="Y117" s="51">
        <f>SUM(V117:V117)</f>
        <v>14</v>
      </c>
      <c r="Z117" s="50">
        <f t="shared" si="22"/>
        <v>0.42424242424242425</v>
      </c>
      <c r="AA117" s="37"/>
    </row>
    <row r="118" spans="1:27" ht="14" x14ac:dyDescent="0.25">
      <c r="A118" s="18" t="s">
        <v>0</v>
      </c>
      <c r="B118" s="26" t="s">
        <v>1</v>
      </c>
      <c r="C118" s="46" t="s">
        <v>2</v>
      </c>
      <c r="D118" s="46" t="s">
        <v>384</v>
      </c>
      <c r="E118" s="26" t="s">
        <v>385</v>
      </c>
      <c r="F118" s="1">
        <v>8601.6</v>
      </c>
      <c r="G118" t="s">
        <v>5</v>
      </c>
      <c r="H118" s="2">
        <v>45126</v>
      </c>
      <c r="I118" s="48">
        <v>45128</v>
      </c>
      <c r="J118" s="28" t="s">
        <v>388</v>
      </c>
      <c r="K118" t="s">
        <v>386</v>
      </c>
      <c r="L118" t="s">
        <v>387</v>
      </c>
      <c r="M118" s="14">
        <v>640</v>
      </c>
      <c r="N118" s="14">
        <v>0</v>
      </c>
      <c r="O118" s="3">
        <v>640</v>
      </c>
      <c r="P118" s="25" t="s">
        <v>196</v>
      </c>
      <c r="Q118" s="43"/>
      <c r="R118" s="51">
        <v>27</v>
      </c>
      <c r="S118" s="50">
        <f t="shared" si="19"/>
        <v>0.40909090909090912</v>
      </c>
      <c r="T118" s="51">
        <f>SUM(R118:R118)</f>
        <v>27</v>
      </c>
      <c r="U118" s="50">
        <f t="shared" si="20"/>
        <v>0.40909090909090912</v>
      </c>
      <c r="V118" s="51">
        <v>15</v>
      </c>
      <c r="W118" s="18" t="s">
        <v>10</v>
      </c>
      <c r="X118" s="50">
        <f t="shared" si="21"/>
        <v>0.45454545454545453</v>
      </c>
      <c r="Y118" s="51">
        <f>SUM(V118:V118)</f>
        <v>15</v>
      </c>
      <c r="Z118" s="50">
        <f t="shared" si="22"/>
        <v>0.45454545454545453</v>
      </c>
      <c r="AA118" s="37"/>
    </row>
    <row r="119" spans="1:27" ht="14" x14ac:dyDescent="0.25">
      <c r="A119" s="18" t="s">
        <v>0</v>
      </c>
      <c r="B119" s="26" t="s">
        <v>1</v>
      </c>
      <c r="C119" s="46" t="s">
        <v>2</v>
      </c>
      <c r="D119" s="46" t="s">
        <v>389</v>
      </c>
      <c r="E119" s="26" t="s">
        <v>390</v>
      </c>
      <c r="F119" s="1">
        <v>1858.2</v>
      </c>
      <c r="G119" t="s">
        <v>5</v>
      </c>
      <c r="H119" s="2">
        <v>45127</v>
      </c>
      <c r="I119" s="48">
        <v>45129</v>
      </c>
      <c r="J119" s="28" t="s">
        <v>391</v>
      </c>
      <c r="K119" t="s">
        <v>170</v>
      </c>
      <c r="L119" t="s">
        <v>171</v>
      </c>
      <c r="M119" s="14">
        <v>190</v>
      </c>
      <c r="N119" s="14">
        <v>0</v>
      </c>
      <c r="O119" s="3">
        <v>187</v>
      </c>
      <c r="P119" s="25" t="s">
        <v>235</v>
      </c>
      <c r="Q119" s="43"/>
      <c r="R119" s="51">
        <v>32</v>
      </c>
      <c r="S119" s="50">
        <f t="shared" si="19"/>
        <v>0.48484848484848486</v>
      </c>
      <c r="T119" s="51">
        <f>SUM(R119:R119)</f>
        <v>32</v>
      </c>
      <c r="U119" s="50">
        <f t="shared" si="20"/>
        <v>0.48484848484848486</v>
      </c>
      <c r="V119" s="51">
        <v>18</v>
      </c>
      <c r="W119" s="18" t="s">
        <v>10</v>
      </c>
      <c r="X119" s="50">
        <f t="shared" si="21"/>
        <v>0.54545454545454541</v>
      </c>
      <c r="Y119" s="51">
        <f>SUM(V119:V119)</f>
        <v>18</v>
      </c>
      <c r="Z119" s="50">
        <f t="shared" si="22"/>
        <v>0.54545454545454541</v>
      </c>
      <c r="AA119" s="37"/>
    </row>
    <row r="120" spans="1:27" ht="14" x14ac:dyDescent="0.25">
      <c r="A120" s="10" t="s">
        <v>0</v>
      </c>
      <c r="B120" s="25" t="s">
        <v>1</v>
      </c>
      <c r="C120" s="43" t="s">
        <v>2</v>
      </c>
      <c r="D120" s="43" t="s">
        <v>392</v>
      </c>
      <c r="E120" s="25" t="s">
        <v>393</v>
      </c>
      <c r="F120" s="1">
        <v>1858.2</v>
      </c>
      <c r="G120" t="s">
        <v>5</v>
      </c>
      <c r="H120" s="2">
        <v>45127</v>
      </c>
      <c r="I120" s="47">
        <v>45131</v>
      </c>
      <c r="J120" s="27" t="s">
        <v>394</v>
      </c>
      <c r="K120" t="s">
        <v>170</v>
      </c>
      <c r="L120" t="s">
        <v>171</v>
      </c>
      <c r="M120" s="14">
        <v>190</v>
      </c>
      <c r="N120" s="14">
        <v>0</v>
      </c>
      <c r="O120" s="3">
        <v>190</v>
      </c>
      <c r="P120" s="25" t="s">
        <v>235</v>
      </c>
      <c r="Q120" s="43">
        <v>4</v>
      </c>
      <c r="R120" s="49">
        <v>24</v>
      </c>
      <c r="S120" s="50">
        <f t="shared" si="19"/>
        <v>0.36363636363636365</v>
      </c>
      <c r="T120" s="49">
        <f>SUM(R120:R121)</f>
        <v>25</v>
      </c>
      <c r="U120" s="50">
        <f t="shared" si="20"/>
        <v>0.37878787878787878</v>
      </c>
      <c r="V120" s="49">
        <v>14</v>
      </c>
      <c r="W120" s="10" t="s">
        <v>10</v>
      </c>
      <c r="X120" s="50">
        <f t="shared" si="21"/>
        <v>0.42424242424242425</v>
      </c>
      <c r="Y120" s="49">
        <f>SUM(V120:V121)</f>
        <v>15</v>
      </c>
      <c r="Z120" s="50">
        <f t="shared" si="22"/>
        <v>0.45454545454545453</v>
      </c>
      <c r="AA120" s="37"/>
    </row>
    <row r="121" spans="1:27" ht="14" x14ac:dyDescent="0.25">
      <c r="A121" s="10" t="s">
        <v>0</v>
      </c>
      <c r="B121" s="25" t="s">
        <v>1</v>
      </c>
      <c r="C121" s="43" t="s">
        <v>2</v>
      </c>
      <c r="D121" s="43" t="s">
        <v>395</v>
      </c>
      <c r="E121" s="25" t="s">
        <v>396</v>
      </c>
      <c r="F121" s="1">
        <v>-129.84</v>
      </c>
      <c r="G121" t="s">
        <v>5</v>
      </c>
      <c r="H121" s="2">
        <v>45131</v>
      </c>
      <c r="I121" s="47">
        <v>45131</v>
      </c>
      <c r="J121" s="27" t="s">
        <v>399</v>
      </c>
      <c r="K121" t="s">
        <v>397</v>
      </c>
      <c r="L121" t="s">
        <v>398</v>
      </c>
      <c r="M121" s="14">
        <v>-12</v>
      </c>
      <c r="N121" s="14">
        <v>-12</v>
      </c>
      <c r="O121" s="3">
        <v>-24</v>
      </c>
      <c r="P121" s="25" t="s">
        <v>9</v>
      </c>
      <c r="Q121" s="43"/>
      <c r="R121" s="49">
        <v>1</v>
      </c>
      <c r="S121" s="50">
        <f t="shared" si="19"/>
        <v>1.5151515151515152E-2</v>
      </c>
      <c r="T121" s="49" t="s">
        <v>1219</v>
      </c>
      <c r="U121" s="50" t="s">
        <v>1219</v>
      </c>
      <c r="V121" s="49">
        <v>1</v>
      </c>
      <c r="W121" s="10" t="s">
        <v>10</v>
      </c>
      <c r="X121" s="50">
        <f t="shared" si="21"/>
        <v>3.0303030303030304E-2</v>
      </c>
      <c r="Y121" s="43" t="s">
        <v>1219</v>
      </c>
      <c r="Z121" s="50" t="s">
        <v>1219</v>
      </c>
      <c r="AA121" s="37"/>
    </row>
    <row r="122" spans="1:27" ht="14" x14ac:dyDescent="0.25">
      <c r="A122" s="10" t="s">
        <v>0</v>
      </c>
      <c r="B122" s="25" t="s">
        <v>1</v>
      </c>
      <c r="C122" s="43" t="s">
        <v>2</v>
      </c>
      <c r="D122" s="43" t="s">
        <v>400</v>
      </c>
      <c r="E122" s="25" t="s">
        <v>401</v>
      </c>
      <c r="F122" s="1">
        <v>1785.6</v>
      </c>
      <c r="G122" t="s">
        <v>5</v>
      </c>
      <c r="H122" s="2">
        <v>45128</v>
      </c>
      <c r="I122" s="47">
        <v>45132</v>
      </c>
      <c r="J122" s="27" t="s">
        <v>404</v>
      </c>
      <c r="K122" t="s">
        <v>402</v>
      </c>
      <c r="L122" t="s">
        <v>403</v>
      </c>
      <c r="M122" s="14">
        <v>120</v>
      </c>
      <c r="N122" s="14">
        <v>120</v>
      </c>
      <c r="O122" s="3">
        <v>0</v>
      </c>
      <c r="P122" s="25" t="s">
        <v>9</v>
      </c>
      <c r="Q122" s="43"/>
      <c r="R122" s="49">
        <v>5</v>
      </c>
      <c r="S122" s="50">
        <f t="shared" si="19"/>
        <v>7.575757575757576E-2</v>
      </c>
      <c r="T122" s="49">
        <f>SUM(R122)</f>
        <v>5</v>
      </c>
      <c r="U122" s="50">
        <f>T122/$D$3</f>
        <v>7.575757575757576E-2</v>
      </c>
      <c r="V122" s="49">
        <v>3</v>
      </c>
      <c r="W122" s="10" t="s">
        <v>10</v>
      </c>
      <c r="X122" s="50">
        <f t="shared" si="21"/>
        <v>9.0909090909090912E-2</v>
      </c>
      <c r="Y122" s="49">
        <f>SUM(V122)</f>
        <v>3</v>
      </c>
      <c r="Z122" s="50">
        <f>Y122/$D$8</f>
        <v>9.0909090909090912E-2</v>
      </c>
      <c r="AA122" s="37"/>
    </row>
    <row r="123" spans="1:27" ht="14" x14ac:dyDescent="0.25">
      <c r="A123" s="10" t="s">
        <v>0</v>
      </c>
      <c r="B123" s="25" t="s">
        <v>1</v>
      </c>
      <c r="C123" s="43" t="s">
        <v>2</v>
      </c>
      <c r="D123" s="43" t="s">
        <v>405</v>
      </c>
      <c r="E123" s="25" t="s">
        <v>406</v>
      </c>
      <c r="F123" s="1">
        <v>1094.4000000000001</v>
      </c>
      <c r="G123" t="s">
        <v>5</v>
      </c>
      <c r="H123" s="2">
        <v>45131</v>
      </c>
      <c r="I123" s="47">
        <v>45133</v>
      </c>
      <c r="J123" s="27" t="s">
        <v>407</v>
      </c>
      <c r="K123" t="s">
        <v>378</v>
      </c>
      <c r="L123" t="s">
        <v>379</v>
      </c>
      <c r="M123" s="14">
        <v>114</v>
      </c>
      <c r="N123" s="14">
        <v>114</v>
      </c>
      <c r="O123" s="3">
        <v>0</v>
      </c>
      <c r="P123" s="25" t="s">
        <v>9</v>
      </c>
      <c r="Q123" s="43"/>
      <c r="R123" s="49">
        <v>21</v>
      </c>
      <c r="S123" s="50">
        <f t="shared" si="19"/>
        <v>0.31818181818181818</v>
      </c>
      <c r="T123" s="49">
        <f>SUM(R123:R124)</f>
        <v>44</v>
      </c>
      <c r="U123" s="50">
        <f>T123/$D$3</f>
        <v>0.66666666666666663</v>
      </c>
      <c r="V123" s="49">
        <v>12</v>
      </c>
      <c r="W123" s="10" t="s">
        <v>10</v>
      </c>
      <c r="X123" s="50">
        <f t="shared" si="21"/>
        <v>0.36363636363636365</v>
      </c>
      <c r="Y123" s="49">
        <f>SUM(V123:V125)</f>
        <v>27</v>
      </c>
      <c r="Z123" s="50">
        <f>Y123/$D$8</f>
        <v>0.81818181818181823</v>
      </c>
      <c r="AA123" s="37"/>
    </row>
    <row r="124" spans="1:27" ht="14" x14ac:dyDescent="0.25">
      <c r="A124" s="10" t="s">
        <v>0</v>
      </c>
      <c r="B124" s="25" t="s">
        <v>1</v>
      </c>
      <c r="C124" s="43" t="s">
        <v>2</v>
      </c>
      <c r="D124" s="43" t="s">
        <v>408</v>
      </c>
      <c r="E124" s="25" t="s">
        <v>409</v>
      </c>
      <c r="F124" s="1">
        <v>2264</v>
      </c>
      <c r="G124" t="s">
        <v>5</v>
      </c>
      <c r="H124" s="2">
        <v>45132</v>
      </c>
      <c r="I124" s="47">
        <v>45133</v>
      </c>
      <c r="J124" s="27" t="s">
        <v>412</v>
      </c>
      <c r="K124" t="s">
        <v>410</v>
      </c>
      <c r="L124" t="s">
        <v>411</v>
      </c>
      <c r="M124" s="14">
        <v>200</v>
      </c>
      <c r="N124" s="14">
        <v>200</v>
      </c>
      <c r="O124" s="3">
        <v>0</v>
      </c>
      <c r="P124" s="25" t="s">
        <v>9</v>
      </c>
      <c r="Q124" s="43"/>
      <c r="R124" s="49">
        <v>23</v>
      </c>
      <c r="S124" s="50">
        <f t="shared" si="19"/>
        <v>0.34848484848484851</v>
      </c>
      <c r="T124" s="49" t="s">
        <v>1219</v>
      </c>
      <c r="U124" s="50" t="s">
        <v>1219</v>
      </c>
      <c r="V124" s="49">
        <v>12</v>
      </c>
      <c r="W124" s="10" t="s">
        <v>10</v>
      </c>
      <c r="X124" s="50">
        <f t="shared" si="21"/>
        <v>0.36363636363636365</v>
      </c>
      <c r="Y124" s="43" t="s">
        <v>1219</v>
      </c>
      <c r="Z124" s="50" t="s">
        <v>1219</v>
      </c>
      <c r="AA124" s="37"/>
    </row>
    <row r="125" spans="1:27" customFormat="1" hidden="1" x14ac:dyDescent="0.25">
      <c r="A125" t="s">
        <v>0</v>
      </c>
      <c r="B125" t="s">
        <v>50</v>
      </c>
      <c r="C125" t="s">
        <v>51</v>
      </c>
      <c r="D125" t="s">
        <v>413</v>
      </c>
      <c r="E125" t="s">
        <v>414</v>
      </c>
      <c r="F125" s="1">
        <v>648</v>
      </c>
      <c r="G125" t="s">
        <v>5</v>
      </c>
      <c r="H125" s="2">
        <v>45132</v>
      </c>
      <c r="I125" s="2">
        <v>45134</v>
      </c>
      <c r="J125" t="s">
        <v>416</v>
      </c>
      <c r="K125" t="s">
        <v>415</v>
      </c>
      <c r="L125" t="s">
        <v>48</v>
      </c>
      <c r="M125" s="3">
        <v>45</v>
      </c>
      <c r="N125" s="3">
        <v>45</v>
      </c>
      <c r="O125" s="3">
        <v>0</v>
      </c>
      <c r="P125" t="s">
        <v>9</v>
      </c>
      <c r="R125" s="3">
        <v>3</v>
      </c>
      <c r="T125" s="3"/>
      <c r="U125" s="3"/>
      <c r="V125" s="3">
        <v>3</v>
      </c>
      <c r="W125" t="s">
        <v>10</v>
      </c>
      <c r="Y125" t="s">
        <v>1219</v>
      </c>
    </row>
    <row r="126" spans="1:27" customFormat="1" hidden="1" x14ac:dyDescent="0.25">
      <c r="A126" t="s">
        <v>0</v>
      </c>
      <c r="B126" t="s">
        <v>94</v>
      </c>
      <c r="C126" t="s">
        <v>95</v>
      </c>
      <c r="D126" t="s">
        <v>417</v>
      </c>
      <c r="E126" t="s">
        <v>418</v>
      </c>
      <c r="F126" s="1">
        <v>1128</v>
      </c>
      <c r="G126" t="s">
        <v>5</v>
      </c>
      <c r="H126" s="2">
        <v>45132</v>
      </c>
      <c r="I126" s="2">
        <v>45134</v>
      </c>
      <c r="J126" t="s">
        <v>419</v>
      </c>
      <c r="K126" t="s">
        <v>308</v>
      </c>
      <c r="L126" t="s">
        <v>115</v>
      </c>
      <c r="M126" s="3">
        <v>50</v>
      </c>
      <c r="N126" s="3">
        <v>50</v>
      </c>
      <c r="O126" s="3">
        <v>0</v>
      </c>
      <c r="P126" t="s">
        <v>9</v>
      </c>
      <c r="R126" s="3">
        <v>1</v>
      </c>
      <c r="T126" s="3"/>
      <c r="U126" s="3"/>
      <c r="V126" s="3">
        <v>1</v>
      </c>
      <c r="W126" t="s">
        <v>10</v>
      </c>
      <c r="Y126">
        <f>SUM(W126)</f>
        <v>0</v>
      </c>
    </row>
    <row r="127" spans="1:27" ht="14" x14ac:dyDescent="0.25">
      <c r="A127" s="10" t="s">
        <v>0</v>
      </c>
      <c r="B127" s="25" t="s">
        <v>1</v>
      </c>
      <c r="C127" s="43" t="s">
        <v>2</v>
      </c>
      <c r="D127" s="43" t="s">
        <v>420</v>
      </c>
      <c r="E127" s="25" t="s">
        <v>421</v>
      </c>
      <c r="F127" s="1">
        <v>8601.6</v>
      </c>
      <c r="G127" t="s">
        <v>5</v>
      </c>
      <c r="H127" s="2">
        <v>45134</v>
      </c>
      <c r="I127" s="47">
        <v>45136</v>
      </c>
      <c r="J127" s="27" t="s">
        <v>424</v>
      </c>
      <c r="K127" t="s">
        <v>422</v>
      </c>
      <c r="L127" t="s">
        <v>423</v>
      </c>
      <c r="M127" s="14">
        <v>640</v>
      </c>
      <c r="N127" s="14">
        <v>640</v>
      </c>
      <c r="O127" s="3">
        <v>0</v>
      </c>
      <c r="P127" s="25" t="s">
        <v>9</v>
      </c>
      <c r="Q127" s="43"/>
      <c r="R127" s="49">
        <v>31</v>
      </c>
      <c r="S127" s="50">
        <f>R127/$D$3</f>
        <v>0.46969696969696972</v>
      </c>
      <c r="T127" s="49">
        <f>SUM(R127)</f>
        <v>31</v>
      </c>
      <c r="U127" s="50">
        <f>T127/$D$3</f>
        <v>0.46969696969696972</v>
      </c>
      <c r="V127" s="49">
        <v>17</v>
      </c>
      <c r="W127" s="10" t="s">
        <v>10</v>
      </c>
      <c r="X127" s="50">
        <f>V127/$D$8</f>
        <v>0.51515151515151514</v>
      </c>
      <c r="Y127" s="49">
        <f>SUM(V127)</f>
        <v>17</v>
      </c>
      <c r="Z127" s="50">
        <f>Y127/$D$8</f>
        <v>0.51515151515151514</v>
      </c>
      <c r="AA127" s="37"/>
    </row>
    <row r="128" spans="1:27" ht="14" x14ac:dyDescent="0.25">
      <c r="A128" s="18" t="s">
        <v>0</v>
      </c>
      <c r="B128" s="26" t="s">
        <v>1</v>
      </c>
      <c r="C128" s="46" t="s">
        <v>2</v>
      </c>
      <c r="D128" s="46" t="s">
        <v>425</v>
      </c>
      <c r="E128" s="26" t="s">
        <v>426</v>
      </c>
      <c r="F128" s="1">
        <v>13800</v>
      </c>
      <c r="G128" t="s">
        <v>5</v>
      </c>
      <c r="H128" s="2">
        <v>45133</v>
      </c>
      <c r="I128" s="48">
        <v>45138</v>
      </c>
      <c r="J128" s="28" t="s">
        <v>429</v>
      </c>
      <c r="K128" t="s">
        <v>427</v>
      </c>
      <c r="L128" t="s">
        <v>428</v>
      </c>
      <c r="M128" s="14">
        <v>500</v>
      </c>
      <c r="N128" s="14">
        <v>500</v>
      </c>
      <c r="O128" s="3">
        <v>0</v>
      </c>
      <c r="P128" s="25" t="s">
        <v>9</v>
      </c>
      <c r="Q128" s="43">
        <v>5</v>
      </c>
      <c r="R128" s="51">
        <v>6</v>
      </c>
      <c r="S128" s="50">
        <f>R128/$D$3</f>
        <v>9.0909090909090912E-2</v>
      </c>
      <c r="T128" s="51">
        <f>SUM(R128:R129)</f>
        <v>19</v>
      </c>
      <c r="U128" s="50">
        <f>T128/$D$3</f>
        <v>0.2878787878787879</v>
      </c>
      <c r="V128" s="51">
        <v>3</v>
      </c>
      <c r="W128" s="18" t="s">
        <v>10</v>
      </c>
      <c r="X128" s="50">
        <f>V128/$D$8</f>
        <v>9.0909090909090912E-2</v>
      </c>
      <c r="Y128" s="51">
        <f>SUM(V128:V129)</f>
        <v>10</v>
      </c>
      <c r="Z128" s="50">
        <f>Y128/$D$8</f>
        <v>0.30303030303030304</v>
      </c>
      <c r="AA128" s="37"/>
    </row>
    <row r="129" spans="1:27" ht="14" x14ac:dyDescent="0.25">
      <c r="A129" s="18" t="s">
        <v>0</v>
      </c>
      <c r="B129" s="26" t="s">
        <v>1</v>
      </c>
      <c r="C129" s="46" t="s">
        <v>2</v>
      </c>
      <c r="D129" s="46" t="s">
        <v>430</v>
      </c>
      <c r="E129" s="26" t="s">
        <v>431</v>
      </c>
      <c r="F129" s="1">
        <v>4684.8</v>
      </c>
      <c r="G129" t="s">
        <v>5</v>
      </c>
      <c r="H129" s="2">
        <v>45134</v>
      </c>
      <c r="I129" s="48">
        <v>45138</v>
      </c>
      <c r="J129" s="28" t="s">
        <v>434</v>
      </c>
      <c r="K129" t="s">
        <v>432</v>
      </c>
      <c r="L129" t="s">
        <v>433</v>
      </c>
      <c r="M129" s="14">
        <v>256</v>
      </c>
      <c r="N129" s="14">
        <v>256</v>
      </c>
      <c r="O129" s="3">
        <v>0</v>
      </c>
      <c r="P129" s="25" t="s">
        <v>9</v>
      </c>
      <c r="Q129" s="43"/>
      <c r="R129" s="51">
        <v>13</v>
      </c>
      <c r="S129" s="50">
        <f>R129/$D$3</f>
        <v>0.19696969696969696</v>
      </c>
      <c r="T129" s="51" t="s">
        <v>1219</v>
      </c>
      <c r="U129" s="50" t="s">
        <v>1219</v>
      </c>
      <c r="V129" s="51">
        <v>7</v>
      </c>
      <c r="W129" s="18" t="s">
        <v>10</v>
      </c>
      <c r="X129" s="50">
        <f>V129/$D$8</f>
        <v>0.21212121212121213</v>
      </c>
      <c r="Y129" s="46" t="s">
        <v>1219</v>
      </c>
      <c r="Z129" s="50" t="s">
        <v>1219</v>
      </c>
      <c r="AA129" s="37"/>
    </row>
    <row r="130" spans="1:27" customFormat="1" hidden="1" x14ac:dyDescent="0.25">
      <c r="A130" t="s">
        <v>0</v>
      </c>
      <c r="B130" t="s">
        <v>87</v>
      </c>
      <c r="C130" t="s">
        <v>88</v>
      </c>
      <c r="D130" t="s">
        <v>435</v>
      </c>
      <c r="E130" t="s">
        <v>436</v>
      </c>
      <c r="F130" s="1">
        <v>1128</v>
      </c>
      <c r="G130" t="s">
        <v>5</v>
      </c>
      <c r="H130" s="2">
        <v>45135</v>
      </c>
      <c r="I130" s="2">
        <v>45139</v>
      </c>
      <c r="J130" t="s">
        <v>437</v>
      </c>
      <c r="K130" t="s">
        <v>308</v>
      </c>
      <c r="L130" t="s">
        <v>115</v>
      </c>
      <c r="M130" s="3">
        <v>50</v>
      </c>
      <c r="N130" s="3">
        <v>50</v>
      </c>
      <c r="O130" s="3">
        <v>0</v>
      </c>
      <c r="P130" t="s">
        <v>9</v>
      </c>
      <c r="R130" s="3">
        <v>1</v>
      </c>
      <c r="T130" s="3"/>
      <c r="U130" s="3"/>
      <c r="V130" s="3">
        <v>1</v>
      </c>
      <c r="W130" t="s">
        <v>10</v>
      </c>
      <c r="Y130">
        <f t="shared" ref="Y130:Y131" si="23">SUM(W130)</f>
        <v>0</v>
      </c>
    </row>
    <row r="131" spans="1:27" customFormat="1" hidden="1" x14ac:dyDescent="0.25">
      <c r="A131" t="s">
        <v>0</v>
      </c>
      <c r="B131" t="s">
        <v>43</v>
      </c>
      <c r="C131" t="s">
        <v>44</v>
      </c>
      <c r="D131" t="s">
        <v>438</v>
      </c>
      <c r="E131" t="s">
        <v>439</v>
      </c>
      <c r="F131" s="1">
        <v>1128</v>
      </c>
      <c r="G131" t="s">
        <v>5</v>
      </c>
      <c r="H131" s="2">
        <v>45135</v>
      </c>
      <c r="I131" s="2">
        <v>45139</v>
      </c>
      <c r="J131" t="s">
        <v>440</v>
      </c>
      <c r="K131" t="s">
        <v>308</v>
      </c>
      <c r="L131" t="s">
        <v>115</v>
      </c>
      <c r="M131" s="3">
        <v>50</v>
      </c>
      <c r="N131" s="3">
        <v>50</v>
      </c>
      <c r="O131" s="3">
        <v>0</v>
      </c>
      <c r="P131" t="s">
        <v>9</v>
      </c>
      <c r="R131" s="3">
        <v>1</v>
      </c>
      <c r="T131" s="3"/>
      <c r="U131" s="3"/>
      <c r="V131" s="3">
        <v>1</v>
      </c>
      <c r="W131" t="s">
        <v>10</v>
      </c>
      <c r="Y131">
        <f t="shared" si="23"/>
        <v>0</v>
      </c>
    </row>
    <row r="132" spans="1:27" ht="14" x14ac:dyDescent="0.25">
      <c r="A132" s="18" t="s">
        <v>0</v>
      </c>
      <c r="B132" s="26" t="s">
        <v>1</v>
      </c>
      <c r="C132" s="46" t="s">
        <v>2</v>
      </c>
      <c r="D132" s="46" t="s">
        <v>441</v>
      </c>
      <c r="E132" s="26" t="s">
        <v>442</v>
      </c>
      <c r="F132" s="1">
        <v>2923.2</v>
      </c>
      <c r="G132" t="s">
        <v>5</v>
      </c>
      <c r="H132" s="2">
        <v>45135</v>
      </c>
      <c r="I132" s="48">
        <v>45139</v>
      </c>
      <c r="J132" s="28" t="s">
        <v>445</v>
      </c>
      <c r="K132" t="s">
        <v>443</v>
      </c>
      <c r="L132" t="s">
        <v>444</v>
      </c>
      <c r="M132" s="14">
        <v>240</v>
      </c>
      <c r="N132" s="14">
        <v>240</v>
      </c>
      <c r="O132" s="3">
        <v>0</v>
      </c>
      <c r="P132" s="25" t="s">
        <v>9</v>
      </c>
      <c r="Q132" s="43"/>
      <c r="R132" s="51">
        <v>18</v>
      </c>
      <c r="S132" s="50">
        <f>R132/$D$3</f>
        <v>0.27272727272727271</v>
      </c>
      <c r="T132" s="51">
        <f>SUM(R132)</f>
        <v>18</v>
      </c>
      <c r="U132" s="50">
        <f>T132/$D$3</f>
        <v>0.27272727272727271</v>
      </c>
      <c r="V132" s="51">
        <v>10</v>
      </c>
      <c r="W132" s="18" t="s">
        <v>10</v>
      </c>
      <c r="X132" s="50">
        <f>V132/$D$8</f>
        <v>0.30303030303030304</v>
      </c>
      <c r="Y132" s="51">
        <f>SUM(V132)</f>
        <v>10</v>
      </c>
      <c r="Z132" s="50">
        <f>Y132/$D$8</f>
        <v>0.30303030303030304</v>
      </c>
      <c r="AA132" s="37"/>
    </row>
    <row r="133" spans="1:27" ht="14" x14ac:dyDescent="0.25">
      <c r="A133" s="18" t="s">
        <v>0</v>
      </c>
      <c r="B133" s="26" t="s">
        <v>1</v>
      </c>
      <c r="C133" s="46" t="s">
        <v>2</v>
      </c>
      <c r="D133" s="46" t="s">
        <v>446</v>
      </c>
      <c r="E133" s="26" t="s">
        <v>447</v>
      </c>
      <c r="F133" s="1">
        <v>3510</v>
      </c>
      <c r="G133" t="s">
        <v>5</v>
      </c>
      <c r="H133" s="2">
        <v>45138</v>
      </c>
      <c r="I133" s="48">
        <v>45140</v>
      </c>
      <c r="J133" s="28" t="s">
        <v>448</v>
      </c>
      <c r="K133" t="s">
        <v>345</v>
      </c>
      <c r="L133" t="s">
        <v>346</v>
      </c>
      <c r="M133" s="14">
        <v>250</v>
      </c>
      <c r="N133" s="14">
        <v>250</v>
      </c>
      <c r="O133" s="3">
        <v>0</v>
      </c>
      <c r="P133" s="25" t="s">
        <v>9</v>
      </c>
      <c r="Q133" s="43"/>
      <c r="R133" s="51">
        <v>37</v>
      </c>
      <c r="S133" s="50">
        <f>R133/$D$3</f>
        <v>0.56060606060606055</v>
      </c>
      <c r="T133" s="51">
        <f>SUM(R133)</f>
        <v>37</v>
      </c>
      <c r="U133" s="50">
        <f>T133/$D$3</f>
        <v>0.56060606060606055</v>
      </c>
      <c r="V133" s="51">
        <v>21</v>
      </c>
      <c r="W133" s="18" t="s">
        <v>10</v>
      </c>
      <c r="X133" s="50">
        <f>V133/$D$8</f>
        <v>0.63636363636363635</v>
      </c>
      <c r="Y133" s="51">
        <f>SUM(V133)</f>
        <v>21</v>
      </c>
      <c r="Z133" s="50">
        <f>Y133/$D$8</f>
        <v>0.63636363636363635</v>
      </c>
      <c r="AA133" s="37"/>
    </row>
    <row r="134" spans="1:27" customFormat="1" hidden="1" x14ac:dyDescent="0.25">
      <c r="A134" t="s">
        <v>0</v>
      </c>
      <c r="B134" t="s">
        <v>94</v>
      </c>
      <c r="C134" t="s">
        <v>95</v>
      </c>
      <c r="D134" t="s">
        <v>449</v>
      </c>
      <c r="E134" t="s">
        <v>450</v>
      </c>
      <c r="F134" s="1">
        <v>1128</v>
      </c>
      <c r="G134" t="s">
        <v>5</v>
      </c>
      <c r="H134" s="2">
        <v>45139</v>
      </c>
      <c r="I134" s="2">
        <v>45141</v>
      </c>
      <c r="J134" t="s">
        <v>451</v>
      </c>
      <c r="K134" t="s">
        <v>308</v>
      </c>
      <c r="L134" t="s">
        <v>115</v>
      </c>
      <c r="M134" s="3">
        <v>50</v>
      </c>
      <c r="N134" s="3">
        <v>50</v>
      </c>
      <c r="O134" s="3">
        <v>0</v>
      </c>
      <c r="P134" t="s">
        <v>9</v>
      </c>
      <c r="R134" s="3">
        <v>1</v>
      </c>
      <c r="T134" s="3"/>
      <c r="U134" s="3"/>
      <c r="V134" s="3">
        <v>1</v>
      </c>
      <c r="W134" t="s">
        <v>10</v>
      </c>
      <c r="Y134" t="s">
        <v>1219</v>
      </c>
    </row>
    <row r="135" spans="1:27" customFormat="1" hidden="1" x14ac:dyDescent="0.25">
      <c r="A135" t="s">
        <v>0</v>
      </c>
      <c r="B135" t="s">
        <v>50</v>
      </c>
      <c r="C135" t="s">
        <v>51</v>
      </c>
      <c r="D135" t="s">
        <v>452</v>
      </c>
      <c r="E135" t="s">
        <v>453</v>
      </c>
      <c r="F135" s="1">
        <v>972</v>
      </c>
      <c r="G135" t="s">
        <v>5</v>
      </c>
      <c r="H135" s="2">
        <v>45139</v>
      </c>
      <c r="I135" s="2">
        <v>45141</v>
      </c>
      <c r="J135" t="s">
        <v>454</v>
      </c>
      <c r="K135" t="s">
        <v>214</v>
      </c>
      <c r="L135" t="s">
        <v>92</v>
      </c>
      <c r="M135" s="3">
        <v>90</v>
      </c>
      <c r="N135" s="3">
        <v>90</v>
      </c>
      <c r="O135" s="3">
        <v>0</v>
      </c>
      <c r="P135" t="s">
        <v>9</v>
      </c>
      <c r="R135" s="3">
        <v>4</v>
      </c>
      <c r="T135" s="3"/>
      <c r="U135" s="3"/>
      <c r="V135" s="3">
        <v>3</v>
      </c>
      <c r="W135" t="s">
        <v>10</v>
      </c>
      <c r="Y135">
        <f>SUM(W135:W136)</f>
        <v>0</v>
      </c>
    </row>
    <row r="136" spans="1:27" ht="14" x14ac:dyDescent="0.25">
      <c r="A136" s="18" t="s">
        <v>0</v>
      </c>
      <c r="B136" s="26" t="s">
        <v>1</v>
      </c>
      <c r="C136" s="46" t="s">
        <v>2</v>
      </c>
      <c r="D136" s="46" t="s">
        <v>455</v>
      </c>
      <c r="E136" s="26" t="s">
        <v>456</v>
      </c>
      <c r="F136" s="1">
        <v>2291.52</v>
      </c>
      <c r="G136" t="s">
        <v>5</v>
      </c>
      <c r="H136" s="2">
        <v>45140</v>
      </c>
      <c r="I136" s="48">
        <v>45142</v>
      </c>
      <c r="J136" s="28" t="s">
        <v>459</v>
      </c>
      <c r="K136" t="s">
        <v>457</v>
      </c>
      <c r="L136" t="s">
        <v>458</v>
      </c>
      <c r="M136" s="14">
        <v>124</v>
      </c>
      <c r="N136" s="14">
        <v>124</v>
      </c>
      <c r="O136" s="3">
        <v>0</v>
      </c>
      <c r="P136" s="25" t="s">
        <v>9</v>
      </c>
      <c r="Q136" s="43"/>
      <c r="R136" s="51">
        <v>35</v>
      </c>
      <c r="S136" s="50">
        <f>R136/$D$3</f>
        <v>0.53030303030303028</v>
      </c>
      <c r="T136" s="51">
        <f t="shared" ref="T136:T138" si="24">SUM(R136)</f>
        <v>35</v>
      </c>
      <c r="U136" s="50">
        <f>T136/$D$3</f>
        <v>0.53030303030303028</v>
      </c>
      <c r="V136" s="51">
        <v>20</v>
      </c>
      <c r="W136" s="18" t="s">
        <v>10</v>
      </c>
      <c r="X136" s="50">
        <f>V136/$D$8</f>
        <v>0.60606060606060608</v>
      </c>
      <c r="Y136" s="51">
        <f>SUM(V136)</f>
        <v>20</v>
      </c>
      <c r="Z136" s="50">
        <f>Y136/$D$8</f>
        <v>0.60606060606060608</v>
      </c>
      <c r="AA136" s="37"/>
    </row>
    <row r="137" spans="1:27" ht="14" x14ac:dyDescent="0.25">
      <c r="A137" s="18" t="s">
        <v>0</v>
      </c>
      <c r="B137" s="26" t="s">
        <v>1</v>
      </c>
      <c r="C137" s="46" t="s">
        <v>2</v>
      </c>
      <c r="D137" s="46" t="s">
        <v>460</v>
      </c>
      <c r="E137" s="26" t="s">
        <v>461</v>
      </c>
      <c r="F137" s="1">
        <v>6002.4</v>
      </c>
      <c r="G137" t="s">
        <v>5</v>
      </c>
      <c r="H137" s="2">
        <v>45141</v>
      </c>
      <c r="I137" s="48">
        <v>45143</v>
      </c>
      <c r="J137" s="28" t="s">
        <v>464</v>
      </c>
      <c r="K137" t="s">
        <v>462</v>
      </c>
      <c r="L137" t="s">
        <v>463</v>
      </c>
      <c r="M137" s="14">
        <v>205</v>
      </c>
      <c r="N137" s="14">
        <v>205</v>
      </c>
      <c r="O137" s="3">
        <v>0</v>
      </c>
      <c r="P137" s="25" t="s">
        <v>9</v>
      </c>
      <c r="Q137" s="43"/>
      <c r="R137" s="51">
        <v>21</v>
      </c>
      <c r="S137" s="50">
        <f>R137/$D$3</f>
        <v>0.31818181818181818</v>
      </c>
      <c r="T137" s="51">
        <f t="shared" si="24"/>
        <v>21</v>
      </c>
      <c r="U137" s="50">
        <f>T137/$D$3</f>
        <v>0.31818181818181818</v>
      </c>
      <c r="V137" s="51">
        <v>11</v>
      </c>
      <c r="W137" s="18" t="s">
        <v>10</v>
      </c>
      <c r="X137" s="50">
        <f>V137/$D$8</f>
        <v>0.33333333333333331</v>
      </c>
      <c r="Y137" s="51">
        <f>SUM(V137)</f>
        <v>11</v>
      </c>
      <c r="Z137" s="50">
        <f>Y137/$D$8</f>
        <v>0.33333333333333331</v>
      </c>
      <c r="AA137" s="37"/>
    </row>
    <row r="138" spans="1:27" ht="14" x14ac:dyDescent="0.25">
      <c r="A138" s="10" t="s">
        <v>0</v>
      </c>
      <c r="B138" s="25" t="s">
        <v>1</v>
      </c>
      <c r="C138" s="43" t="s">
        <v>2</v>
      </c>
      <c r="D138" s="43" t="s">
        <v>465</v>
      </c>
      <c r="E138" s="25" t="s">
        <v>466</v>
      </c>
      <c r="F138" s="1">
        <v>3686.4</v>
      </c>
      <c r="G138" t="s">
        <v>5</v>
      </c>
      <c r="H138" s="2">
        <v>45140</v>
      </c>
      <c r="I138" s="47">
        <v>45145</v>
      </c>
      <c r="J138" s="27" t="s">
        <v>467</v>
      </c>
      <c r="K138" t="s">
        <v>30</v>
      </c>
      <c r="L138" t="s">
        <v>31</v>
      </c>
      <c r="M138" s="14">
        <v>384</v>
      </c>
      <c r="N138" s="14">
        <v>384</v>
      </c>
      <c r="O138" s="3">
        <v>0</v>
      </c>
      <c r="P138" s="25" t="s">
        <v>9</v>
      </c>
      <c r="Q138" s="43">
        <v>5</v>
      </c>
      <c r="R138" s="49">
        <v>4</v>
      </c>
      <c r="S138" s="50">
        <f>R138/$D$3</f>
        <v>6.0606060606060608E-2</v>
      </c>
      <c r="T138" s="52">
        <f t="shared" si="24"/>
        <v>4</v>
      </c>
      <c r="U138" s="50">
        <f>T138/$D$3</f>
        <v>6.0606060606060608E-2</v>
      </c>
      <c r="V138" s="49">
        <v>4</v>
      </c>
      <c r="W138" s="10" t="s">
        <v>10</v>
      </c>
      <c r="X138" s="50">
        <f>V138/$D$8</f>
        <v>0.12121212121212122</v>
      </c>
      <c r="Y138" s="52">
        <f>SUM(V138)</f>
        <v>4</v>
      </c>
      <c r="Z138" s="50">
        <f>Y138/$D$8</f>
        <v>0.12121212121212122</v>
      </c>
      <c r="AA138" s="37"/>
    </row>
    <row r="139" spans="1:27" customFormat="1" hidden="1" x14ac:dyDescent="0.25">
      <c r="A139" t="s">
        <v>0</v>
      </c>
      <c r="B139" t="s">
        <v>94</v>
      </c>
      <c r="C139" t="s">
        <v>95</v>
      </c>
      <c r="D139" t="s">
        <v>468</v>
      </c>
      <c r="E139" t="s">
        <v>469</v>
      </c>
      <c r="F139" s="1">
        <v>1128</v>
      </c>
      <c r="G139" t="s">
        <v>5</v>
      </c>
      <c r="H139" s="2">
        <v>45142</v>
      </c>
      <c r="I139" s="2">
        <v>45146</v>
      </c>
      <c r="J139" t="s">
        <v>470</v>
      </c>
      <c r="K139" t="s">
        <v>252</v>
      </c>
      <c r="L139" t="s">
        <v>123</v>
      </c>
      <c r="M139" s="3">
        <v>50</v>
      </c>
      <c r="N139" s="3">
        <v>50</v>
      </c>
      <c r="O139" s="3">
        <v>0</v>
      </c>
      <c r="P139" t="s">
        <v>9</v>
      </c>
      <c r="R139" s="3">
        <v>1</v>
      </c>
      <c r="T139" s="3"/>
      <c r="U139" s="3"/>
      <c r="V139" s="3">
        <v>1</v>
      </c>
      <c r="W139" t="s">
        <v>10</v>
      </c>
      <c r="Y139" t="s">
        <v>1219</v>
      </c>
    </row>
    <row r="140" spans="1:27" ht="14" x14ac:dyDescent="0.25">
      <c r="A140" s="10" t="s">
        <v>0</v>
      </c>
      <c r="B140" s="25" t="s">
        <v>1</v>
      </c>
      <c r="C140" s="43" t="s">
        <v>2</v>
      </c>
      <c r="D140" s="43" t="s">
        <v>471</v>
      </c>
      <c r="E140" s="25" t="s">
        <v>472</v>
      </c>
      <c r="F140" s="1">
        <v>7330.8</v>
      </c>
      <c r="G140" t="s">
        <v>5</v>
      </c>
      <c r="H140" s="2">
        <v>45142</v>
      </c>
      <c r="I140" s="47">
        <v>45146</v>
      </c>
      <c r="J140" s="27" t="s">
        <v>473</v>
      </c>
      <c r="K140" t="s">
        <v>241</v>
      </c>
      <c r="L140" t="s">
        <v>242</v>
      </c>
      <c r="M140" s="14">
        <v>205</v>
      </c>
      <c r="N140" s="14">
        <v>205</v>
      </c>
      <c r="O140" s="3">
        <v>0</v>
      </c>
      <c r="P140" s="25" t="s">
        <v>9</v>
      </c>
      <c r="Q140" s="43"/>
      <c r="R140" s="49">
        <v>20</v>
      </c>
      <c r="S140" s="50">
        <f>R140/$D$3</f>
        <v>0.30303030303030304</v>
      </c>
      <c r="T140" s="52">
        <f t="shared" ref="T140:T141" si="25">SUM(R140)</f>
        <v>20</v>
      </c>
      <c r="U140" s="50">
        <f>T140/$D$3</f>
        <v>0.30303030303030304</v>
      </c>
      <c r="V140" s="49">
        <v>12</v>
      </c>
      <c r="W140" s="10" t="s">
        <v>10</v>
      </c>
      <c r="X140" s="50">
        <f>V140/$D$8</f>
        <v>0.36363636363636365</v>
      </c>
      <c r="Y140" s="52">
        <f t="shared" ref="Y140:Y141" si="26">SUM(V140)</f>
        <v>12</v>
      </c>
      <c r="Z140" s="50">
        <f>Y140/$D$8</f>
        <v>0.36363636363636365</v>
      </c>
      <c r="AA140" s="37"/>
    </row>
    <row r="141" spans="1:27" ht="14" x14ac:dyDescent="0.25">
      <c r="A141" s="10" t="s">
        <v>0</v>
      </c>
      <c r="B141" s="25" t="s">
        <v>1</v>
      </c>
      <c r="C141" s="43" t="s">
        <v>2</v>
      </c>
      <c r="D141" s="43" t="s">
        <v>474</v>
      </c>
      <c r="E141" s="25" t="s">
        <v>475</v>
      </c>
      <c r="F141" s="1">
        <v>715.68</v>
      </c>
      <c r="G141" t="s">
        <v>5</v>
      </c>
      <c r="H141" s="2">
        <v>45145</v>
      </c>
      <c r="I141" s="47">
        <v>45147</v>
      </c>
      <c r="J141" s="27" t="s">
        <v>478</v>
      </c>
      <c r="K141" t="s">
        <v>476</v>
      </c>
      <c r="L141" t="s">
        <v>477</v>
      </c>
      <c r="M141" s="14">
        <v>42</v>
      </c>
      <c r="N141" s="14">
        <v>42</v>
      </c>
      <c r="O141" s="3">
        <v>0</v>
      </c>
      <c r="P141" s="25" t="s">
        <v>9</v>
      </c>
      <c r="Q141" s="43"/>
      <c r="R141" s="49">
        <v>36</v>
      </c>
      <c r="S141" s="50">
        <f>R141/$D$3</f>
        <v>0.54545454545454541</v>
      </c>
      <c r="T141" s="52">
        <f t="shared" si="25"/>
        <v>36</v>
      </c>
      <c r="U141" s="50">
        <f>T141/$D$3</f>
        <v>0.54545454545454541</v>
      </c>
      <c r="V141" s="49">
        <v>19</v>
      </c>
      <c r="W141" s="10" t="s">
        <v>10</v>
      </c>
      <c r="X141" s="50">
        <f>V141/$D$8</f>
        <v>0.5757575757575758</v>
      </c>
      <c r="Y141" s="52">
        <f t="shared" si="26"/>
        <v>19</v>
      </c>
      <c r="Z141" s="50">
        <f>Y141/$D$8</f>
        <v>0.5757575757575758</v>
      </c>
      <c r="AA141" s="37"/>
    </row>
    <row r="142" spans="1:27" customFormat="1" hidden="1" x14ac:dyDescent="0.25">
      <c r="A142" t="s">
        <v>0</v>
      </c>
      <c r="B142" t="s">
        <v>43</v>
      </c>
      <c r="C142" t="s">
        <v>44</v>
      </c>
      <c r="D142" t="s">
        <v>479</v>
      </c>
      <c r="E142" t="s">
        <v>480</v>
      </c>
      <c r="F142" s="1">
        <v>5640</v>
      </c>
      <c r="G142" t="s">
        <v>5</v>
      </c>
      <c r="H142" s="2">
        <v>45146</v>
      </c>
      <c r="I142" s="2">
        <v>45148</v>
      </c>
      <c r="J142" t="s">
        <v>481</v>
      </c>
      <c r="K142" t="s">
        <v>308</v>
      </c>
      <c r="L142" t="s">
        <v>115</v>
      </c>
      <c r="M142" s="3">
        <v>250</v>
      </c>
      <c r="N142" s="3">
        <v>250</v>
      </c>
      <c r="O142" s="3">
        <v>0</v>
      </c>
      <c r="P142" t="s">
        <v>9</v>
      </c>
      <c r="R142" s="3">
        <v>11</v>
      </c>
      <c r="T142" s="3"/>
      <c r="U142" s="3"/>
      <c r="V142" s="3">
        <v>11</v>
      </c>
      <c r="W142" t="s">
        <v>10</v>
      </c>
      <c r="Y142">
        <f>SUM(W142:W143)</f>
        <v>0</v>
      </c>
    </row>
    <row r="143" spans="1:27" customFormat="1" hidden="1" x14ac:dyDescent="0.25">
      <c r="A143" t="s">
        <v>0</v>
      </c>
      <c r="B143" t="s">
        <v>94</v>
      </c>
      <c r="C143" t="s">
        <v>95</v>
      </c>
      <c r="D143" t="s">
        <v>482</v>
      </c>
      <c r="E143" t="s">
        <v>483</v>
      </c>
      <c r="F143" s="1">
        <v>3384</v>
      </c>
      <c r="G143" t="s">
        <v>5</v>
      </c>
      <c r="H143" s="2">
        <v>45146</v>
      </c>
      <c r="I143" s="2">
        <v>45148</v>
      </c>
      <c r="J143" t="s">
        <v>484</v>
      </c>
      <c r="K143" t="s">
        <v>308</v>
      </c>
      <c r="L143" t="s">
        <v>115</v>
      </c>
      <c r="M143" s="3">
        <v>150</v>
      </c>
      <c r="N143" s="3">
        <v>150</v>
      </c>
      <c r="O143" s="3">
        <v>0</v>
      </c>
      <c r="P143" t="s">
        <v>9</v>
      </c>
      <c r="R143" s="3">
        <v>7</v>
      </c>
      <c r="T143" s="3"/>
      <c r="U143" s="3"/>
      <c r="V143" s="3">
        <v>7</v>
      </c>
      <c r="W143" t="s">
        <v>10</v>
      </c>
      <c r="Y143" t="s">
        <v>1219</v>
      </c>
    </row>
    <row r="144" spans="1:27" customFormat="1" hidden="1" x14ac:dyDescent="0.25">
      <c r="A144" t="s">
        <v>0</v>
      </c>
      <c r="B144" t="s">
        <v>50</v>
      </c>
      <c r="C144" t="s">
        <v>51</v>
      </c>
      <c r="D144" t="s">
        <v>485</v>
      </c>
      <c r="E144" t="s">
        <v>486</v>
      </c>
      <c r="F144" s="1">
        <v>1944</v>
      </c>
      <c r="G144" t="s">
        <v>5</v>
      </c>
      <c r="H144" s="2">
        <v>45146</v>
      </c>
      <c r="I144" s="2">
        <v>45148</v>
      </c>
      <c r="J144" t="s">
        <v>487</v>
      </c>
      <c r="K144" t="s">
        <v>214</v>
      </c>
      <c r="L144" t="s">
        <v>92</v>
      </c>
      <c r="M144" s="3">
        <v>180</v>
      </c>
      <c r="N144" s="3">
        <v>180</v>
      </c>
      <c r="O144" s="3">
        <v>0</v>
      </c>
      <c r="P144" t="s">
        <v>9</v>
      </c>
      <c r="R144" s="3">
        <v>17</v>
      </c>
      <c r="T144" s="3"/>
      <c r="U144" s="3"/>
      <c r="V144" s="3">
        <v>16</v>
      </c>
      <c r="W144" t="s">
        <v>10</v>
      </c>
      <c r="Y144">
        <f>SUM(W144)</f>
        <v>0</v>
      </c>
    </row>
    <row r="145" spans="1:27" customFormat="1" hidden="1" x14ac:dyDescent="0.25">
      <c r="A145" t="s">
        <v>0</v>
      </c>
      <c r="B145" t="s">
        <v>87</v>
      </c>
      <c r="C145" t="s">
        <v>88</v>
      </c>
      <c r="D145" t="s">
        <v>488</v>
      </c>
      <c r="E145" t="s">
        <v>489</v>
      </c>
      <c r="F145" s="1">
        <v>4512</v>
      </c>
      <c r="G145" t="s">
        <v>5</v>
      </c>
      <c r="H145" s="2">
        <v>45146</v>
      </c>
      <c r="I145" s="2">
        <v>45148</v>
      </c>
      <c r="J145" t="s">
        <v>490</v>
      </c>
      <c r="K145" t="s">
        <v>252</v>
      </c>
      <c r="L145" t="s">
        <v>123</v>
      </c>
      <c r="M145" s="3">
        <v>200</v>
      </c>
      <c r="N145" s="3">
        <v>200</v>
      </c>
      <c r="O145" s="3">
        <v>0</v>
      </c>
      <c r="P145" t="s">
        <v>9</v>
      </c>
      <c r="R145" s="3">
        <v>8</v>
      </c>
      <c r="T145" s="3"/>
      <c r="U145" s="3"/>
      <c r="V145" s="3">
        <v>8</v>
      </c>
      <c r="W145" t="s">
        <v>10</v>
      </c>
      <c r="Y145">
        <f>SUM(W145)</f>
        <v>0</v>
      </c>
    </row>
    <row r="146" spans="1:27" ht="14" x14ac:dyDescent="0.25">
      <c r="A146" s="10" t="s">
        <v>0</v>
      </c>
      <c r="B146" s="25" t="s">
        <v>1</v>
      </c>
      <c r="C146" s="43" t="s">
        <v>2</v>
      </c>
      <c r="D146" s="43" t="s">
        <v>491</v>
      </c>
      <c r="E146" s="25" t="s">
        <v>492</v>
      </c>
      <c r="F146" s="1">
        <v>6792</v>
      </c>
      <c r="G146" t="s">
        <v>5</v>
      </c>
      <c r="H146" s="2">
        <v>45146</v>
      </c>
      <c r="I146" s="47">
        <v>45148</v>
      </c>
      <c r="J146" s="27" t="s">
        <v>493</v>
      </c>
      <c r="K146" t="s">
        <v>410</v>
      </c>
      <c r="L146" t="s">
        <v>411</v>
      </c>
      <c r="M146" s="14">
        <v>600</v>
      </c>
      <c r="N146" s="14">
        <v>600</v>
      </c>
      <c r="O146" s="3">
        <v>0</v>
      </c>
      <c r="P146" s="25" t="s">
        <v>9</v>
      </c>
      <c r="Q146" s="43"/>
      <c r="R146" s="49">
        <v>31</v>
      </c>
      <c r="S146" s="50">
        <f>R146/$D$3</f>
        <v>0.46969696969696972</v>
      </c>
      <c r="T146" s="52">
        <f t="shared" ref="T146:T148" si="27">SUM(R146)</f>
        <v>31</v>
      </c>
      <c r="U146" s="50">
        <f>T146/$D$3</f>
        <v>0.46969696969696972</v>
      </c>
      <c r="V146" s="49">
        <v>17</v>
      </c>
      <c r="W146" s="10" t="s">
        <v>10</v>
      </c>
      <c r="X146" s="50">
        <f>V146/$D$8</f>
        <v>0.51515151515151514</v>
      </c>
      <c r="Y146" s="52">
        <f t="shared" ref="Y146:Y148" si="28">SUM(V146)</f>
        <v>17</v>
      </c>
      <c r="Z146" s="50">
        <f>Y146/$D$8</f>
        <v>0.51515151515151514</v>
      </c>
      <c r="AA146" s="37"/>
    </row>
    <row r="147" spans="1:27" ht="14" x14ac:dyDescent="0.25">
      <c r="A147" s="10" t="s">
        <v>0</v>
      </c>
      <c r="B147" s="25" t="s">
        <v>1</v>
      </c>
      <c r="C147" s="43" t="s">
        <v>2</v>
      </c>
      <c r="D147" s="43" t="s">
        <v>494</v>
      </c>
      <c r="E147" s="25" t="s">
        <v>495</v>
      </c>
      <c r="F147" s="1">
        <v>3068.7</v>
      </c>
      <c r="G147" t="s">
        <v>5</v>
      </c>
      <c r="H147" s="2">
        <v>45148</v>
      </c>
      <c r="I147" s="47">
        <v>45149</v>
      </c>
      <c r="J147" s="27" t="s">
        <v>498</v>
      </c>
      <c r="K147" t="s">
        <v>496</v>
      </c>
      <c r="L147" t="s">
        <v>497</v>
      </c>
      <c r="M147" s="14">
        <v>265</v>
      </c>
      <c r="N147" s="14">
        <v>265</v>
      </c>
      <c r="O147" s="3">
        <v>0</v>
      </c>
      <c r="P147" s="25" t="s">
        <v>9</v>
      </c>
      <c r="Q147" s="43"/>
      <c r="R147" s="49">
        <v>40</v>
      </c>
      <c r="S147" s="50">
        <f>R147/$D$3</f>
        <v>0.60606060606060608</v>
      </c>
      <c r="T147" s="52">
        <f t="shared" si="27"/>
        <v>40</v>
      </c>
      <c r="U147" s="50">
        <f>T147/$D$3</f>
        <v>0.60606060606060608</v>
      </c>
      <c r="V147" s="49">
        <v>22</v>
      </c>
      <c r="W147" s="10" t="s">
        <v>10</v>
      </c>
      <c r="X147" s="50">
        <f>V147/$D$8</f>
        <v>0.66666666666666663</v>
      </c>
      <c r="Y147" s="52">
        <f t="shared" si="28"/>
        <v>22</v>
      </c>
      <c r="Z147" s="50">
        <f>Y147/$D$8</f>
        <v>0.66666666666666663</v>
      </c>
      <c r="AA147" s="37"/>
    </row>
    <row r="148" spans="1:27" ht="14" x14ac:dyDescent="0.25">
      <c r="A148" s="18" t="s">
        <v>0</v>
      </c>
      <c r="B148" s="26" t="s">
        <v>1</v>
      </c>
      <c r="C148" s="46" t="s">
        <v>2</v>
      </c>
      <c r="D148" s="46" t="s">
        <v>499</v>
      </c>
      <c r="E148" s="26" t="s">
        <v>500</v>
      </c>
      <c r="F148" s="1">
        <v>6900</v>
      </c>
      <c r="G148" t="s">
        <v>5</v>
      </c>
      <c r="H148" s="2">
        <v>45148</v>
      </c>
      <c r="I148" s="48">
        <v>45152</v>
      </c>
      <c r="J148" s="28" t="s">
        <v>503</v>
      </c>
      <c r="K148" t="s">
        <v>501</v>
      </c>
      <c r="L148" t="s">
        <v>502</v>
      </c>
      <c r="M148" s="14">
        <v>250</v>
      </c>
      <c r="N148" s="14">
        <v>250</v>
      </c>
      <c r="O148" s="3">
        <v>0</v>
      </c>
      <c r="P148" s="25" t="s">
        <v>9</v>
      </c>
      <c r="Q148" s="43">
        <v>4</v>
      </c>
      <c r="R148" s="51">
        <v>22</v>
      </c>
      <c r="S148" s="50">
        <f>R148/$D$3</f>
        <v>0.33333333333333331</v>
      </c>
      <c r="T148" s="51">
        <f t="shared" si="27"/>
        <v>22</v>
      </c>
      <c r="U148" s="50">
        <f>T148/$D$3</f>
        <v>0.33333333333333331</v>
      </c>
      <c r="V148" s="51">
        <v>12</v>
      </c>
      <c r="W148" s="18" t="s">
        <v>10</v>
      </c>
      <c r="X148" s="50">
        <f>V148/$D$8</f>
        <v>0.36363636363636365</v>
      </c>
      <c r="Y148" s="51">
        <f t="shared" si="28"/>
        <v>12</v>
      </c>
      <c r="Z148" s="50">
        <f>Y148/$D$8</f>
        <v>0.36363636363636365</v>
      </c>
      <c r="AA148" s="37"/>
    </row>
    <row r="149" spans="1:27" customFormat="1" hidden="1" x14ac:dyDescent="0.25">
      <c r="A149" t="s">
        <v>0</v>
      </c>
      <c r="B149" t="s">
        <v>43</v>
      </c>
      <c r="C149" t="s">
        <v>44</v>
      </c>
      <c r="D149" t="s">
        <v>504</v>
      </c>
      <c r="E149" t="s">
        <v>505</v>
      </c>
      <c r="F149" s="1">
        <v>1128</v>
      </c>
      <c r="G149" t="s">
        <v>5</v>
      </c>
      <c r="H149" s="2">
        <v>45149</v>
      </c>
      <c r="I149" s="2">
        <v>45153</v>
      </c>
      <c r="J149" t="s">
        <v>506</v>
      </c>
      <c r="K149" t="s">
        <v>252</v>
      </c>
      <c r="L149" t="s">
        <v>123</v>
      </c>
      <c r="M149" s="3">
        <v>50</v>
      </c>
      <c r="N149" s="3">
        <v>50</v>
      </c>
      <c r="O149" s="3">
        <v>0</v>
      </c>
      <c r="P149" t="s">
        <v>9</v>
      </c>
      <c r="R149" s="3">
        <v>1</v>
      </c>
      <c r="T149" s="3"/>
      <c r="U149" s="3"/>
      <c r="V149" s="3">
        <v>1</v>
      </c>
      <c r="W149" t="s">
        <v>10</v>
      </c>
      <c r="Y149">
        <f t="shared" ref="Y149:Y151" si="29">SUM(W149)</f>
        <v>0</v>
      </c>
    </row>
    <row r="150" spans="1:27" customFormat="1" hidden="1" x14ac:dyDescent="0.25">
      <c r="A150" t="s">
        <v>0</v>
      </c>
      <c r="B150" t="s">
        <v>94</v>
      </c>
      <c r="C150" t="s">
        <v>95</v>
      </c>
      <c r="D150" t="s">
        <v>507</v>
      </c>
      <c r="E150" t="s">
        <v>508</v>
      </c>
      <c r="F150" s="1">
        <v>1128</v>
      </c>
      <c r="G150" t="s">
        <v>5</v>
      </c>
      <c r="H150" s="2">
        <v>45149</v>
      </c>
      <c r="I150" s="2">
        <v>45153</v>
      </c>
      <c r="J150" t="s">
        <v>509</v>
      </c>
      <c r="K150" t="s">
        <v>308</v>
      </c>
      <c r="L150" t="s">
        <v>115</v>
      </c>
      <c r="M150" s="3">
        <v>50</v>
      </c>
      <c r="N150" s="3">
        <v>50</v>
      </c>
      <c r="O150" s="3">
        <v>0</v>
      </c>
      <c r="P150" t="s">
        <v>9</v>
      </c>
      <c r="R150" s="3">
        <v>2</v>
      </c>
      <c r="T150" s="3"/>
      <c r="U150" s="3"/>
      <c r="V150" s="3">
        <v>2</v>
      </c>
      <c r="W150" t="s">
        <v>10</v>
      </c>
      <c r="Y150">
        <f t="shared" si="29"/>
        <v>0</v>
      </c>
    </row>
    <row r="151" spans="1:27" customFormat="1" hidden="1" x14ac:dyDescent="0.25">
      <c r="A151" t="s">
        <v>0</v>
      </c>
      <c r="B151" t="s">
        <v>87</v>
      </c>
      <c r="C151" t="s">
        <v>88</v>
      </c>
      <c r="D151" t="s">
        <v>510</v>
      </c>
      <c r="E151" t="s">
        <v>511</v>
      </c>
      <c r="F151" s="1">
        <v>1128</v>
      </c>
      <c r="G151" t="s">
        <v>5</v>
      </c>
      <c r="H151" s="2">
        <v>45149</v>
      </c>
      <c r="I151" s="2">
        <v>45153</v>
      </c>
      <c r="J151" t="s">
        <v>512</v>
      </c>
      <c r="K151" t="s">
        <v>308</v>
      </c>
      <c r="L151" t="s">
        <v>115</v>
      </c>
      <c r="M151" s="3">
        <v>50</v>
      </c>
      <c r="N151" s="3">
        <v>50</v>
      </c>
      <c r="O151" s="3">
        <v>0</v>
      </c>
      <c r="P151" t="s">
        <v>9</v>
      </c>
      <c r="R151" s="3">
        <v>2</v>
      </c>
      <c r="T151" s="3"/>
      <c r="U151" s="3"/>
      <c r="V151" s="3">
        <v>2</v>
      </c>
      <c r="W151" t="s">
        <v>10</v>
      </c>
      <c r="Y151">
        <f t="shared" si="29"/>
        <v>0</v>
      </c>
    </row>
    <row r="152" spans="1:27" customFormat="1" hidden="1" x14ac:dyDescent="0.25">
      <c r="A152" t="s">
        <v>0</v>
      </c>
      <c r="B152" t="s">
        <v>128</v>
      </c>
      <c r="C152" t="s">
        <v>129</v>
      </c>
      <c r="D152" t="s">
        <v>513</v>
      </c>
      <c r="E152" t="s">
        <v>514</v>
      </c>
      <c r="F152" s="1">
        <v>1128</v>
      </c>
      <c r="G152" t="s">
        <v>5</v>
      </c>
      <c r="H152" s="2">
        <v>45149</v>
      </c>
      <c r="I152" s="2">
        <v>45153</v>
      </c>
      <c r="J152" t="s">
        <v>515</v>
      </c>
      <c r="K152" t="s">
        <v>308</v>
      </c>
      <c r="L152" t="s">
        <v>115</v>
      </c>
      <c r="M152" s="3">
        <v>50</v>
      </c>
      <c r="N152" s="3">
        <v>50</v>
      </c>
      <c r="O152" s="3">
        <v>0</v>
      </c>
      <c r="P152" t="s">
        <v>9</v>
      </c>
      <c r="R152" s="3">
        <v>2</v>
      </c>
      <c r="T152" s="3"/>
      <c r="U152" s="3"/>
      <c r="V152" s="3">
        <v>2</v>
      </c>
      <c r="W152" t="s">
        <v>10</v>
      </c>
      <c r="Y152">
        <f>SUM(W152:W153)</f>
        <v>0</v>
      </c>
    </row>
    <row r="153" spans="1:27" ht="14" x14ac:dyDescent="0.25">
      <c r="A153" s="18" t="s">
        <v>0</v>
      </c>
      <c r="B153" s="26" t="s">
        <v>1</v>
      </c>
      <c r="C153" s="46" t="s">
        <v>2</v>
      </c>
      <c r="D153" s="46" t="s">
        <v>516</v>
      </c>
      <c r="E153" s="26" t="s">
        <v>517</v>
      </c>
      <c r="F153" s="1">
        <v>3268.8</v>
      </c>
      <c r="G153" t="s">
        <v>5</v>
      </c>
      <c r="H153" s="2">
        <v>45149</v>
      </c>
      <c r="I153" s="48">
        <v>45153</v>
      </c>
      <c r="J153" s="28" t="s">
        <v>520</v>
      </c>
      <c r="K153" t="s">
        <v>518</v>
      </c>
      <c r="L153" t="s">
        <v>519</v>
      </c>
      <c r="M153" s="14">
        <v>240</v>
      </c>
      <c r="N153" s="14">
        <v>240</v>
      </c>
      <c r="O153" s="3">
        <v>0</v>
      </c>
      <c r="P153" s="25" t="s">
        <v>9</v>
      </c>
      <c r="Q153" s="43"/>
      <c r="R153" s="51">
        <v>36</v>
      </c>
      <c r="S153" s="50">
        <f>R153/$D$3</f>
        <v>0.54545454545454541</v>
      </c>
      <c r="T153" s="51">
        <f>SUM(R153:R154)</f>
        <v>64</v>
      </c>
      <c r="U153" s="50">
        <f>T153/$D$3</f>
        <v>0.96969696969696972</v>
      </c>
      <c r="V153" s="51">
        <v>20</v>
      </c>
      <c r="W153" s="18" t="s">
        <v>10</v>
      </c>
      <c r="X153" s="50">
        <f>V153/$D$8</f>
        <v>0.60606060606060608</v>
      </c>
      <c r="Y153" s="51">
        <f>SUM(V153:V154)</f>
        <v>35</v>
      </c>
      <c r="Z153" s="50">
        <f>Y153/$D$8</f>
        <v>1.0606060606060606</v>
      </c>
      <c r="AA153" s="37"/>
    </row>
    <row r="154" spans="1:27" ht="14" x14ac:dyDescent="0.25">
      <c r="A154" s="18" t="s">
        <v>0</v>
      </c>
      <c r="B154" s="26" t="s">
        <v>1</v>
      </c>
      <c r="C154" s="46" t="s">
        <v>2</v>
      </c>
      <c r="D154" s="46" t="s">
        <v>521</v>
      </c>
      <c r="E154" s="26" t="s">
        <v>522</v>
      </c>
      <c r="F154" s="1">
        <v>1858.2</v>
      </c>
      <c r="G154" t="s">
        <v>5</v>
      </c>
      <c r="H154" s="2">
        <v>45152</v>
      </c>
      <c r="I154" s="48">
        <v>45153</v>
      </c>
      <c r="J154" s="28" t="s">
        <v>523</v>
      </c>
      <c r="K154" t="s">
        <v>285</v>
      </c>
      <c r="L154" t="s">
        <v>286</v>
      </c>
      <c r="M154" s="14">
        <v>190</v>
      </c>
      <c r="N154" s="14">
        <v>190</v>
      </c>
      <c r="O154" s="3">
        <v>0</v>
      </c>
      <c r="P154" s="25" t="s">
        <v>9</v>
      </c>
      <c r="Q154" s="43"/>
      <c r="R154" s="51">
        <v>28</v>
      </c>
      <c r="S154" s="50">
        <f>R154/$D$3</f>
        <v>0.42424242424242425</v>
      </c>
      <c r="T154" s="51" t="s">
        <v>1219</v>
      </c>
      <c r="U154" s="50" t="s">
        <v>1219</v>
      </c>
      <c r="V154" s="51">
        <v>15</v>
      </c>
      <c r="W154" s="18" t="s">
        <v>10</v>
      </c>
      <c r="X154" s="50">
        <f>V154/$D$8</f>
        <v>0.45454545454545453</v>
      </c>
      <c r="Y154" s="46" t="s">
        <v>1219</v>
      </c>
      <c r="Z154" s="50"/>
      <c r="AA154" s="37"/>
    </row>
    <row r="155" spans="1:27" ht="14" x14ac:dyDescent="0.25">
      <c r="A155" s="18" t="s">
        <v>0</v>
      </c>
      <c r="B155" s="26" t="s">
        <v>1</v>
      </c>
      <c r="C155" s="46" t="s">
        <v>2</v>
      </c>
      <c r="D155" s="46" t="s">
        <v>524</v>
      </c>
      <c r="E155" s="26" t="s">
        <v>525</v>
      </c>
      <c r="F155" s="1">
        <v>2923.2</v>
      </c>
      <c r="G155" t="s">
        <v>5</v>
      </c>
      <c r="H155" s="2">
        <v>45152</v>
      </c>
      <c r="I155" s="48">
        <v>45155</v>
      </c>
      <c r="J155" s="28" t="s">
        <v>528</v>
      </c>
      <c r="K155" t="s">
        <v>526</v>
      </c>
      <c r="L155" t="s">
        <v>527</v>
      </c>
      <c r="M155" s="14">
        <v>240</v>
      </c>
      <c r="N155" s="14">
        <v>0</v>
      </c>
      <c r="O155" s="3">
        <v>239</v>
      </c>
      <c r="P155" s="25" t="s">
        <v>235</v>
      </c>
      <c r="Q155" s="43"/>
      <c r="R155" s="51">
        <v>26</v>
      </c>
      <c r="S155" s="50">
        <f>R155/$D$3</f>
        <v>0.39393939393939392</v>
      </c>
      <c r="T155" s="51">
        <f>SUM(R155:R159)</f>
        <v>60</v>
      </c>
      <c r="U155" s="50">
        <f>T155/$D$3</f>
        <v>0.90909090909090906</v>
      </c>
      <c r="V155" s="51">
        <v>14</v>
      </c>
      <c r="W155" s="18" t="s">
        <v>10</v>
      </c>
      <c r="X155" s="50">
        <f>V155/$D$8</f>
        <v>0.42424242424242425</v>
      </c>
      <c r="Y155" s="51">
        <f>SUM(V155:V159)</f>
        <v>35</v>
      </c>
      <c r="Z155" s="50">
        <f>Y155/$D$8</f>
        <v>1.0606060606060606</v>
      </c>
      <c r="AA155" s="37"/>
    </row>
    <row r="156" spans="1:27" customFormat="1" hidden="1" x14ac:dyDescent="0.25">
      <c r="A156" t="s">
        <v>0</v>
      </c>
      <c r="B156" t="s">
        <v>94</v>
      </c>
      <c r="C156" t="s">
        <v>95</v>
      </c>
      <c r="D156" t="s">
        <v>529</v>
      </c>
      <c r="E156" t="s">
        <v>530</v>
      </c>
      <c r="F156" s="1">
        <v>1128</v>
      </c>
      <c r="G156" t="s">
        <v>5</v>
      </c>
      <c r="H156" s="2">
        <v>45153</v>
      </c>
      <c r="I156" s="2">
        <v>45155</v>
      </c>
      <c r="J156" t="s">
        <v>531</v>
      </c>
      <c r="K156" t="s">
        <v>252</v>
      </c>
      <c r="L156" t="s">
        <v>123</v>
      </c>
      <c r="M156" s="3">
        <v>50</v>
      </c>
      <c r="N156" s="3">
        <v>50</v>
      </c>
      <c r="O156" s="3">
        <v>0</v>
      </c>
      <c r="P156" t="s">
        <v>9</v>
      </c>
      <c r="R156" s="3">
        <v>1</v>
      </c>
      <c r="T156" s="3"/>
      <c r="U156" s="3"/>
      <c r="V156" s="3">
        <v>1</v>
      </c>
      <c r="W156" t="s">
        <v>10</v>
      </c>
      <c r="Y156">
        <f t="shared" ref="Y156" si="30">SUM(W156)</f>
        <v>0</v>
      </c>
    </row>
    <row r="157" spans="1:27" customFormat="1" hidden="1" x14ac:dyDescent="0.25">
      <c r="A157" t="s">
        <v>0</v>
      </c>
      <c r="B157" t="s">
        <v>50</v>
      </c>
      <c r="C157" t="s">
        <v>51</v>
      </c>
      <c r="D157" t="s">
        <v>532</v>
      </c>
      <c r="E157" t="s">
        <v>533</v>
      </c>
      <c r="F157" s="1">
        <v>1296</v>
      </c>
      <c r="G157" t="s">
        <v>5</v>
      </c>
      <c r="H157" s="2">
        <v>45153</v>
      </c>
      <c r="I157" s="2">
        <v>45155</v>
      </c>
      <c r="J157" t="s">
        <v>534</v>
      </c>
      <c r="K157" t="s">
        <v>415</v>
      </c>
      <c r="L157" t="s">
        <v>48</v>
      </c>
      <c r="M157" s="3">
        <v>90</v>
      </c>
      <c r="N157" s="3">
        <v>90</v>
      </c>
      <c r="O157" s="3">
        <v>0</v>
      </c>
      <c r="P157" t="s">
        <v>9</v>
      </c>
      <c r="R157" s="3">
        <v>2</v>
      </c>
      <c r="T157" s="3"/>
      <c r="U157" s="3"/>
      <c r="V157" s="3">
        <v>1</v>
      </c>
      <c r="W157" t="s">
        <v>10</v>
      </c>
      <c r="Y157">
        <f>SUM(W157:W158)</f>
        <v>0</v>
      </c>
    </row>
    <row r="158" spans="1:27" customFormat="1" hidden="1" x14ac:dyDescent="0.25">
      <c r="A158" t="s">
        <v>0</v>
      </c>
      <c r="B158" t="s">
        <v>43</v>
      </c>
      <c r="C158" t="s">
        <v>44</v>
      </c>
      <c r="D158" t="s">
        <v>535</v>
      </c>
      <c r="E158" t="s">
        <v>536</v>
      </c>
      <c r="F158" s="1">
        <v>972</v>
      </c>
      <c r="G158" t="s">
        <v>5</v>
      </c>
      <c r="H158" s="2">
        <v>45153</v>
      </c>
      <c r="I158" s="2">
        <v>45155</v>
      </c>
      <c r="J158" t="s">
        <v>537</v>
      </c>
      <c r="K158" t="s">
        <v>214</v>
      </c>
      <c r="L158" t="s">
        <v>92</v>
      </c>
      <c r="M158" s="3">
        <v>90</v>
      </c>
      <c r="N158" s="3">
        <v>90</v>
      </c>
      <c r="O158" s="3">
        <v>0</v>
      </c>
      <c r="P158" t="s">
        <v>9</v>
      </c>
      <c r="R158" s="3">
        <v>1</v>
      </c>
      <c r="T158" s="3"/>
      <c r="U158" s="3"/>
      <c r="V158" s="3">
        <v>1</v>
      </c>
      <c r="W158" t="s">
        <v>10</v>
      </c>
      <c r="Y158" t="s">
        <v>1219</v>
      </c>
    </row>
    <row r="159" spans="1:27" ht="14" x14ac:dyDescent="0.25">
      <c r="A159" s="18" t="s">
        <v>0</v>
      </c>
      <c r="B159" s="26" t="s">
        <v>1</v>
      </c>
      <c r="C159" s="46" t="s">
        <v>2</v>
      </c>
      <c r="D159" s="46" t="s">
        <v>538</v>
      </c>
      <c r="E159" s="26" t="s">
        <v>539</v>
      </c>
      <c r="F159" s="1">
        <v>1923.84</v>
      </c>
      <c r="G159" t="s">
        <v>5</v>
      </c>
      <c r="H159" s="2">
        <v>45154</v>
      </c>
      <c r="I159" s="48">
        <v>45155</v>
      </c>
      <c r="J159" s="28" t="s">
        <v>542</v>
      </c>
      <c r="K159" t="s">
        <v>540</v>
      </c>
      <c r="L159" t="s">
        <v>541</v>
      </c>
      <c r="M159" s="14">
        <v>192</v>
      </c>
      <c r="N159" s="14">
        <v>108</v>
      </c>
      <c r="O159" s="3">
        <v>84</v>
      </c>
      <c r="P159" s="25" t="s">
        <v>9</v>
      </c>
      <c r="Q159" s="43"/>
      <c r="R159" s="51">
        <v>30</v>
      </c>
      <c r="S159" s="50">
        <f>R159/$D$3</f>
        <v>0.45454545454545453</v>
      </c>
      <c r="T159" s="51" t="s">
        <v>1219</v>
      </c>
      <c r="U159" s="50" t="s">
        <v>1219</v>
      </c>
      <c r="V159" s="51">
        <v>18</v>
      </c>
      <c r="W159" s="18" t="s">
        <v>10</v>
      </c>
      <c r="X159" s="50">
        <f>V159/$D$8</f>
        <v>0.54545454545454541</v>
      </c>
      <c r="Y159" s="46" t="s">
        <v>1219</v>
      </c>
      <c r="Z159" s="50" t="s">
        <v>1219</v>
      </c>
      <c r="AA159" s="37"/>
    </row>
    <row r="160" spans="1:27" ht="14" x14ac:dyDescent="0.25">
      <c r="A160" s="18" t="s">
        <v>0</v>
      </c>
      <c r="B160" s="26" t="s">
        <v>1</v>
      </c>
      <c r="C160" s="46" t="s">
        <v>2</v>
      </c>
      <c r="D160" s="46" t="s">
        <v>543</v>
      </c>
      <c r="E160" s="26" t="s">
        <v>544</v>
      </c>
      <c r="F160" s="1">
        <v>1858.2</v>
      </c>
      <c r="G160" t="s">
        <v>5</v>
      </c>
      <c r="H160" s="2">
        <v>45155</v>
      </c>
      <c r="I160" s="48">
        <v>45157</v>
      </c>
      <c r="J160" s="28" t="s">
        <v>545</v>
      </c>
      <c r="K160" t="s">
        <v>170</v>
      </c>
      <c r="L160" t="s">
        <v>171</v>
      </c>
      <c r="M160" s="14">
        <v>190</v>
      </c>
      <c r="N160" s="14">
        <v>190</v>
      </c>
      <c r="O160" s="3">
        <v>0</v>
      </c>
      <c r="P160" s="25" t="s">
        <v>9</v>
      </c>
      <c r="Q160" s="43"/>
      <c r="R160" s="51">
        <v>33</v>
      </c>
      <c r="S160" s="50">
        <f>R160/$D$3</f>
        <v>0.5</v>
      </c>
      <c r="T160" s="51">
        <f>SUM(R160)</f>
        <v>33</v>
      </c>
      <c r="U160" s="50">
        <f>T160/$D$3</f>
        <v>0.5</v>
      </c>
      <c r="V160" s="51">
        <v>19</v>
      </c>
      <c r="W160" s="18" t="s">
        <v>10</v>
      </c>
      <c r="X160" s="50">
        <f>V160/$D$8</f>
        <v>0.5757575757575758</v>
      </c>
      <c r="Y160" s="51">
        <f>SUM(V160)</f>
        <v>19</v>
      </c>
      <c r="Z160" s="50">
        <f>Y160/$D$8</f>
        <v>0.5757575757575758</v>
      </c>
      <c r="AA160" s="37"/>
    </row>
    <row r="161" spans="1:27" customFormat="1" hidden="1" x14ac:dyDescent="0.25">
      <c r="A161" s="10" t="s">
        <v>0</v>
      </c>
      <c r="B161" s="10" t="s">
        <v>1</v>
      </c>
      <c r="C161" s="10" t="s">
        <v>2</v>
      </c>
      <c r="D161" s="10" t="s">
        <v>546</v>
      </c>
      <c r="E161" s="10" t="s">
        <v>547</v>
      </c>
      <c r="F161" s="1">
        <v>2465.2800000000002</v>
      </c>
      <c r="G161" t="s">
        <v>5</v>
      </c>
      <c r="H161" s="2">
        <v>45154</v>
      </c>
      <c r="I161" s="13">
        <v>45159</v>
      </c>
      <c r="J161" s="10" t="s">
        <v>9</v>
      </c>
      <c r="K161" t="s">
        <v>229</v>
      </c>
      <c r="L161" t="s">
        <v>230</v>
      </c>
      <c r="M161" s="14">
        <v>192</v>
      </c>
      <c r="N161" s="14">
        <v>0</v>
      </c>
      <c r="O161" s="3">
        <v>192</v>
      </c>
      <c r="P161" t="s">
        <v>235</v>
      </c>
      <c r="Q161">
        <v>6</v>
      </c>
      <c r="R161" s="14">
        <v>0</v>
      </c>
      <c r="S161" s="15">
        <f>R161/$D$3</f>
        <v>0</v>
      </c>
      <c r="T161" s="19">
        <f>SUM(R161)</f>
        <v>0</v>
      </c>
      <c r="U161" s="19"/>
      <c r="V161" s="14">
        <v>0</v>
      </c>
      <c r="W161" s="10" t="s">
        <v>10</v>
      </c>
      <c r="X161" s="15">
        <f>V161/$D$8</f>
        <v>0</v>
      </c>
      <c r="Y161" s="10">
        <f>SUM(W161)</f>
        <v>0</v>
      </c>
    </row>
    <row r="162" spans="1:27" customFormat="1" hidden="1" x14ac:dyDescent="0.25">
      <c r="A162" t="s">
        <v>0</v>
      </c>
      <c r="B162" t="s">
        <v>50</v>
      </c>
      <c r="C162" t="s">
        <v>51</v>
      </c>
      <c r="D162" t="s">
        <v>548</v>
      </c>
      <c r="E162" t="s">
        <v>549</v>
      </c>
      <c r="F162" s="1">
        <v>1944</v>
      </c>
      <c r="G162" t="s">
        <v>5</v>
      </c>
      <c r="H162" s="2">
        <v>45154</v>
      </c>
      <c r="I162" s="2">
        <v>45159</v>
      </c>
      <c r="J162" t="s">
        <v>550</v>
      </c>
      <c r="K162" t="s">
        <v>415</v>
      </c>
      <c r="L162" t="s">
        <v>48</v>
      </c>
      <c r="M162" s="3">
        <v>135</v>
      </c>
      <c r="N162" s="3">
        <v>135</v>
      </c>
      <c r="O162" s="3">
        <v>0</v>
      </c>
      <c r="P162" t="s">
        <v>9</v>
      </c>
      <c r="R162" s="3">
        <v>8</v>
      </c>
      <c r="T162" s="3"/>
      <c r="U162" s="3"/>
      <c r="V162" s="3">
        <v>7</v>
      </c>
      <c r="W162" t="s">
        <v>10</v>
      </c>
      <c r="Y162">
        <f t="shared" ref="Y162" si="31">SUM(W162)</f>
        <v>0</v>
      </c>
    </row>
    <row r="163" spans="1:27" customFormat="1" hidden="1" x14ac:dyDescent="0.25">
      <c r="A163" t="s">
        <v>0</v>
      </c>
      <c r="B163" t="s">
        <v>43</v>
      </c>
      <c r="C163" t="s">
        <v>44</v>
      </c>
      <c r="D163" t="s">
        <v>551</v>
      </c>
      <c r="E163" t="s">
        <v>552</v>
      </c>
      <c r="F163" s="1">
        <v>1944</v>
      </c>
      <c r="G163" t="s">
        <v>5</v>
      </c>
      <c r="H163" s="2">
        <v>45154</v>
      </c>
      <c r="I163" s="2">
        <v>45159</v>
      </c>
      <c r="J163" t="s">
        <v>553</v>
      </c>
      <c r="K163" t="s">
        <v>415</v>
      </c>
      <c r="L163" t="s">
        <v>48</v>
      </c>
      <c r="M163" s="3">
        <v>135</v>
      </c>
      <c r="N163" s="3">
        <v>135</v>
      </c>
      <c r="O163" s="3">
        <v>0</v>
      </c>
      <c r="P163" t="s">
        <v>9</v>
      </c>
      <c r="R163" s="3">
        <v>9</v>
      </c>
      <c r="T163" s="3"/>
      <c r="U163" s="3"/>
      <c r="V163" s="3">
        <v>8</v>
      </c>
      <c r="W163" t="s">
        <v>10</v>
      </c>
      <c r="Y163">
        <f>SUM(W163)</f>
        <v>0</v>
      </c>
    </row>
    <row r="164" spans="1:27" customFormat="1" hidden="1" x14ac:dyDescent="0.25">
      <c r="A164" t="s">
        <v>0</v>
      </c>
      <c r="B164" t="s">
        <v>87</v>
      </c>
      <c r="C164" t="s">
        <v>88</v>
      </c>
      <c r="D164" t="s">
        <v>554</v>
      </c>
      <c r="E164" t="s">
        <v>555</v>
      </c>
      <c r="F164" s="1">
        <v>2256</v>
      </c>
      <c r="G164" t="s">
        <v>5</v>
      </c>
      <c r="H164" s="2">
        <v>45154</v>
      </c>
      <c r="I164" s="2">
        <v>45159</v>
      </c>
      <c r="J164" t="s">
        <v>556</v>
      </c>
      <c r="K164" t="s">
        <v>308</v>
      </c>
      <c r="L164" t="s">
        <v>115</v>
      </c>
      <c r="M164" s="3">
        <v>100</v>
      </c>
      <c r="N164" s="3">
        <v>100</v>
      </c>
      <c r="O164" s="3">
        <v>0</v>
      </c>
      <c r="P164" t="s">
        <v>9</v>
      </c>
      <c r="R164" s="3">
        <v>7</v>
      </c>
      <c r="T164" s="3"/>
      <c r="U164" s="3"/>
      <c r="V164" s="3">
        <v>6</v>
      </c>
      <c r="W164" t="s">
        <v>10</v>
      </c>
      <c r="Y164">
        <f>SUM(W164)</f>
        <v>0</v>
      </c>
    </row>
    <row r="165" spans="1:27" customFormat="1" hidden="1" x14ac:dyDescent="0.25">
      <c r="A165" t="s">
        <v>0</v>
      </c>
      <c r="B165" t="s">
        <v>94</v>
      </c>
      <c r="C165" t="s">
        <v>95</v>
      </c>
      <c r="D165" t="s">
        <v>557</v>
      </c>
      <c r="E165" t="s">
        <v>558</v>
      </c>
      <c r="F165" s="1">
        <v>2256</v>
      </c>
      <c r="G165" t="s">
        <v>5</v>
      </c>
      <c r="H165" s="2">
        <v>45154</v>
      </c>
      <c r="I165" s="2">
        <v>45159</v>
      </c>
      <c r="J165" t="s">
        <v>559</v>
      </c>
      <c r="K165" t="s">
        <v>308</v>
      </c>
      <c r="L165" t="s">
        <v>115</v>
      </c>
      <c r="M165" s="3">
        <v>100</v>
      </c>
      <c r="N165" s="3">
        <v>100</v>
      </c>
      <c r="O165" s="3">
        <v>0</v>
      </c>
      <c r="P165" t="s">
        <v>9</v>
      </c>
      <c r="R165" s="3">
        <v>8</v>
      </c>
      <c r="T165" s="3"/>
      <c r="U165" s="3"/>
      <c r="V165" s="3">
        <v>7</v>
      </c>
      <c r="W165" t="s">
        <v>10</v>
      </c>
      <c r="Y165">
        <f>SUM(W165:W166)</f>
        <v>0</v>
      </c>
    </row>
    <row r="166" spans="1:27" customFormat="1" hidden="1" x14ac:dyDescent="0.25">
      <c r="A166" t="s">
        <v>0</v>
      </c>
      <c r="B166" t="s">
        <v>87</v>
      </c>
      <c r="C166" t="s">
        <v>88</v>
      </c>
      <c r="D166" t="s">
        <v>560</v>
      </c>
      <c r="E166" t="s">
        <v>561</v>
      </c>
      <c r="F166" s="1">
        <v>972</v>
      </c>
      <c r="G166" t="s">
        <v>5</v>
      </c>
      <c r="H166" s="2">
        <v>45156</v>
      </c>
      <c r="I166" s="2">
        <v>45160</v>
      </c>
      <c r="J166" t="s">
        <v>562</v>
      </c>
      <c r="K166" t="s">
        <v>214</v>
      </c>
      <c r="L166" t="s">
        <v>92</v>
      </c>
      <c r="M166" s="3">
        <v>90</v>
      </c>
      <c r="N166" s="3">
        <v>90</v>
      </c>
      <c r="O166" s="3">
        <v>0</v>
      </c>
      <c r="P166" t="s">
        <v>9</v>
      </c>
      <c r="R166" s="3">
        <v>1</v>
      </c>
      <c r="T166" s="3"/>
      <c r="U166" s="3"/>
      <c r="V166" s="3">
        <v>1</v>
      </c>
      <c r="W166" t="s">
        <v>10</v>
      </c>
      <c r="Y166" t="s">
        <v>1219</v>
      </c>
    </row>
    <row r="167" spans="1:27" customFormat="1" hidden="1" x14ac:dyDescent="0.25">
      <c r="A167" t="s">
        <v>0</v>
      </c>
      <c r="B167" t="s">
        <v>94</v>
      </c>
      <c r="C167" t="s">
        <v>95</v>
      </c>
      <c r="D167" t="s">
        <v>563</v>
      </c>
      <c r="E167" t="s">
        <v>564</v>
      </c>
      <c r="F167" s="1">
        <v>1128</v>
      </c>
      <c r="G167" t="s">
        <v>5</v>
      </c>
      <c r="H167" s="2">
        <v>45156</v>
      </c>
      <c r="I167" s="2">
        <v>45160</v>
      </c>
      <c r="J167" t="s">
        <v>565</v>
      </c>
      <c r="K167" t="s">
        <v>252</v>
      </c>
      <c r="L167" t="s">
        <v>123</v>
      </c>
      <c r="M167" s="3">
        <v>50</v>
      </c>
      <c r="N167" s="3">
        <v>50</v>
      </c>
      <c r="O167" s="3">
        <v>0</v>
      </c>
      <c r="P167" t="s">
        <v>9</v>
      </c>
      <c r="R167" s="3">
        <v>2</v>
      </c>
      <c r="T167" s="3"/>
      <c r="U167" s="3"/>
      <c r="V167" s="3">
        <v>2</v>
      </c>
      <c r="W167" t="s">
        <v>10</v>
      </c>
      <c r="Y167">
        <f>SUM(W167)</f>
        <v>0</v>
      </c>
    </row>
    <row r="168" spans="1:27" ht="14" x14ac:dyDescent="0.25">
      <c r="A168" s="10" t="s">
        <v>0</v>
      </c>
      <c r="B168" s="25" t="s">
        <v>1</v>
      </c>
      <c r="C168" s="43" t="s">
        <v>2</v>
      </c>
      <c r="D168" s="43" t="s">
        <v>566</v>
      </c>
      <c r="E168" s="25" t="s">
        <v>567</v>
      </c>
      <c r="F168" s="1">
        <v>2923.2</v>
      </c>
      <c r="G168" t="s">
        <v>5</v>
      </c>
      <c r="H168" s="2">
        <v>45156</v>
      </c>
      <c r="I168" s="47">
        <v>45160</v>
      </c>
      <c r="J168" s="27" t="s">
        <v>570</v>
      </c>
      <c r="K168" t="s">
        <v>568</v>
      </c>
      <c r="L168" t="s">
        <v>569</v>
      </c>
      <c r="M168" s="14">
        <v>240</v>
      </c>
      <c r="N168" s="14">
        <v>240</v>
      </c>
      <c r="O168" s="3">
        <v>0</v>
      </c>
      <c r="P168" s="25" t="s">
        <v>9</v>
      </c>
      <c r="Q168" s="43"/>
      <c r="R168" s="49">
        <v>40</v>
      </c>
      <c r="S168" s="50">
        <f>R168/$D$3</f>
        <v>0.60606060606060608</v>
      </c>
      <c r="T168" s="52">
        <f>SUM(R168)</f>
        <v>40</v>
      </c>
      <c r="U168" s="50">
        <f>T168/$D$3</f>
        <v>0.60606060606060608</v>
      </c>
      <c r="V168" s="49">
        <v>22</v>
      </c>
      <c r="W168" s="10" t="s">
        <v>10</v>
      </c>
      <c r="X168" s="50">
        <f>V168/$D$8</f>
        <v>0.66666666666666663</v>
      </c>
      <c r="Y168" s="51">
        <f>SUM(V168)</f>
        <v>22</v>
      </c>
      <c r="Z168" s="50">
        <f>Y168/$D$8</f>
        <v>0.66666666666666663</v>
      </c>
      <c r="AA168" s="37"/>
    </row>
    <row r="169" spans="1:27" ht="14" x14ac:dyDescent="0.25">
      <c r="A169" s="10" t="s">
        <v>0</v>
      </c>
      <c r="B169" s="25" t="s">
        <v>1</v>
      </c>
      <c r="C169" s="43" t="s">
        <v>2</v>
      </c>
      <c r="D169" s="43" t="s">
        <v>571</v>
      </c>
      <c r="E169" s="25" t="s">
        <v>572</v>
      </c>
      <c r="F169" s="1">
        <v>1900.8</v>
      </c>
      <c r="G169" t="s">
        <v>5</v>
      </c>
      <c r="H169" s="2">
        <v>45159</v>
      </c>
      <c r="I169" s="47">
        <v>45161</v>
      </c>
      <c r="J169" s="27" t="s">
        <v>575</v>
      </c>
      <c r="K169" t="s">
        <v>573</v>
      </c>
      <c r="L169" t="s">
        <v>574</v>
      </c>
      <c r="M169" s="14">
        <v>176</v>
      </c>
      <c r="N169" s="14">
        <v>0</v>
      </c>
      <c r="O169" s="3">
        <v>176</v>
      </c>
      <c r="P169" s="25" t="s">
        <v>196</v>
      </c>
      <c r="Q169" s="43"/>
      <c r="R169" s="49">
        <v>39</v>
      </c>
      <c r="S169" s="50">
        <f>R169/$D$3</f>
        <v>0.59090909090909094</v>
      </c>
      <c r="T169" s="49">
        <f>SUM(R169:R169)</f>
        <v>39</v>
      </c>
      <c r="U169" s="50">
        <f>T169/$D$3</f>
        <v>0.59090909090909094</v>
      </c>
      <c r="V169" s="49">
        <v>23</v>
      </c>
      <c r="W169" s="10" t="s">
        <v>10</v>
      </c>
      <c r="X169" s="50">
        <f>V169/$D$8</f>
        <v>0.69696969696969702</v>
      </c>
      <c r="Y169" s="49">
        <f>SUM(V169:V169)</f>
        <v>23</v>
      </c>
      <c r="Z169" s="50">
        <f>Y169/$D$8</f>
        <v>0.69696969696969702</v>
      </c>
      <c r="AA169" s="37"/>
    </row>
    <row r="170" spans="1:27" customFormat="1" hidden="1" x14ac:dyDescent="0.25">
      <c r="A170" t="s">
        <v>0</v>
      </c>
      <c r="B170" t="s">
        <v>94</v>
      </c>
      <c r="C170" t="s">
        <v>95</v>
      </c>
      <c r="D170" t="s">
        <v>578</v>
      </c>
      <c r="E170" t="s">
        <v>579</v>
      </c>
      <c r="F170" s="1">
        <v>3384</v>
      </c>
      <c r="G170" t="s">
        <v>5</v>
      </c>
      <c r="H170" s="2">
        <v>45160</v>
      </c>
      <c r="I170" s="2">
        <v>45162</v>
      </c>
      <c r="J170" t="s">
        <v>580</v>
      </c>
      <c r="K170" t="s">
        <v>252</v>
      </c>
      <c r="L170" t="s">
        <v>123</v>
      </c>
      <c r="M170" s="3">
        <v>150</v>
      </c>
      <c r="N170" s="3">
        <v>150</v>
      </c>
      <c r="O170" s="3">
        <v>0</v>
      </c>
      <c r="P170" t="s">
        <v>9</v>
      </c>
      <c r="R170" s="3">
        <v>12</v>
      </c>
      <c r="T170" s="3"/>
      <c r="U170" s="3"/>
      <c r="V170" s="3">
        <v>10</v>
      </c>
      <c r="W170" t="s">
        <v>10</v>
      </c>
      <c r="Y170">
        <f>SUM(W170)</f>
        <v>0</v>
      </c>
    </row>
    <row r="171" spans="1:27" customFormat="1" hidden="1" x14ac:dyDescent="0.25">
      <c r="A171" t="s">
        <v>0</v>
      </c>
      <c r="B171" t="s">
        <v>43</v>
      </c>
      <c r="C171" t="s">
        <v>44</v>
      </c>
      <c r="D171" t="s">
        <v>581</v>
      </c>
      <c r="E171" t="s">
        <v>582</v>
      </c>
      <c r="F171" s="1">
        <v>2916</v>
      </c>
      <c r="G171" t="s">
        <v>5</v>
      </c>
      <c r="H171" s="2">
        <v>45160</v>
      </c>
      <c r="I171" s="2">
        <v>45162</v>
      </c>
      <c r="J171" t="s">
        <v>583</v>
      </c>
      <c r="K171" t="s">
        <v>214</v>
      </c>
      <c r="L171" t="s">
        <v>92</v>
      </c>
      <c r="M171" s="3">
        <v>270</v>
      </c>
      <c r="N171" s="3">
        <v>270</v>
      </c>
      <c r="O171" s="3">
        <v>0</v>
      </c>
      <c r="P171" t="s">
        <v>9</v>
      </c>
      <c r="R171" s="3">
        <v>12</v>
      </c>
      <c r="T171" s="3"/>
      <c r="U171" s="3"/>
      <c r="V171" s="3">
        <v>10</v>
      </c>
      <c r="W171" t="s">
        <v>10</v>
      </c>
      <c r="Y171">
        <f>SUM(W171:W172)</f>
        <v>0</v>
      </c>
    </row>
    <row r="172" spans="1:27" customFormat="1" hidden="1" x14ac:dyDescent="0.25">
      <c r="A172" t="s">
        <v>0</v>
      </c>
      <c r="B172" t="s">
        <v>87</v>
      </c>
      <c r="C172" t="s">
        <v>88</v>
      </c>
      <c r="D172" t="s">
        <v>584</v>
      </c>
      <c r="E172" t="s">
        <v>585</v>
      </c>
      <c r="F172" s="1">
        <v>1944</v>
      </c>
      <c r="G172" t="s">
        <v>5</v>
      </c>
      <c r="H172" s="2">
        <v>45160</v>
      </c>
      <c r="I172" s="2">
        <v>45162</v>
      </c>
      <c r="J172" t="s">
        <v>586</v>
      </c>
      <c r="K172" t="s">
        <v>214</v>
      </c>
      <c r="L172" t="s">
        <v>92</v>
      </c>
      <c r="M172" s="3">
        <v>180</v>
      </c>
      <c r="N172" s="3">
        <v>180</v>
      </c>
      <c r="O172" s="3">
        <v>0</v>
      </c>
      <c r="P172" t="s">
        <v>9</v>
      </c>
      <c r="R172" s="3">
        <v>7</v>
      </c>
      <c r="T172" s="3"/>
      <c r="U172" s="3"/>
      <c r="V172" s="3">
        <v>6</v>
      </c>
      <c r="W172" t="s">
        <v>10</v>
      </c>
      <c r="Y172" t="s">
        <v>1219</v>
      </c>
    </row>
    <row r="173" spans="1:27" customFormat="1" hidden="1" x14ac:dyDescent="0.25">
      <c r="A173" t="s">
        <v>0</v>
      </c>
      <c r="B173" t="s">
        <v>50</v>
      </c>
      <c r="C173" t="s">
        <v>51</v>
      </c>
      <c r="D173" t="s">
        <v>587</v>
      </c>
      <c r="E173" t="s">
        <v>588</v>
      </c>
      <c r="F173" s="1">
        <v>7896</v>
      </c>
      <c r="G173" t="s">
        <v>5</v>
      </c>
      <c r="H173" s="2">
        <v>45160</v>
      </c>
      <c r="I173" s="2">
        <v>45162</v>
      </c>
      <c r="J173" t="s">
        <v>589</v>
      </c>
      <c r="K173" t="s">
        <v>308</v>
      </c>
      <c r="L173" t="s">
        <v>115</v>
      </c>
      <c r="M173" s="3">
        <v>350</v>
      </c>
      <c r="N173" s="3">
        <v>350</v>
      </c>
      <c r="O173" s="3">
        <v>0</v>
      </c>
      <c r="P173" t="s">
        <v>9</v>
      </c>
      <c r="R173" s="3">
        <v>30</v>
      </c>
      <c r="T173" s="3"/>
      <c r="U173" s="3"/>
      <c r="V173" s="3">
        <v>26</v>
      </c>
      <c r="W173" t="s">
        <v>10</v>
      </c>
      <c r="Y173">
        <f>SUM(W173:W174)</f>
        <v>0</v>
      </c>
    </row>
    <row r="174" spans="1:27" ht="14" x14ac:dyDescent="0.25">
      <c r="A174" s="10" t="s">
        <v>0</v>
      </c>
      <c r="B174" s="25" t="s">
        <v>1</v>
      </c>
      <c r="C174" s="43" t="s">
        <v>2</v>
      </c>
      <c r="D174" s="43" t="s">
        <v>590</v>
      </c>
      <c r="E174" s="25" t="s">
        <v>591</v>
      </c>
      <c r="F174" s="1">
        <v>4684.8</v>
      </c>
      <c r="G174" t="s">
        <v>5</v>
      </c>
      <c r="H174" s="2">
        <v>45160</v>
      </c>
      <c r="I174" s="47">
        <v>45162</v>
      </c>
      <c r="J174" s="27" t="s">
        <v>594</v>
      </c>
      <c r="K174" t="s">
        <v>592</v>
      </c>
      <c r="L174" t="s">
        <v>593</v>
      </c>
      <c r="M174" s="14">
        <v>256</v>
      </c>
      <c r="N174" s="14">
        <v>0</v>
      </c>
      <c r="O174" s="3">
        <v>256</v>
      </c>
      <c r="P174" s="25" t="s">
        <v>196</v>
      </c>
      <c r="Q174" s="43"/>
      <c r="R174" s="49">
        <v>5</v>
      </c>
      <c r="S174" s="50">
        <f t="shared" ref="S174:S180" si="32">R174/$D$3</f>
        <v>7.575757575757576E-2</v>
      </c>
      <c r="T174" s="49">
        <f>SUM(R174:R174)</f>
        <v>5</v>
      </c>
      <c r="U174" s="50">
        <f>T174/$D$3</f>
        <v>7.575757575757576E-2</v>
      </c>
      <c r="V174" s="49">
        <v>3</v>
      </c>
      <c r="W174" s="10" t="s">
        <v>10</v>
      </c>
      <c r="X174" s="50">
        <f t="shared" ref="X174:X180" si="33">V174/$D$8</f>
        <v>9.0909090909090912E-2</v>
      </c>
      <c r="Y174" s="49">
        <f>SUM(V174:V174)</f>
        <v>3</v>
      </c>
      <c r="Z174" s="50">
        <f>Y174/$D$8</f>
        <v>9.0909090909090912E-2</v>
      </c>
      <c r="AA174" s="37"/>
    </row>
    <row r="175" spans="1:27" ht="14" x14ac:dyDescent="0.25">
      <c r="A175" s="10" t="s">
        <v>0</v>
      </c>
      <c r="B175" s="25" t="s">
        <v>1</v>
      </c>
      <c r="C175" s="43" t="s">
        <v>2</v>
      </c>
      <c r="D175" s="43" t="s">
        <v>597</v>
      </c>
      <c r="E175" s="25" t="s">
        <v>598</v>
      </c>
      <c r="F175" s="1">
        <v>3510</v>
      </c>
      <c r="G175" t="s">
        <v>5</v>
      </c>
      <c r="H175" s="2">
        <v>45161</v>
      </c>
      <c r="I175" s="47">
        <v>45163</v>
      </c>
      <c r="J175" s="27" t="s">
        <v>599</v>
      </c>
      <c r="K175" t="s">
        <v>345</v>
      </c>
      <c r="L175" t="s">
        <v>346</v>
      </c>
      <c r="M175" s="14">
        <v>250</v>
      </c>
      <c r="N175" s="14">
        <v>250</v>
      </c>
      <c r="O175" s="3">
        <v>0</v>
      </c>
      <c r="P175" s="25" t="s">
        <v>9</v>
      </c>
      <c r="Q175" s="43"/>
      <c r="R175" s="49">
        <v>16</v>
      </c>
      <c r="S175" s="50">
        <f t="shared" si="32"/>
        <v>0.24242424242424243</v>
      </c>
      <c r="T175" s="49">
        <f>SUM(R175)</f>
        <v>16</v>
      </c>
      <c r="U175" s="50">
        <f>T175/$D$3</f>
        <v>0.24242424242424243</v>
      </c>
      <c r="V175" s="49">
        <v>11</v>
      </c>
      <c r="W175" s="10" t="s">
        <v>10</v>
      </c>
      <c r="X175" s="50">
        <f t="shared" si="33"/>
        <v>0.33333333333333331</v>
      </c>
      <c r="Y175" s="49">
        <f>SUM(V175)</f>
        <v>11</v>
      </c>
      <c r="Z175" s="50">
        <f>Y175/$D$8</f>
        <v>0.33333333333333331</v>
      </c>
      <c r="AA175" s="37"/>
    </row>
    <row r="176" spans="1:27" ht="14" x14ac:dyDescent="0.25">
      <c r="A176" s="10" t="s">
        <v>0</v>
      </c>
      <c r="B176" s="25" t="s">
        <v>1</v>
      </c>
      <c r="C176" s="43" t="s">
        <v>2</v>
      </c>
      <c r="D176" s="43" t="s">
        <v>600</v>
      </c>
      <c r="E176" s="25" t="s">
        <v>601</v>
      </c>
      <c r="F176" s="1">
        <v>2851.2</v>
      </c>
      <c r="G176" t="s">
        <v>5</v>
      </c>
      <c r="H176" s="2">
        <v>45162</v>
      </c>
      <c r="I176" s="47">
        <v>45164</v>
      </c>
      <c r="J176" s="27" t="s">
        <v>602</v>
      </c>
      <c r="K176" t="s">
        <v>573</v>
      </c>
      <c r="L176" t="s">
        <v>574</v>
      </c>
      <c r="M176" s="14">
        <v>264</v>
      </c>
      <c r="N176" s="14">
        <v>0</v>
      </c>
      <c r="O176" s="3">
        <v>264</v>
      </c>
      <c r="P176" s="25" t="s">
        <v>196</v>
      </c>
      <c r="Q176" s="43"/>
      <c r="R176" s="49">
        <v>30</v>
      </c>
      <c r="S176" s="50">
        <f t="shared" si="32"/>
        <v>0.45454545454545453</v>
      </c>
      <c r="T176" s="49">
        <f>SUM(R176:R178)</f>
        <v>90</v>
      </c>
      <c r="U176" s="50">
        <f>T176/$D$3</f>
        <v>1.3636363636363635</v>
      </c>
      <c r="V176" s="49">
        <v>20</v>
      </c>
      <c r="W176" s="10" t="s">
        <v>10</v>
      </c>
      <c r="X176" s="50">
        <f t="shared" si="33"/>
        <v>0.60606060606060608</v>
      </c>
      <c r="Y176" s="49">
        <f>SUM(V176:V178)</f>
        <v>60</v>
      </c>
      <c r="Z176" s="50">
        <f>Y176/$D$8</f>
        <v>1.8181818181818181</v>
      </c>
      <c r="AA176" s="37"/>
    </row>
    <row r="177" spans="1:27" ht="14" x14ac:dyDescent="0.25">
      <c r="A177" s="10" t="s">
        <v>0</v>
      </c>
      <c r="B177" s="25" t="s">
        <v>1</v>
      </c>
      <c r="C177" s="43" t="s">
        <v>2</v>
      </c>
      <c r="D177" s="43" t="s">
        <v>603</v>
      </c>
      <c r="E177" s="25" t="s">
        <v>604</v>
      </c>
      <c r="F177" s="1">
        <v>1900.8</v>
      </c>
      <c r="G177" t="s">
        <v>5</v>
      </c>
      <c r="H177" s="2">
        <v>45162</v>
      </c>
      <c r="I177" s="47">
        <v>45164</v>
      </c>
      <c r="J177" s="27" t="s">
        <v>605</v>
      </c>
      <c r="K177" t="s">
        <v>573</v>
      </c>
      <c r="L177" t="s">
        <v>574</v>
      </c>
      <c r="M177" s="14">
        <v>176</v>
      </c>
      <c r="N177" s="14">
        <v>0</v>
      </c>
      <c r="O177" s="3">
        <v>176</v>
      </c>
      <c r="P177" s="25" t="s">
        <v>196</v>
      </c>
      <c r="Q177" s="43"/>
      <c r="R177" s="49">
        <v>30</v>
      </c>
      <c r="S177" s="50">
        <f t="shared" si="32"/>
        <v>0.45454545454545453</v>
      </c>
      <c r="T177" s="49" t="s">
        <v>1219</v>
      </c>
      <c r="U177" s="50" t="s">
        <v>1219</v>
      </c>
      <c r="V177" s="49">
        <v>20</v>
      </c>
      <c r="W177" s="10" t="s">
        <v>10</v>
      </c>
      <c r="X177" s="50">
        <f t="shared" si="33"/>
        <v>0.60606060606060608</v>
      </c>
      <c r="Y177" s="43" t="s">
        <v>1219</v>
      </c>
      <c r="Z177" s="50" t="s">
        <v>1219</v>
      </c>
      <c r="AA177" s="37"/>
    </row>
    <row r="178" spans="1:27" ht="14" x14ac:dyDescent="0.25">
      <c r="A178" s="10" t="s">
        <v>0</v>
      </c>
      <c r="B178" s="25" t="s">
        <v>1</v>
      </c>
      <c r="C178" s="43" t="s">
        <v>2</v>
      </c>
      <c r="D178" s="43" t="s">
        <v>603</v>
      </c>
      <c r="E178" s="25" t="s">
        <v>604</v>
      </c>
      <c r="F178" s="1">
        <v>2923.2</v>
      </c>
      <c r="G178" t="s">
        <v>5</v>
      </c>
      <c r="H178" s="2">
        <v>45162</v>
      </c>
      <c r="I178" s="47">
        <v>45164</v>
      </c>
      <c r="J178" s="27" t="s">
        <v>605</v>
      </c>
      <c r="K178" t="s">
        <v>606</v>
      </c>
      <c r="L178" t="s">
        <v>607</v>
      </c>
      <c r="M178" s="14">
        <v>240</v>
      </c>
      <c r="N178" s="14">
        <v>240</v>
      </c>
      <c r="O178" s="3">
        <v>0</v>
      </c>
      <c r="P178" s="25" t="s">
        <v>9</v>
      </c>
      <c r="Q178" s="43"/>
      <c r="R178" s="49">
        <v>30</v>
      </c>
      <c r="S178" s="50">
        <f t="shared" si="32"/>
        <v>0.45454545454545453</v>
      </c>
      <c r="T178" s="49" t="s">
        <v>1219</v>
      </c>
      <c r="U178" s="50" t="s">
        <v>1219</v>
      </c>
      <c r="V178" s="49">
        <v>20</v>
      </c>
      <c r="W178" s="10" t="s">
        <v>10</v>
      </c>
      <c r="X178" s="50">
        <f t="shared" si="33"/>
        <v>0.60606060606060608</v>
      </c>
      <c r="Y178" s="43" t="s">
        <v>1219</v>
      </c>
      <c r="Z178" s="50" t="s">
        <v>1219</v>
      </c>
      <c r="AA178" s="37"/>
    </row>
    <row r="179" spans="1:27" ht="14" x14ac:dyDescent="0.25">
      <c r="A179" s="18" t="s">
        <v>0</v>
      </c>
      <c r="B179" s="26" t="s">
        <v>1</v>
      </c>
      <c r="C179" s="46" t="s">
        <v>2</v>
      </c>
      <c r="D179" s="46" t="s">
        <v>608</v>
      </c>
      <c r="E179" s="26" t="s">
        <v>609</v>
      </c>
      <c r="F179" s="1">
        <v>1843.2</v>
      </c>
      <c r="G179" t="s">
        <v>5</v>
      </c>
      <c r="H179" s="2">
        <v>45162</v>
      </c>
      <c r="I179" s="48">
        <v>45166</v>
      </c>
      <c r="J179" s="28" t="s">
        <v>610</v>
      </c>
      <c r="K179" t="s">
        <v>30</v>
      </c>
      <c r="L179" t="s">
        <v>31</v>
      </c>
      <c r="M179" s="14">
        <v>192</v>
      </c>
      <c r="N179" s="14">
        <v>192</v>
      </c>
      <c r="O179" s="3">
        <v>0</v>
      </c>
      <c r="P179" s="25" t="s">
        <v>9</v>
      </c>
      <c r="Q179" s="43">
        <v>6</v>
      </c>
      <c r="R179" s="51">
        <v>33</v>
      </c>
      <c r="S179" s="50">
        <f t="shared" si="32"/>
        <v>0.5</v>
      </c>
      <c r="T179" s="51">
        <f>SUM(R179:R180)</f>
        <v>35</v>
      </c>
      <c r="U179" s="50">
        <f>T179/$D$3</f>
        <v>0.53030303030303028</v>
      </c>
      <c r="V179" s="51">
        <v>22</v>
      </c>
      <c r="W179" s="18" t="s">
        <v>10</v>
      </c>
      <c r="X179" s="50">
        <f t="shared" si="33"/>
        <v>0.66666666666666663</v>
      </c>
      <c r="Y179" s="51">
        <f>SUM(V179:V180)</f>
        <v>24</v>
      </c>
      <c r="Z179" s="50">
        <f>Y179/$D$8</f>
        <v>0.72727272727272729</v>
      </c>
      <c r="AA179" s="37"/>
    </row>
    <row r="180" spans="1:27" ht="14" x14ac:dyDescent="0.25">
      <c r="A180" s="18" t="s">
        <v>0</v>
      </c>
      <c r="B180" s="26" t="s">
        <v>1</v>
      </c>
      <c r="C180" s="46" t="s">
        <v>2</v>
      </c>
      <c r="D180" s="46" t="s">
        <v>600</v>
      </c>
      <c r="E180" s="26" t="s">
        <v>611</v>
      </c>
      <c r="F180" s="1">
        <v>-2217.12</v>
      </c>
      <c r="G180" t="s">
        <v>5</v>
      </c>
      <c r="H180" s="2">
        <v>45166</v>
      </c>
      <c r="I180" s="48">
        <v>45166</v>
      </c>
      <c r="J180" s="28" t="s">
        <v>612</v>
      </c>
      <c r="K180" t="s">
        <v>16</v>
      </c>
      <c r="L180" t="s">
        <v>17</v>
      </c>
      <c r="M180" s="14">
        <v>-124</v>
      </c>
      <c r="N180" s="14">
        <v>-124</v>
      </c>
      <c r="O180" s="3">
        <v>-248</v>
      </c>
      <c r="P180" s="25" t="s">
        <v>9</v>
      </c>
      <c r="Q180" s="43"/>
      <c r="R180" s="51">
        <v>2</v>
      </c>
      <c r="S180" s="50">
        <f t="shared" si="32"/>
        <v>3.0303030303030304E-2</v>
      </c>
      <c r="T180" s="51" t="s">
        <v>1219</v>
      </c>
      <c r="U180" s="50" t="s">
        <v>1219</v>
      </c>
      <c r="V180" s="51">
        <v>2</v>
      </c>
      <c r="W180" s="18" t="s">
        <v>10</v>
      </c>
      <c r="X180" s="50">
        <f t="shared" si="33"/>
        <v>6.0606060606060608E-2</v>
      </c>
      <c r="Y180" s="46" t="s">
        <v>1219</v>
      </c>
      <c r="Z180" s="50" t="s">
        <v>1219</v>
      </c>
      <c r="AA180" s="37"/>
    </row>
    <row r="181" spans="1:27" customFormat="1" hidden="1" x14ac:dyDescent="0.25">
      <c r="A181" t="s">
        <v>0</v>
      </c>
      <c r="B181" t="s">
        <v>128</v>
      </c>
      <c r="C181" t="s">
        <v>129</v>
      </c>
      <c r="D181" t="s">
        <v>613</v>
      </c>
      <c r="E181" t="s">
        <v>614</v>
      </c>
      <c r="F181" s="1">
        <v>1128</v>
      </c>
      <c r="G181" t="s">
        <v>5</v>
      </c>
      <c r="H181" s="2">
        <v>45163</v>
      </c>
      <c r="I181" s="2">
        <v>45167</v>
      </c>
      <c r="J181" t="s">
        <v>615</v>
      </c>
      <c r="K181" t="s">
        <v>308</v>
      </c>
      <c r="L181" t="s">
        <v>115</v>
      </c>
      <c r="M181" s="3">
        <v>50</v>
      </c>
      <c r="N181" s="3">
        <v>50</v>
      </c>
      <c r="O181" s="3">
        <v>0</v>
      </c>
      <c r="P181" t="s">
        <v>9</v>
      </c>
      <c r="R181" s="3">
        <v>3</v>
      </c>
      <c r="T181" s="3"/>
      <c r="U181" s="3"/>
      <c r="V181" s="3">
        <v>3</v>
      </c>
      <c r="W181" t="s">
        <v>10</v>
      </c>
      <c r="Y181">
        <f>SUM(W181)</f>
        <v>0</v>
      </c>
    </row>
    <row r="182" spans="1:27" customFormat="1" hidden="1" x14ac:dyDescent="0.25">
      <c r="A182" t="s">
        <v>0</v>
      </c>
      <c r="B182" t="s">
        <v>43</v>
      </c>
      <c r="C182" t="s">
        <v>44</v>
      </c>
      <c r="D182" t="s">
        <v>616</v>
      </c>
      <c r="E182" t="s">
        <v>617</v>
      </c>
      <c r="F182" s="1">
        <v>3384</v>
      </c>
      <c r="G182" t="s">
        <v>5</v>
      </c>
      <c r="H182" s="2">
        <v>45163</v>
      </c>
      <c r="I182" s="2">
        <v>45167</v>
      </c>
      <c r="J182" t="s">
        <v>618</v>
      </c>
      <c r="K182" t="s">
        <v>308</v>
      </c>
      <c r="L182" t="s">
        <v>115</v>
      </c>
      <c r="M182" s="3">
        <v>150</v>
      </c>
      <c r="N182" s="3">
        <v>150</v>
      </c>
      <c r="O182" s="3">
        <v>0</v>
      </c>
      <c r="P182" t="s">
        <v>9</v>
      </c>
      <c r="R182" s="3">
        <v>11</v>
      </c>
      <c r="T182" s="3"/>
      <c r="U182" s="3"/>
      <c r="V182" s="3">
        <v>10</v>
      </c>
      <c r="W182" t="s">
        <v>10</v>
      </c>
      <c r="Y182">
        <f>SUM(W182:W183)</f>
        <v>0</v>
      </c>
    </row>
    <row r="183" spans="1:27" customFormat="1" hidden="1" x14ac:dyDescent="0.25">
      <c r="A183" t="s">
        <v>0</v>
      </c>
      <c r="B183" t="s">
        <v>87</v>
      </c>
      <c r="C183" t="s">
        <v>88</v>
      </c>
      <c r="D183" t="s">
        <v>619</v>
      </c>
      <c r="E183" t="s">
        <v>620</v>
      </c>
      <c r="F183" s="1">
        <v>2256</v>
      </c>
      <c r="G183" t="s">
        <v>5</v>
      </c>
      <c r="H183" s="2">
        <v>45163</v>
      </c>
      <c r="I183" s="2">
        <v>45167</v>
      </c>
      <c r="J183" t="s">
        <v>621</v>
      </c>
      <c r="K183" t="s">
        <v>308</v>
      </c>
      <c r="L183" t="s">
        <v>115</v>
      </c>
      <c r="M183" s="3">
        <v>100</v>
      </c>
      <c r="N183" s="3">
        <v>100</v>
      </c>
      <c r="O183" s="3">
        <v>0</v>
      </c>
      <c r="P183" t="s">
        <v>9</v>
      </c>
      <c r="R183" s="3">
        <v>8</v>
      </c>
      <c r="T183" s="3"/>
      <c r="U183" s="3"/>
      <c r="V183" s="3">
        <v>7</v>
      </c>
      <c r="W183" t="s">
        <v>10</v>
      </c>
      <c r="Y183" t="s">
        <v>1219</v>
      </c>
    </row>
    <row r="184" spans="1:27" customFormat="1" hidden="1" x14ac:dyDescent="0.25">
      <c r="A184" t="s">
        <v>0</v>
      </c>
      <c r="B184" t="s">
        <v>94</v>
      </c>
      <c r="C184" t="s">
        <v>95</v>
      </c>
      <c r="D184" t="s">
        <v>622</v>
      </c>
      <c r="E184" t="s">
        <v>623</v>
      </c>
      <c r="F184" s="1">
        <v>1944</v>
      </c>
      <c r="G184" t="s">
        <v>5</v>
      </c>
      <c r="H184" s="2">
        <v>45163</v>
      </c>
      <c r="I184" s="2">
        <v>45167</v>
      </c>
      <c r="J184" t="s">
        <v>624</v>
      </c>
      <c r="K184" t="s">
        <v>214</v>
      </c>
      <c r="L184" t="s">
        <v>92</v>
      </c>
      <c r="M184" s="3">
        <v>180</v>
      </c>
      <c r="N184" s="3">
        <v>180</v>
      </c>
      <c r="O184" s="3">
        <v>0</v>
      </c>
      <c r="P184" t="s">
        <v>9</v>
      </c>
      <c r="R184" s="3">
        <v>8</v>
      </c>
      <c r="T184" s="3"/>
      <c r="U184" s="3"/>
      <c r="V184" s="3">
        <v>7</v>
      </c>
      <c r="W184" t="s">
        <v>10</v>
      </c>
      <c r="Y184">
        <f>SUM(W184)</f>
        <v>0</v>
      </c>
    </row>
    <row r="185" spans="1:27" ht="14" x14ac:dyDescent="0.25">
      <c r="A185" s="18" t="s">
        <v>0</v>
      </c>
      <c r="B185" s="26" t="s">
        <v>1</v>
      </c>
      <c r="C185" s="46" t="s">
        <v>2</v>
      </c>
      <c r="D185" s="46" t="s">
        <v>625</v>
      </c>
      <c r="E185" s="26" t="s">
        <v>626</v>
      </c>
      <c r="F185" s="1">
        <v>3211.8</v>
      </c>
      <c r="G185" t="s">
        <v>5</v>
      </c>
      <c r="H185" s="2">
        <v>45163</v>
      </c>
      <c r="I185" s="48">
        <v>45167</v>
      </c>
      <c r="J185" s="28" t="s">
        <v>629</v>
      </c>
      <c r="K185" t="s">
        <v>627</v>
      </c>
      <c r="L185" t="s">
        <v>628</v>
      </c>
      <c r="M185" s="14">
        <v>265</v>
      </c>
      <c r="N185" s="14">
        <v>265</v>
      </c>
      <c r="O185" s="3">
        <v>0</v>
      </c>
      <c r="P185" s="25" t="s">
        <v>9</v>
      </c>
      <c r="Q185" s="43"/>
      <c r="R185" s="51">
        <v>33</v>
      </c>
      <c r="S185" s="50">
        <f>R185/$D$3</f>
        <v>0.5</v>
      </c>
      <c r="T185" s="51">
        <f>SUM(R185)</f>
        <v>33</v>
      </c>
      <c r="U185" s="50">
        <f>T185/$D$3</f>
        <v>0.5</v>
      </c>
      <c r="V185" s="51">
        <v>24</v>
      </c>
      <c r="W185" s="18" t="s">
        <v>10</v>
      </c>
      <c r="X185" s="50">
        <f>V185/$D$8</f>
        <v>0.72727272727272729</v>
      </c>
      <c r="Y185" s="51">
        <f>SUM(V185)</f>
        <v>24</v>
      </c>
      <c r="Z185" s="50">
        <f>Y185/$D$8</f>
        <v>0.72727272727272729</v>
      </c>
      <c r="AA185" s="37"/>
    </row>
    <row r="186" spans="1:27" ht="14" x14ac:dyDescent="0.25">
      <c r="A186" s="18" t="s">
        <v>0</v>
      </c>
      <c r="B186" s="26" t="s">
        <v>1</v>
      </c>
      <c r="C186" s="46" t="s">
        <v>2</v>
      </c>
      <c r="D186" s="46" t="s">
        <v>630</v>
      </c>
      <c r="E186" s="26" t="s">
        <v>631</v>
      </c>
      <c r="F186" s="1">
        <v>950.4</v>
      </c>
      <c r="G186" t="s">
        <v>5</v>
      </c>
      <c r="H186" s="2">
        <v>45166</v>
      </c>
      <c r="I186" s="48">
        <v>45168</v>
      </c>
      <c r="J186" s="28" t="s">
        <v>633</v>
      </c>
      <c r="K186" t="s">
        <v>632</v>
      </c>
      <c r="L186" t="s">
        <v>574</v>
      </c>
      <c r="M186" s="14">
        <v>88</v>
      </c>
      <c r="N186" s="14">
        <v>0</v>
      </c>
      <c r="O186" s="3">
        <v>88</v>
      </c>
      <c r="P186" s="25" t="s">
        <v>235</v>
      </c>
      <c r="Q186" s="43"/>
      <c r="R186" s="51">
        <v>39</v>
      </c>
      <c r="S186" s="50">
        <f>R186/$D$3</f>
        <v>0.59090909090909094</v>
      </c>
      <c r="T186" s="51">
        <f>SUM(R186:R187)</f>
        <v>77</v>
      </c>
      <c r="U186" s="50">
        <f>T186/$D$3</f>
        <v>1.1666666666666667</v>
      </c>
      <c r="V186" s="51">
        <v>24</v>
      </c>
      <c r="W186" s="18" t="s">
        <v>10</v>
      </c>
      <c r="X186" s="50">
        <f>V186/$D$8</f>
        <v>0.72727272727272729</v>
      </c>
      <c r="Y186" s="51">
        <f>SUM(V186:V187)</f>
        <v>49</v>
      </c>
      <c r="Z186" s="50">
        <f>Y186/$D$8</f>
        <v>1.4848484848484849</v>
      </c>
      <c r="AA186" s="37"/>
    </row>
    <row r="187" spans="1:27" ht="14" x14ac:dyDescent="0.25">
      <c r="A187" s="18" t="s">
        <v>0</v>
      </c>
      <c r="B187" s="26" t="s">
        <v>1</v>
      </c>
      <c r="C187" s="46" t="s">
        <v>2</v>
      </c>
      <c r="D187" s="46" t="s">
        <v>636</v>
      </c>
      <c r="E187" s="26" t="s">
        <v>637</v>
      </c>
      <c r="F187" s="1">
        <v>2449.92</v>
      </c>
      <c r="G187" t="s">
        <v>5</v>
      </c>
      <c r="H187" s="2">
        <v>45166</v>
      </c>
      <c r="I187" s="48">
        <v>45168</v>
      </c>
      <c r="J187" s="28" t="s">
        <v>638</v>
      </c>
      <c r="K187" t="s">
        <v>632</v>
      </c>
      <c r="L187" t="s">
        <v>574</v>
      </c>
      <c r="M187" s="14">
        <v>176</v>
      </c>
      <c r="N187" s="14">
        <v>0</v>
      </c>
      <c r="O187" s="3">
        <v>176</v>
      </c>
      <c r="P187" s="25" t="s">
        <v>235</v>
      </c>
      <c r="Q187" s="43"/>
      <c r="R187" s="51">
        <v>38</v>
      </c>
      <c r="S187" s="50">
        <f>R187/$D$3</f>
        <v>0.5757575757575758</v>
      </c>
      <c r="T187" s="51" t="s">
        <v>1219</v>
      </c>
      <c r="U187" s="50" t="s">
        <v>1219</v>
      </c>
      <c r="V187" s="51">
        <v>25</v>
      </c>
      <c r="W187" s="18" t="s">
        <v>10</v>
      </c>
      <c r="X187" s="50">
        <f>V187/$D$8</f>
        <v>0.75757575757575757</v>
      </c>
      <c r="Y187" s="46" t="s">
        <v>1219</v>
      </c>
      <c r="Z187" s="50" t="s">
        <v>1219</v>
      </c>
      <c r="AA187" s="37"/>
    </row>
    <row r="188" spans="1:27" ht="14" x14ac:dyDescent="0.25">
      <c r="A188" s="18" t="s">
        <v>0</v>
      </c>
      <c r="B188" s="26" t="s">
        <v>1</v>
      </c>
      <c r="C188" s="46" t="s">
        <v>2</v>
      </c>
      <c r="D188" s="46" t="s">
        <v>641</v>
      </c>
      <c r="E188" s="26" t="s">
        <v>642</v>
      </c>
      <c r="F188" s="1">
        <v>6423.6</v>
      </c>
      <c r="G188" t="s">
        <v>5</v>
      </c>
      <c r="H188" s="2">
        <v>45167</v>
      </c>
      <c r="I188" s="48">
        <v>45169</v>
      </c>
      <c r="J188" s="28" t="s">
        <v>645</v>
      </c>
      <c r="K188" t="s">
        <v>643</v>
      </c>
      <c r="L188" t="s">
        <v>644</v>
      </c>
      <c r="M188" s="14">
        <v>530</v>
      </c>
      <c r="N188" s="14">
        <v>0</v>
      </c>
      <c r="O188" s="3">
        <v>530</v>
      </c>
      <c r="P188" s="25" t="s">
        <v>9</v>
      </c>
      <c r="Q188" s="43"/>
      <c r="R188" s="51">
        <v>19</v>
      </c>
      <c r="S188" s="50">
        <f>R188/$D$3</f>
        <v>0.2878787878787879</v>
      </c>
      <c r="T188" s="51">
        <f>SUM(R188)</f>
        <v>19</v>
      </c>
      <c r="U188" s="50">
        <f>T188/$D$3</f>
        <v>0.2878787878787879</v>
      </c>
      <c r="V188" s="51">
        <v>17</v>
      </c>
      <c r="W188" s="18" t="s">
        <v>10</v>
      </c>
      <c r="X188" s="50">
        <f>V188/$D$8</f>
        <v>0.51515151515151514</v>
      </c>
      <c r="Y188" s="51">
        <f>SUM(V188)</f>
        <v>17</v>
      </c>
      <c r="Z188" s="50">
        <f>Y188/$D$8</f>
        <v>0.51515151515151514</v>
      </c>
      <c r="AA188" s="37"/>
    </row>
    <row r="189" spans="1:27" customFormat="1" hidden="1" x14ac:dyDescent="0.25">
      <c r="A189" t="s">
        <v>0</v>
      </c>
      <c r="B189" t="s">
        <v>43</v>
      </c>
      <c r="C189" t="s">
        <v>44</v>
      </c>
      <c r="D189" t="s">
        <v>646</v>
      </c>
      <c r="E189" t="s">
        <v>647</v>
      </c>
      <c r="F189" s="1">
        <v>3384</v>
      </c>
      <c r="G189" t="s">
        <v>5</v>
      </c>
      <c r="H189" s="2">
        <v>45167</v>
      </c>
      <c r="I189" s="2">
        <v>45169</v>
      </c>
      <c r="J189" t="s">
        <v>648</v>
      </c>
      <c r="K189" t="s">
        <v>252</v>
      </c>
      <c r="L189" t="s">
        <v>123</v>
      </c>
      <c r="M189" s="3">
        <v>150</v>
      </c>
      <c r="N189" s="3">
        <v>150</v>
      </c>
      <c r="O189" s="3">
        <v>0</v>
      </c>
      <c r="P189" t="s">
        <v>9</v>
      </c>
      <c r="R189" s="3">
        <v>9</v>
      </c>
      <c r="T189" s="3"/>
      <c r="U189" s="3"/>
      <c r="V189" s="3">
        <v>8</v>
      </c>
      <c r="W189" t="s">
        <v>10</v>
      </c>
    </row>
    <row r="190" spans="1:27" customFormat="1" hidden="1" x14ac:dyDescent="0.25">
      <c r="A190" t="s">
        <v>0</v>
      </c>
      <c r="B190" t="s">
        <v>50</v>
      </c>
      <c r="C190" t="s">
        <v>51</v>
      </c>
      <c r="D190" t="s">
        <v>649</v>
      </c>
      <c r="E190" t="s">
        <v>650</v>
      </c>
      <c r="F190" s="1">
        <v>2916</v>
      </c>
      <c r="G190" t="s">
        <v>5</v>
      </c>
      <c r="H190" s="2">
        <v>45167</v>
      </c>
      <c r="I190" s="2">
        <v>45169</v>
      </c>
      <c r="J190" t="s">
        <v>651</v>
      </c>
      <c r="K190" t="s">
        <v>214</v>
      </c>
      <c r="L190" t="s">
        <v>92</v>
      </c>
      <c r="M190" s="3">
        <v>270</v>
      </c>
      <c r="N190" s="3">
        <v>270</v>
      </c>
      <c r="O190" s="3">
        <v>0</v>
      </c>
      <c r="P190" t="s">
        <v>9</v>
      </c>
      <c r="R190" s="3">
        <v>14</v>
      </c>
      <c r="T190" s="3"/>
      <c r="U190" s="3"/>
      <c r="V190" s="3">
        <v>12</v>
      </c>
      <c r="W190" t="s">
        <v>10</v>
      </c>
    </row>
    <row r="191" spans="1:27" customFormat="1" hidden="1" x14ac:dyDescent="0.25">
      <c r="A191" t="s">
        <v>0</v>
      </c>
      <c r="B191" t="s">
        <v>87</v>
      </c>
      <c r="C191" t="s">
        <v>88</v>
      </c>
      <c r="D191" t="s">
        <v>652</v>
      </c>
      <c r="E191" t="s">
        <v>653</v>
      </c>
      <c r="F191" s="1">
        <v>3384</v>
      </c>
      <c r="G191" t="s">
        <v>5</v>
      </c>
      <c r="H191" s="2">
        <v>45167</v>
      </c>
      <c r="I191" s="2">
        <v>45169</v>
      </c>
      <c r="J191" t="s">
        <v>654</v>
      </c>
      <c r="K191" t="s">
        <v>308</v>
      </c>
      <c r="L191" t="s">
        <v>115</v>
      </c>
      <c r="M191" s="3">
        <v>150</v>
      </c>
      <c r="N191" s="3">
        <v>150</v>
      </c>
      <c r="O191" s="3">
        <v>0</v>
      </c>
      <c r="P191" t="s">
        <v>9</v>
      </c>
      <c r="R191" s="3">
        <v>12</v>
      </c>
      <c r="T191" s="3"/>
      <c r="U191" s="3"/>
      <c r="V191" s="3">
        <v>12</v>
      </c>
      <c r="W191" t="s">
        <v>10</v>
      </c>
    </row>
    <row r="192" spans="1:27" customFormat="1" hidden="1" x14ac:dyDescent="0.25">
      <c r="A192" t="s">
        <v>0</v>
      </c>
      <c r="B192" t="s">
        <v>94</v>
      </c>
      <c r="C192" t="s">
        <v>95</v>
      </c>
      <c r="D192" t="s">
        <v>655</v>
      </c>
      <c r="E192" t="s">
        <v>656</v>
      </c>
      <c r="F192" s="1">
        <v>1944</v>
      </c>
      <c r="G192" t="s">
        <v>5</v>
      </c>
      <c r="H192" s="2">
        <v>45167</v>
      </c>
      <c r="I192" s="2">
        <v>45169</v>
      </c>
      <c r="J192" t="s">
        <v>657</v>
      </c>
      <c r="K192" t="s">
        <v>415</v>
      </c>
      <c r="L192" t="s">
        <v>48</v>
      </c>
      <c r="M192" s="3">
        <v>135</v>
      </c>
      <c r="N192" s="3">
        <v>135</v>
      </c>
      <c r="O192" s="3">
        <v>0</v>
      </c>
      <c r="P192" t="s">
        <v>9</v>
      </c>
      <c r="R192" s="3">
        <v>13</v>
      </c>
      <c r="T192" s="3"/>
      <c r="U192" s="3"/>
      <c r="V192" s="3">
        <v>12</v>
      </c>
      <c r="W192" t="s">
        <v>10</v>
      </c>
    </row>
    <row r="193" spans="1:27" ht="14" x14ac:dyDescent="0.25">
      <c r="A193" s="18" t="s">
        <v>0</v>
      </c>
      <c r="B193" s="26" t="s">
        <v>1</v>
      </c>
      <c r="C193" s="46" t="s">
        <v>2</v>
      </c>
      <c r="D193" s="46" t="s">
        <v>658</v>
      </c>
      <c r="E193" s="26" t="s">
        <v>659</v>
      </c>
      <c r="F193" s="1">
        <v>1192.32</v>
      </c>
      <c r="G193" t="s">
        <v>5</v>
      </c>
      <c r="H193" s="2">
        <v>45168</v>
      </c>
      <c r="I193" s="48">
        <v>45170</v>
      </c>
      <c r="J193" s="28" t="s">
        <v>662</v>
      </c>
      <c r="K193" t="s">
        <v>660</v>
      </c>
      <c r="L193" t="s">
        <v>661</v>
      </c>
      <c r="M193" s="14">
        <v>144</v>
      </c>
      <c r="N193" s="14">
        <v>144</v>
      </c>
      <c r="O193" s="3">
        <v>0</v>
      </c>
      <c r="P193" s="25" t="s">
        <v>9</v>
      </c>
      <c r="Q193" s="43"/>
      <c r="R193" s="51">
        <v>8</v>
      </c>
      <c r="S193" s="50">
        <f>R193/$D$3</f>
        <v>0.12121212121212122</v>
      </c>
      <c r="T193" s="51">
        <f t="shared" ref="T193:T195" si="34">SUM(R193)</f>
        <v>8</v>
      </c>
      <c r="U193" s="50">
        <f>T193/$D$3</f>
        <v>0.12121212121212122</v>
      </c>
      <c r="V193" s="51">
        <v>6</v>
      </c>
      <c r="W193" s="18" t="s">
        <v>10</v>
      </c>
      <c r="X193" s="50">
        <f>V193/$D$8</f>
        <v>0.18181818181818182</v>
      </c>
      <c r="Y193" s="51">
        <f t="shared" ref="Y193:Y195" si="35">SUM(V193)</f>
        <v>6</v>
      </c>
      <c r="Z193" s="50">
        <f>Y193/$D$8</f>
        <v>0.18181818181818182</v>
      </c>
      <c r="AA193" s="37"/>
    </row>
    <row r="194" spans="1:27" ht="14" x14ac:dyDescent="0.25">
      <c r="A194" s="18" t="s">
        <v>0</v>
      </c>
      <c r="B194" s="26" t="s">
        <v>1</v>
      </c>
      <c r="C194" s="46" t="s">
        <v>2</v>
      </c>
      <c r="D194" s="46" t="s">
        <v>663</v>
      </c>
      <c r="E194" s="26" t="s">
        <v>664</v>
      </c>
      <c r="F194" s="1">
        <v>8601.6</v>
      </c>
      <c r="G194" t="s">
        <v>5</v>
      </c>
      <c r="H194" s="2">
        <v>45169</v>
      </c>
      <c r="I194" s="48">
        <v>45171</v>
      </c>
      <c r="J194" s="28" t="s">
        <v>665</v>
      </c>
      <c r="K194" t="s">
        <v>634</v>
      </c>
      <c r="L194" t="s">
        <v>635</v>
      </c>
      <c r="M194" s="14">
        <v>640</v>
      </c>
      <c r="N194" s="14">
        <v>640</v>
      </c>
      <c r="O194" s="3">
        <v>0</v>
      </c>
      <c r="P194" s="25" t="s">
        <v>9</v>
      </c>
      <c r="Q194" s="43"/>
      <c r="R194" s="51">
        <v>25</v>
      </c>
      <c r="S194" s="50">
        <f>R194/$D$3</f>
        <v>0.37878787878787878</v>
      </c>
      <c r="T194" s="51">
        <f t="shared" si="34"/>
        <v>25</v>
      </c>
      <c r="U194" s="50">
        <f>T194/$D$3</f>
        <v>0.37878787878787878</v>
      </c>
      <c r="V194" s="51">
        <v>14</v>
      </c>
      <c r="W194" s="18" t="s">
        <v>10</v>
      </c>
      <c r="X194" s="50">
        <f>V194/$D$8</f>
        <v>0.42424242424242425</v>
      </c>
      <c r="Y194" s="51">
        <f t="shared" si="35"/>
        <v>14</v>
      </c>
      <c r="Z194" s="50">
        <f>Y194/$D$8</f>
        <v>0.42424242424242425</v>
      </c>
      <c r="AA194" s="37"/>
    </row>
    <row r="195" spans="1:27" ht="14" x14ac:dyDescent="0.25">
      <c r="A195" s="10" t="s">
        <v>0</v>
      </c>
      <c r="B195" s="25" t="s">
        <v>1</v>
      </c>
      <c r="C195" s="43" t="s">
        <v>2</v>
      </c>
      <c r="D195" s="43" t="s">
        <v>666</v>
      </c>
      <c r="E195" s="25" t="s">
        <v>667</v>
      </c>
      <c r="F195" s="1">
        <v>1923.84</v>
      </c>
      <c r="G195" t="s">
        <v>5</v>
      </c>
      <c r="H195" s="2">
        <v>45168</v>
      </c>
      <c r="I195" s="47">
        <v>45173</v>
      </c>
      <c r="J195" s="27" t="s">
        <v>668</v>
      </c>
      <c r="K195" t="s">
        <v>199</v>
      </c>
      <c r="L195" t="s">
        <v>200</v>
      </c>
      <c r="M195" s="14">
        <v>192</v>
      </c>
      <c r="N195" s="14">
        <v>192</v>
      </c>
      <c r="O195" s="3">
        <v>0</v>
      </c>
      <c r="P195" s="25" t="s">
        <v>9</v>
      </c>
      <c r="Q195" s="43">
        <v>5</v>
      </c>
      <c r="R195" s="49">
        <v>2</v>
      </c>
      <c r="S195" s="50">
        <f>R195/$D$3</f>
        <v>3.0303030303030304E-2</v>
      </c>
      <c r="T195" s="52">
        <f t="shared" si="34"/>
        <v>2</v>
      </c>
      <c r="U195" s="50">
        <f>T195/$D$3</f>
        <v>3.0303030303030304E-2</v>
      </c>
      <c r="V195" s="49">
        <v>2</v>
      </c>
      <c r="W195" s="10" t="s">
        <v>10</v>
      </c>
      <c r="X195" s="50">
        <f>V195/$D$8</f>
        <v>6.0606060606060608E-2</v>
      </c>
      <c r="Y195" s="52">
        <f t="shared" si="35"/>
        <v>2</v>
      </c>
      <c r="Z195" s="50">
        <f>Y195/$D$8</f>
        <v>6.0606060606060608E-2</v>
      </c>
      <c r="AA195" s="37"/>
    </row>
    <row r="196" spans="1:27" customFormat="1" hidden="1" x14ac:dyDescent="0.25">
      <c r="A196" t="s">
        <v>0</v>
      </c>
      <c r="B196" t="s">
        <v>43</v>
      </c>
      <c r="C196" t="s">
        <v>44</v>
      </c>
      <c r="D196" t="s">
        <v>669</v>
      </c>
      <c r="E196" t="s">
        <v>670</v>
      </c>
      <c r="F196" s="1">
        <v>972</v>
      </c>
      <c r="G196" t="s">
        <v>5</v>
      </c>
      <c r="H196" s="2">
        <v>45170</v>
      </c>
      <c r="I196" s="2">
        <v>45174</v>
      </c>
      <c r="J196" t="s">
        <v>671</v>
      </c>
      <c r="K196" t="s">
        <v>214</v>
      </c>
      <c r="L196" t="s">
        <v>92</v>
      </c>
      <c r="M196" s="3">
        <v>90</v>
      </c>
      <c r="N196" s="3">
        <v>90</v>
      </c>
      <c r="O196" s="3">
        <v>0</v>
      </c>
      <c r="P196" t="s">
        <v>9</v>
      </c>
      <c r="R196" s="3">
        <v>1</v>
      </c>
      <c r="T196" s="3"/>
      <c r="U196" s="3"/>
      <c r="V196" s="3">
        <v>1</v>
      </c>
      <c r="W196" t="s">
        <v>10</v>
      </c>
    </row>
    <row r="197" spans="1:27" customFormat="1" hidden="1" x14ac:dyDescent="0.25">
      <c r="A197" t="s">
        <v>0</v>
      </c>
      <c r="B197" t="s">
        <v>94</v>
      </c>
      <c r="C197" t="s">
        <v>95</v>
      </c>
      <c r="D197" t="s">
        <v>672</v>
      </c>
      <c r="E197" t="s">
        <v>673</v>
      </c>
      <c r="F197" s="1">
        <v>648</v>
      </c>
      <c r="G197" t="s">
        <v>5</v>
      </c>
      <c r="H197" s="2">
        <v>45170</v>
      </c>
      <c r="I197" s="2">
        <v>45174</v>
      </c>
      <c r="J197" t="s">
        <v>674</v>
      </c>
      <c r="K197" t="s">
        <v>415</v>
      </c>
      <c r="L197" t="s">
        <v>48</v>
      </c>
      <c r="M197" s="3">
        <v>45</v>
      </c>
      <c r="N197" s="3">
        <v>45</v>
      </c>
      <c r="O197" s="3">
        <v>0</v>
      </c>
      <c r="P197" t="s">
        <v>9</v>
      </c>
      <c r="R197" s="3">
        <v>3</v>
      </c>
      <c r="T197" s="3"/>
      <c r="U197" s="3"/>
      <c r="V197" s="3">
        <v>3</v>
      </c>
      <c r="W197" t="s">
        <v>10</v>
      </c>
    </row>
    <row r="198" spans="1:27" customFormat="1" hidden="1" x14ac:dyDescent="0.25">
      <c r="A198" t="s">
        <v>0</v>
      </c>
      <c r="B198" t="s">
        <v>87</v>
      </c>
      <c r="C198" t="s">
        <v>88</v>
      </c>
      <c r="D198" t="s">
        <v>675</v>
      </c>
      <c r="E198" t="s">
        <v>676</v>
      </c>
      <c r="F198" s="1">
        <v>1296</v>
      </c>
      <c r="G198" t="s">
        <v>5</v>
      </c>
      <c r="H198" s="2">
        <v>45170</v>
      </c>
      <c r="I198" s="2">
        <v>45174</v>
      </c>
      <c r="J198" t="s">
        <v>677</v>
      </c>
      <c r="K198" t="s">
        <v>415</v>
      </c>
      <c r="L198" t="s">
        <v>48</v>
      </c>
      <c r="M198" s="3">
        <v>90</v>
      </c>
      <c r="N198" s="3">
        <v>90</v>
      </c>
      <c r="O198" s="3">
        <v>0</v>
      </c>
      <c r="P198" t="s">
        <v>9</v>
      </c>
      <c r="R198" s="3">
        <v>2</v>
      </c>
      <c r="T198" s="3"/>
      <c r="U198" s="3"/>
      <c r="V198" s="3">
        <v>1</v>
      </c>
      <c r="W198" t="s">
        <v>10</v>
      </c>
    </row>
    <row r="199" spans="1:27" ht="14" x14ac:dyDescent="0.25">
      <c r="A199" s="10" t="s">
        <v>0</v>
      </c>
      <c r="B199" s="25" t="s">
        <v>1</v>
      </c>
      <c r="C199" s="43" t="s">
        <v>2</v>
      </c>
      <c r="D199" s="43" t="s">
        <v>678</v>
      </c>
      <c r="E199" s="25" t="s">
        <v>679</v>
      </c>
      <c r="F199" s="1">
        <v>1680</v>
      </c>
      <c r="G199" t="s">
        <v>5</v>
      </c>
      <c r="H199" s="2">
        <v>45170</v>
      </c>
      <c r="I199" s="47">
        <v>45174</v>
      </c>
      <c r="J199" s="27" t="s">
        <v>682</v>
      </c>
      <c r="K199" t="s">
        <v>680</v>
      </c>
      <c r="L199" t="s">
        <v>681</v>
      </c>
      <c r="M199" s="14">
        <v>224</v>
      </c>
      <c r="N199" s="14">
        <v>224</v>
      </c>
      <c r="O199" s="3">
        <v>0</v>
      </c>
      <c r="P199" s="25" t="s">
        <v>9</v>
      </c>
      <c r="Q199" s="43"/>
      <c r="R199" s="49">
        <v>18</v>
      </c>
      <c r="S199" s="50">
        <f>R199/$D$3</f>
        <v>0.27272727272727271</v>
      </c>
      <c r="T199" s="52">
        <f t="shared" ref="T199:T200" si="36">SUM(R199)</f>
        <v>18</v>
      </c>
      <c r="U199" s="50">
        <f>T199/$D$3</f>
        <v>0.27272727272727271</v>
      </c>
      <c r="V199" s="49">
        <v>11</v>
      </c>
      <c r="W199" s="10" t="s">
        <v>10</v>
      </c>
      <c r="X199" s="50">
        <f>V199/$D$8</f>
        <v>0.33333333333333331</v>
      </c>
      <c r="Y199" s="52">
        <f t="shared" ref="Y199:Y200" si="37">SUM(V199)</f>
        <v>11</v>
      </c>
      <c r="Z199" s="50">
        <f>Y199/$D$8</f>
        <v>0.33333333333333331</v>
      </c>
      <c r="AA199" s="37"/>
    </row>
    <row r="200" spans="1:27" ht="14" x14ac:dyDescent="0.25">
      <c r="A200" s="10" t="s">
        <v>0</v>
      </c>
      <c r="B200" s="25" t="s">
        <v>1</v>
      </c>
      <c r="C200" s="43" t="s">
        <v>2</v>
      </c>
      <c r="D200" s="43" t="s">
        <v>683</v>
      </c>
      <c r="E200" s="25" t="s">
        <v>684</v>
      </c>
      <c r="F200" s="1">
        <v>715.68</v>
      </c>
      <c r="G200" t="s">
        <v>5</v>
      </c>
      <c r="H200" s="2">
        <v>45173</v>
      </c>
      <c r="I200" s="47">
        <v>45175</v>
      </c>
      <c r="J200" s="27" t="s">
        <v>685</v>
      </c>
      <c r="K200" t="s">
        <v>476</v>
      </c>
      <c r="L200" t="s">
        <v>477</v>
      </c>
      <c r="M200" s="14">
        <v>42</v>
      </c>
      <c r="N200" s="14">
        <v>42</v>
      </c>
      <c r="O200" s="3">
        <v>0</v>
      </c>
      <c r="P200" s="25" t="s">
        <v>9</v>
      </c>
      <c r="Q200" s="43"/>
      <c r="R200" s="49">
        <v>38</v>
      </c>
      <c r="S200" s="50">
        <f>R200/$D$3</f>
        <v>0.5757575757575758</v>
      </c>
      <c r="T200" s="52">
        <f t="shared" si="36"/>
        <v>38</v>
      </c>
      <c r="U200" s="50">
        <f>T200/$D$3</f>
        <v>0.5757575757575758</v>
      </c>
      <c r="V200" s="49">
        <v>21</v>
      </c>
      <c r="W200" s="10" t="s">
        <v>10</v>
      </c>
      <c r="X200" s="50">
        <f>V200/$D$8</f>
        <v>0.63636363636363635</v>
      </c>
      <c r="Y200" s="52">
        <f t="shared" si="37"/>
        <v>21</v>
      </c>
      <c r="Z200" s="50">
        <f>Y200/$D$8</f>
        <v>0.63636363636363635</v>
      </c>
      <c r="AA200" s="37"/>
    </row>
    <row r="201" spans="1:27" customFormat="1" hidden="1" x14ac:dyDescent="0.25">
      <c r="A201" t="s">
        <v>0</v>
      </c>
      <c r="B201" t="s">
        <v>94</v>
      </c>
      <c r="C201" t="s">
        <v>95</v>
      </c>
      <c r="D201" t="s">
        <v>686</v>
      </c>
      <c r="E201" t="s">
        <v>687</v>
      </c>
      <c r="F201" s="1">
        <v>1128</v>
      </c>
      <c r="G201" t="s">
        <v>5</v>
      </c>
      <c r="H201" s="2">
        <v>45174</v>
      </c>
      <c r="I201" s="2">
        <v>45176</v>
      </c>
      <c r="J201" t="s">
        <v>688</v>
      </c>
      <c r="K201" t="s">
        <v>308</v>
      </c>
      <c r="L201" t="s">
        <v>115</v>
      </c>
      <c r="M201" s="3">
        <v>50</v>
      </c>
      <c r="N201" s="3">
        <v>50</v>
      </c>
      <c r="O201" s="3">
        <v>0</v>
      </c>
      <c r="P201" t="s">
        <v>9</v>
      </c>
      <c r="R201" s="3">
        <v>3</v>
      </c>
      <c r="T201" s="3"/>
      <c r="U201" s="3"/>
      <c r="V201" s="3">
        <v>3</v>
      </c>
      <c r="W201" t="s">
        <v>10</v>
      </c>
    </row>
    <row r="202" spans="1:27" customFormat="1" hidden="1" x14ac:dyDescent="0.25">
      <c r="A202" t="s">
        <v>0</v>
      </c>
      <c r="B202" t="s">
        <v>87</v>
      </c>
      <c r="C202" t="s">
        <v>88</v>
      </c>
      <c r="D202" t="s">
        <v>689</v>
      </c>
      <c r="E202" t="s">
        <v>690</v>
      </c>
      <c r="F202" s="1">
        <v>1128</v>
      </c>
      <c r="G202" t="s">
        <v>5</v>
      </c>
      <c r="H202" s="2">
        <v>45174</v>
      </c>
      <c r="I202" s="2">
        <v>45176</v>
      </c>
      <c r="J202" t="s">
        <v>691</v>
      </c>
      <c r="K202" t="s">
        <v>252</v>
      </c>
      <c r="L202" t="s">
        <v>123</v>
      </c>
      <c r="M202" s="3">
        <v>50</v>
      </c>
      <c r="N202" s="3">
        <v>50</v>
      </c>
      <c r="O202" s="3">
        <v>0</v>
      </c>
      <c r="P202" t="s">
        <v>9</v>
      </c>
      <c r="R202" s="3">
        <v>3</v>
      </c>
      <c r="T202" s="3"/>
      <c r="U202" s="3"/>
      <c r="V202" s="3">
        <v>3</v>
      </c>
      <c r="W202" t="s">
        <v>10</v>
      </c>
    </row>
    <row r="203" spans="1:27" customFormat="1" hidden="1" x14ac:dyDescent="0.25">
      <c r="A203" t="s">
        <v>0</v>
      </c>
      <c r="B203" t="s">
        <v>43</v>
      </c>
      <c r="C203" t="s">
        <v>44</v>
      </c>
      <c r="D203" t="s">
        <v>692</v>
      </c>
      <c r="E203" t="s">
        <v>693</v>
      </c>
      <c r="F203" s="1">
        <v>972</v>
      </c>
      <c r="G203" t="s">
        <v>5</v>
      </c>
      <c r="H203" s="2">
        <v>45174</v>
      </c>
      <c r="I203" s="2">
        <v>45176</v>
      </c>
      <c r="J203" t="s">
        <v>694</v>
      </c>
      <c r="K203" t="s">
        <v>214</v>
      </c>
      <c r="L203" t="s">
        <v>92</v>
      </c>
      <c r="M203" s="3">
        <v>90</v>
      </c>
      <c r="N203" s="3">
        <v>0</v>
      </c>
      <c r="O203" s="3">
        <v>80</v>
      </c>
      <c r="P203" t="s">
        <v>235</v>
      </c>
      <c r="R203" s="3">
        <v>2</v>
      </c>
      <c r="T203" s="3"/>
      <c r="U203" s="3"/>
      <c r="V203" s="3">
        <v>2</v>
      </c>
      <c r="W203" t="s">
        <v>10</v>
      </c>
    </row>
    <row r="204" spans="1:27" customFormat="1" hidden="1" x14ac:dyDescent="0.25">
      <c r="A204" t="s">
        <v>0</v>
      </c>
      <c r="B204" t="s">
        <v>43</v>
      </c>
      <c r="C204" t="s">
        <v>44</v>
      </c>
      <c r="D204" t="s">
        <v>692</v>
      </c>
      <c r="E204" t="s">
        <v>693</v>
      </c>
      <c r="F204" s="1">
        <v>648</v>
      </c>
      <c r="G204" t="s">
        <v>5</v>
      </c>
      <c r="H204" s="2">
        <v>45174</v>
      </c>
      <c r="I204" s="2">
        <v>45176</v>
      </c>
      <c r="J204" t="s">
        <v>694</v>
      </c>
      <c r="K204" t="s">
        <v>415</v>
      </c>
      <c r="L204" t="s">
        <v>48</v>
      </c>
      <c r="M204" s="3">
        <v>45</v>
      </c>
      <c r="N204" s="3">
        <v>45</v>
      </c>
      <c r="O204" s="3">
        <v>0</v>
      </c>
      <c r="P204" t="s">
        <v>9</v>
      </c>
      <c r="R204" s="3">
        <v>2</v>
      </c>
      <c r="T204" s="3"/>
      <c r="U204" s="3"/>
      <c r="V204" s="3">
        <v>2</v>
      </c>
      <c r="W204" t="s">
        <v>10</v>
      </c>
    </row>
    <row r="205" spans="1:27" customFormat="1" hidden="1" x14ac:dyDescent="0.25">
      <c r="A205" t="s">
        <v>0</v>
      </c>
      <c r="B205" t="s">
        <v>50</v>
      </c>
      <c r="C205" t="s">
        <v>51</v>
      </c>
      <c r="D205" t="s">
        <v>695</v>
      </c>
      <c r="E205" t="s">
        <v>696</v>
      </c>
      <c r="F205" s="1">
        <v>972</v>
      </c>
      <c r="G205" t="s">
        <v>5</v>
      </c>
      <c r="H205" s="2">
        <v>45174</v>
      </c>
      <c r="I205" s="2">
        <v>45176</v>
      </c>
      <c r="J205" t="s">
        <v>697</v>
      </c>
      <c r="K205" t="s">
        <v>214</v>
      </c>
      <c r="L205" t="s">
        <v>92</v>
      </c>
      <c r="M205" s="3">
        <v>90</v>
      </c>
      <c r="N205" s="3">
        <v>0</v>
      </c>
      <c r="O205" s="3">
        <v>90</v>
      </c>
      <c r="P205" t="s">
        <v>9</v>
      </c>
      <c r="R205" s="3">
        <v>3</v>
      </c>
      <c r="T205" s="3"/>
      <c r="U205" s="3"/>
      <c r="V205" s="3">
        <v>3</v>
      </c>
      <c r="W205" t="s">
        <v>10</v>
      </c>
    </row>
    <row r="206" spans="1:27" ht="14" x14ac:dyDescent="0.25">
      <c r="A206" s="10" t="s">
        <v>0</v>
      </c>
      <c r="B206" s="25" t="s">
        <v>1</v>
      </c>
      <c r="C206" s="43" t="s">
        <v>2</v>
      </c>
      <c r="D206" s="43" t="s">
        <v>698</v>
      </c>
      <c r="E206" s="25" t="s">
        <v>699</v>
      </c>
      <c r="F206" s="1">
        <v>6819.84</v>
      </c>
      <c r="G206" t="s">
        <v>5</v>
      </c>
      <c r="H206" s="2">
        <v>45175</v>
      </c>
      <c r="I206" s="47">
        <v>45176</v>
      </c>
      <c r="J206" s="27" t="s">
        <v>700</v>
      </c>
      <c r="K206" t="s">
        <v>40</v>
      </c>
      <c r="L206" t="s">
        <v>41</v>
      </c>
      <c r="M206" s="14">
        <v>444</v>
      </c>
      <c r="N206" s="14">
        <v>444</v>
      </c>
      <c r="O206" s="3">
        <v>0</v>
      </c>
      <c r="P206" s="25" t="s">
        <v>9</v>
      </c>
      <c r="Q206" s="43"/>
      <c r="R206" s="49">
        <v>32</v>
      </c>
      <c r="S206" s="50">
        <f>R206/$D$3</f>
        <v>0.48484848484848486</v>
      </c>
      <c r="T206" s="52">
        <f>SUM(R206)</f>
        <v>32</v>
      </c>
      <c r="U206" s="50">
        <f>T206/$D$3</f>
        <v>0.48484848484848486</v>
      </c>
      <c r="V206" s="49">
        <v>18</v>
      </c>
      <c r="W206" s="10" t="s">
        <v>10</v>
      </c>
      <c r="X206" s="50">
        <f>V206/$D$8</f>
        <v>0.54545454545454541</v>
      </c>
      <c r="Y206" s="52">
        <f t="shared" ref="Y206" si="38">SUM(V206)</f>
        <v>18</v>
      </c>
      <c r="Z206" s="50">
        <f>Y206/$D$8</f>
        <v>0.54545454545454541</v>
      </c>
      <c r="AA206" s="37"/>
    </row>
    <row r="207" spans="1:27" ht="14" x14ac:dyDescent="0.25">
      <c r="A207" s="10" t="s">
        <v>0</v>
      </c>
      <c r="B207" s="25" t="s">
        <v>1</v>
      </c>
      <c r="C207" s="43" t="s">
        <v>2</v>
      </c>
      <c r="D207" s="43" t="s">
        <v>701</v>
      </c>
      <c r="E207" s="25" t="s">
        <v>702</v>
      </c>
      <c r="F207" s="1">
        <v>8601.6</v>
      </c>
      <c r="G207" t="s">
        <v>5</v>
      </c>
      <c r="H207" s="2">
        <v>45176</v>
      </c>
      <c r="I207" s="47">
        <v>45178</v>
      </c>
      <c r="J207" s="27" t="s">
        <v>703</v>
      </c>
      <c r="K207" t="s">
        <v>422</v>
      </c>
      <c r="L207" t="s">
        <v>423</v>
      </c>
      <c r="M207" s="14">
        <v>640</v>
      </c>
      <c r="N207" s="14">
        <v>640</v>
      </c>
      <c r="O207" s="3">
        <v>0</v>
      </c>
      <c r="P207" s="25" t="s">
        <v>9</v>
      </c>
      <c r="Q207" s="43"/>
      <c r="R207" s="49">
        <v>29</v>
      </c>
      <c r="S207" s="50">
        <f>R207/$D$3</f>
        <v>0.43939393939393939</v>
      </c>
      <c r="T207" s="49">
        <f>SUM(R207:R208)</f>
        <v>61</v>
      </c>
      <c r="U207" s="50">
        <f>T207/$D$3</f>
        <v>0.9242424242424242</v>
      </c>
      <c r="V207" s="49">
        <v>16</v>
      </c>
      <c r="W207" s="10" t="s">
        <v>10</v>
      </c>
      <c r="X207" s="50">
        <f>V207/$D$8</f>
        <v>0.48484848484848486</v>
      </c>
      <c r="Y207" s="49">
        <f>SUM(V207:V208)</f>
        <v>33</v>
      </c>
      <c r="Z207" s="50">
        <f>Y207/$D$8</f>
        <v>1</v>
      </c>
      <c r="AA207" s="37"/>
    </row>
    <row r="208" spans="1:27" ht="14" x14ac:dyDescent="0.25">
      <c r="A208" s="10" t="s">
        <v>0</v>
      </c>
      <c r="B208" s="25" t="s">
        <v>1</v>
      </c>
      <c r="C208" s="43" t="s">
        <v>2</v>
      </c>
      <c r="D208" s="43" t="s">
        <v>704</v>
      </c>
      <c r="E208" s="25" t="s">
        <v>705</v>
      </c>
      <c r="F208" s="1">
        <v>2166</v>
      </c>
      <c r="G208" t="s">
        <v>5</v>
      </c>
      <c r="H208" s="2">
        <v>45176</v>
      </c>
      <c r="I208" s="47">
        <v>45178</v>
      </c>
      <c r="J208" s="27" t="s">
        <v>708</v>
      </c>
      <c r="K208" t="s">
        <v>706</v>
      </c>
      <c r="L208" t="s">
        <v>707</v>
      </c>
      <c r="M208" s="14">
        <v>190</v>
      </c>
      <c r="N208" s="14">
        <v>0</v>
      </c>
      <c r="O208" s="3">
        <v>189</v>
      </c>
      <c r="P208" s="25" t="s">
        <v>235</v>
      </c>
      <c r="Q208" s="43"/>
      <c r="R208" s="49">
        <v>32</v>
      </c>
      <c r="S208" s="50">
        <f>R208/$D$3</f>
        <v>0.48484848484848486</v>
      </c>
      <c r="T208" s="49" t="s">
        <v>1219</v>
      </c>
      <c r="U208" s="50" t="s">
        <v>1219</v>
      </c>
      <c r="V208" s="49">
        <v>17</v>
      </c>
      <c r="W208" s="10" t="s">
        <v>10</v>
      </c>
      <c r="X208" s="50">
        <f>V208/$D$8</f>
        <v>0.51515151515151514</v>
      </c>
      <c r="Y208" s="43" t="s">
        <v>1219</v>
      </c>
      <c r="Z208" s="50" t="s">
        <v>1219</v>
      </c>
      <c r="AA208" s="37"/>
    </row>
    <row r="209" spans="1:27" customFormat="1" hidden="1" x14ac:dyDescent="0.25">
      <c r="A209" t="s">
        <v>0</v>
      </c>
      <c r="B209" t="s">
        <v>43</v>
      </c>
      <c r="C209" t="s">
        <v>44</v>
      </c>
      <c r="D209" t="s">
        <v>709</v>
      </c>
      <c r="E209" t="s">
        <v>710</v>
      </c>
      <c r="F209" s="1">
        <v>1128</v>
      </c>
      <c r="G209" t="s">
        <v>5</v>
      </c>
      <c r="H209" s="2">
        <v>45175</v>
      </c>
      <c r="I209" s="2">
        <v>45180</v>
      </c>
      <c r="J209" t="s">
        <v>711</v>
      </c>
      <c r="K209" t="s">
        <v>308</v>
      </c>
      <c r="L209" t="s">
        <v>115</v>
      </c>
      <c r="M209" s="3">
        <v>50</v>
      </c>
      <c r="N209" s="3">
        <v>50</v>
      </c>
      <c r="O209" s="3">
        <v>0</v>
      </c>
      <c r="P209" t="s">
        <v>9</v>
      </c>
      <c r="R209" s="3">
        <v>2</v>
      </c>
      <c r="T209" s="3"/>
      <c r="U209" s="3"/>
      <c r="V209" s="3">
        <v>2</v>
      </c>
      <c r="W209" t="s">
        <v>10</v>
      </c>
    </row>
    <row r="210" spans="1:27" customFormat="1" hidden="1" x14ac:dyDescent="0.25">
      <c r="A210" t="s">
        <v>0</v>
      </c>
      <c r="B210" t="s">
        <v>128</v>
      </c>
      <c r="C210" t="s">
        <v>129</v>
      </c>
      <c r="D210" t="s">
        <v>712</v>
      </c>
      <c r="E210" t="s">
        <v>713</v>
      </c>
      <c r="F210" s="1">
        <v>1128</v>
      </c>
      <c r="G210" t="s">
        <v>5</v>
      </c>
      <c r="H210" s="2">
        <v>45175</v>
      </c>
      <c r="I210" s="2">
        <v>45180</v>
      </c>
      <c r="J210" t="s">
        <v>714</v>
      </c>
      <c r="K210" t="s">
        <v>252</v>
      </c>
      <c r="L210" t="s">
        <v>123</v>
      </c>
      <c r="M210" s="3">
        <v>50</v>
      </c>
      <c r="N210" s="3">
        <v>50</v>
      </c>
      <c r="O210" s="3">
        <v>0</v>
      </c>
      <c r="P210" t="s">
        <v>9</v>
      </c>
      <c r="R210" s="3">
        <v>2</v>
      </c>
      <c r="T210" s="3"/>
      <c r="U210" s="3"/>
      <c r="V210" s="3">
        <v>2</v>
      </c>
      <c r="W210" t="s">
        <v>10</v>
      </c>
    </row>
    <row r="211" spans="1:27" customFormat="1" hidden="1" x14ac:dyDescent="0.25">
      <c r="A211" t="s">
        <v>0</v>
      </c>
      <c r="B211" t="s">
        <v>50</v>
      </c>
      <c r="C211" t="s">
        <v>51</v>
      </c>
      <c r="D211" t="s">
        <v>715</v>
      </c>
      <c r="E211" t="s">
        <v>716</v>
      </c>
      <c r="F211" s="1">
        <v>1128</v>
      </c>
      <c r="G211" t="s">
        <v>5</v>
      </c>
      <c r="H211" s="2">
        <v>45175</v>
      </c>
      <c r="I211" s="2">
        <v>45180</v>
      </c>
      <c r="J211" t="s">
        <v>717</v>
      </c>
      <c r="K211" t="s">
        <v>252</v>
      </c>
      <c r="L211" t="s">
        <v>123</v>
      </c>
      <c r="M211" s="3">
        <v>50</v>
      </c>
      <c r="N211" s="3">
        <v>50</v>
      </c>
      <c r="O211" s="3">
        <v>0</v>
      </c>
      <c r="P211" t="s">
        <v>9</v>
      </c>
      <c r="R211" s="3">
        <v>2</v>
      </c>
      <c r="T211" s="3"/>
      <c r="U211" s="3"/>
      <c r="V211" s="3">
        <v>2</v>
      </c>
      <c r="W211" t="s">
        <v>10</v>
      </c>
    </row>
    <row r="212" spans="1:27" customFormat="1" hidden="1" x14ac:dyDescent="0.25">
      <c r="A212" t="s">
        <v>0</v>
      </c>
      <c r="B212" t="s">
        <v>94</v>
      </c>
      <c r="C212" t="s">
        <v>95</v>
      </c>
      <c r="D212" t="s">
        <v>718</v>
      </c>
      <c r="E212" t="s">
        <v>719</v>
      </c>
      <c r="F212" s="1">
        <v>1128</v>
      </c>
      <c r="G212" t="s">
        <v>5</v>
      </c>
      <c r="H212" s="2">
        <v>45175</v>
      </c>
      <c r="I212" s="2">
        <v>45180</v>
      </c>
      <c r="J212" t="s">
        <v>720</v>
      </c>
      <c r="K212" t="s">
        <v>308</v>
      </c>
      <c r="L212" t="s">
        <v>115</v>
      </c>
      <c r="M212" s="3">
        <v>50</v>
      </c>
      <c r="N212" s="3">
        <v>50</v>
      </c>
      <c r="O212" s="3">
        <v>0</v>
      </c>
      <c r="P212" t="s">
        <v>9</v>
      </c>
      <c r="R212" s="3">
        <v>2</v>
      </c>
      <c r="T212" s="3"/>
      <c r="U212" s="3"/>
      <c r="V212" s="3">
        <v>2</v>
      </c>
      <c r="W212" t="s">
        <v>10</v>
      </c>
    </row>
    <row r="213" spans="1:27" customFormat="1" hidden="1" x14ac:dyDescent="0.25">
      <c r="A213" t="s">
        <v>0</v>
      </c>
      <c r="B213" t="s">
        <v>87</v>
      </c>
      <c r="C213" t="s">
        <v>88</v>
      </c>
      <c r="D213" t="s">
        <v>721</v>
      </c>
      <c r="E213" t="s">
        <v>722</v>
      </c>
      <c r="F213" s="1">
        <v>1128</v>
      </c>
      <c r="G213" t="s">
        <v>5</v>
      </c>
      <c r="H213" s="2">
        <v>45175</v>
      </c>
      <c r="I213" s="2">
        <v>45180</v>
      </c>
      <c r="J213" t="s">
        <v>723</v>
      </c>
      <c r="K213" t="s">
        <v>308</v>
      </c>
      <c r="L213" t="s">
        <v>115</v>
      </c>
      <c r="M213" s="3">
        <v>50</v>
      </c>
      <c r="N213" s="3">
        <v>50</v>
      </c>
      <c r="O213" s="3">
        <v>0</v>
      </c>
      <c r="P213" t="s">
        <v>9</v>
      </c>
      <c r="R213" s="3">
        <v>2</v>
      </c>
      <c r="T213" s="3"/>
      <c r="U213" s="3"/>
      <c r="V213" s="3">
        <v>2</v>
      </c>
      <c r="W213" t="s">
        <v>10</v>
      </c>
    </row>
    <row r="214" spans="1:27" ht="14" x14ac:dyDescent="0.25">
      <c r="A214" s="18" t="s">
        <v>0</v>
      </c>
      <c r="B214" s="26" t="s">
        <v>1</v>
      </c>
      <c r="C214" s="46" t="s">
        <v>2</v>
      </c>
      <c r="D214" s="46" t="s">
        <v>724</v>
      </c>
      <c r="E214" s="26" t="s">
        <v>725</v>
      </c>
      <c r="F214" s="1">
        <v>7945.8</v>
      </c>
      <c r="G214" t="s">
        <v>5</v>
      </c>
      <c r="H214" s="2">
        <v>45175</v>
      </c>
      <c r="I214" s="48">
        <v>45180</v>
      </c>
      <c r="J214" s="28" t="s">
        <v>726</v>
      </c>
      <c r="K214" t="s">
        <v>21</v>
      </c>
      <c r="L214" t="s">
        <v>22</v>
      </c>
      <c r="M214" s="14">
        <v>205</v>
      </c>
      <c r="N214" s="14">
        <v>205</v>
      </c>
      <c r="O214" s="3">
        <v>0</v>
      </c>
      <c r="P214" s="25" t="s">
        <v>9</v>
      </c>
      <c r="Q214" s="43">
        <v>6</v>
      </c>
      <c r="R214" s="51">
        <v>9</v>
      </c>
      <c r="S214" s="50">
        <f>R214/$D$3</f>
        <v>0.13636363636363635</v>
      </c>
      <c r="T214" s="51">
        <f>SUM(R214)</f>
        <v>9</v>
      </c>
      <c r="U214" s="50">
        <f>T214/$D$3</f>
        <v>0.13636363636363635</v>
      </c>
      <c r="V214" s="51">
        <v>5</v>
      </c>
      <c r="W214" s="18" t="s">
        <v>10</v>
      </c>
      <c r="X214" s="50">
        <f>V214/$D$8</f>
        <v>0.15151515151515152</v>
      </c>
      <c r="Y214" s="51">
        <f>SUM(V214)</f>
        <v>5</v>
      </c>
      <c r="Z214" s="50">
        <f>Y214/$D$8</f>
        <v>0.15151515151515152</v>
      </c>
      <c r="AA214" s="37"/>
    </row>
    <row r="215" spans="1:27" customFormat="1" hidden="1" x14ac:dyDescent="0.25">
      <c r="A215" t="s">
        <v>0</v>
      </c>
      <c r="B215" t="s">
        <v>94</v>
      </c>
      <c r="C215" t="s">
        <v>95</v>
      </c>
      <c r="D215" t="s">
        <v>727</v>
      </c>
      <c r="E215" t="s">
        <v>728</v>
      </c>
      <c r="F215" s="1">
        <v>648</v>
      </c>
      <c r="G215" t="s">
        <v>5</v>
      </c>
      <c r="H215" s="2">
        <v>45177</v>
      </c>
      <c r="I215" s="2">
        <v>45181</v>
      </c>
      <c r="J215" t="s">
        <v>729</v>
      </c>
      <c r="K215" t="s">
        <v>415</v>
      </c>
      <c r="L215" t="s">
        <v>48</v>
      </c>
      <c r="M215" s="3">
        <v>45</v>
      </c>
      <c r="N215" s="3">
        <v>45</v>
      </c>
      <c r="O215" s="3">
        <v>0</v>
      </c>
      <c r="P215" t="s">
        <v>9</v>
      </c>
      <c r="R215" s="3">
        <v>1</v>
      </c>
      <c r="T215" s="3"/>
      <c r="U215" s="3"/>
      <c r="V215" s="3">
        <v>1</v>
      </c>
      <c r="W215" t="s">
        <v>10</v>
      </c>
    </row>
    <row r="216" spans="1:27" customFormat="1" hidden="1" x14ac:dyDescent="0.25">
      <c r="A216" t="s">
        <v>0</v>
      </c>
      <c r="B216" t="s">
        <v>43</v>
      </c>
      <c r="C216" t="s">
        <v>44</v>
      </c>
      <c r="D216" t="s">
        <v>730</v>
      </c>
      <c r="E216" t="s">
        <v>731</v>
      </c>
      <c r="F216" s="1">
        <v>972</v>
      </c>
      <c r="G216" t="s">
        <v>5</v>
      </c>
      <c r="H216" s="2">
        <v>45177</v>
      </c>
      <c r="I216" s="2">
        <v>45181</v>
      </c>
      <c r="J216" t="s">
        <v>732</v>
      </c>
      <c r="K216" t="s">
        <v>214</v>
      </c>
      <c r="L216" t="s">
        <v>92</v>
      </c>
      <c r="M216" s="3">
        <v>90</v>
      </c>
      <c r="N216" s="3">
        <v>90</v>
      </c>
      <c r="O216" s="3">
        <v>0</v>
      </c>
      <c r="P216" t="s">
        <v>9</v>
      </c>
      <c r="R216" s="3">
        <v>1</v>
      </c>
      <c r="T216" s="3"/>
      <c r="U216" s="3"/>
      <c r="V216" s="3">
        <v>1</v>
      </c>
      <c r="W216" t="s">
        <v>10</v>
      </c>
    </row>
    <row r="217" spans="1:27" customFormat="1" hidden="1" x14ac:dyDescent="0.25">
      <c r="A217" t="s">
        <v>0</v>
      </c>
      <c r="B217" t="s">
        <v>128</v>
      </c>
      <c r="C217" t="s">
        <v>129</v>
      </c>
      <c r="D217" t="s">
        <v>733</v>
      </c>
      <c r="E217" t="s">
        <v>734</v>
      </c>
      <c r="F217" s="1">
        <v>1128</v>
      </c>
      <c r="G217" t="s">
        <v>5</v>
      </c>
      <c r="H217" s="2">
        <v>45177</v>
      </c>
      <c r="I217" s="2">
        <v>45181</v>
      </c>
      <c r="J217" t="s">
        <v>735</v>
      </c>
      <c r="K217" t="s">
        <v>308</v>
      </c>
      <c r="L217" t="s">
        <v>115</v>
      </c>
      <c r="M217" s="3">
        <v>50</v>
      </c>
      <c r="N217" s="3">
        <v>50</v>
      </c>
      <c r="O217" s="3">
        <v>0</v>
      </c>
      <c r="P217" t="s">
        <v>9</v>
      </c>
      <c r="R217" s="3">
        <v>4</v>
      </c>
      <c r="T217" s="3"/>
      <c r="U217" s="3"/>
      <c r="V217" s="3">
        <v>4</v>
      </c>
      <c r="W217" t="s">
        <v>10</v>
      </c>
    </row>
    <row r="218" spans="1:27" ht="14" x14ac:dyDescent="0.25">
      <c r="A218" s="18" t="s">
        <v>0</v>
      </c>
      <c r="B218" s="26" t="s">
        <v>1</v>
      </c>
      <c r="C218" s="46" t="s">
        <v>2</v>
      </c>
      <c r="D218" s="46" t="s">
        <v>736</v>
      </c>
      <c r="E218" s="26" t="s">
        <v>737</v>
      </c>
      <c r="F218" s="1">
        <v>2166</v>
      </c>
      <c r="G218" t="s">
        <v>5</v>
      </c>
      <c r="H218" s="2">
        <v>45177</v>
      </c>
      <c r="I218" s="48">
        <v>45181</v>
      </c>
      <c r="J218" s="28" t="s">
        <v>738</v>
      </c>
      <c r="K218" t="s">
        <v>706</v>
      </c>
      <c r="L218" t="s">
        <v>707</v>
      </c>
      <c r="M218" s="14">
        <v>190</v>
      </c>
      <c r="N218" s="14">
        <v>0</v>
      </c>
      <c r="O218" s="3">
        <v>189</v>
      </c>
      <c r="P218" s="25" t="s">
        <v>235</v>
      </c>
      <c r="Q218" s="43"/>
      <c r="R218" s="51">
        <v>28</v>
      </c>
      <c r="S218" s="50">
        <f>R218/$D$3</f>
        <v>0.42424242424242425</v>
      </c>
      <c r="T218" s="51">
        <f>SUM(R218:R219)</f>
        <v>50</v>
      </c>
      <c r="U218" s="50">
        <f>T218/$D$3</f>
        <v>0.75757575757575757</v>
      </c>
      <c r="V218" s="51">
        <v>15</v>
      </c>
      <c r="W218" s="18" t="s">
        <v>10</v>
      </c>
      <c r="X218" s="50">
        <f>V218/$D$8</f>
        <v>0.45454545454545453</v>
      </c>
      <c r="Y218" s="51">
        <f>SUM(V218:W219)</f>
        <v>28</v>
      </c>
      <c r="Z218" s="50">
        <f>Y218/$D$8</f>
        <v>0.84848484848484851</v>
      </c>
      <c r="AA218" s="37"/>
    </row>
    <row r="219" spans="1:27" ht="14" x14ac:dyDescent="0.25">
      <c r="A219" s="18" t="s">
        <v>0</v>
      </c>
      <c r="B219" s="26" t="s">
        <v>1</v>
      </c>
      <c r="C219" s="46" t="s">
        <v>2</v>
      </c>
      <c r="D219" s="46" t="s">
        <v>739</v>
      </c>
      <c r="E219" s="26" t="s">
        <v>740</v>
      </c>
      <c r="F219" s="1">
        <v>2217.12</v>
      </c>
      <c r="G219" t="s">
        <v>5</v>
      </c>
      <c r="H219" s="2">
        <v>45180</v>
      </c>
      <c r="I219" s="48">
        <v>45181</v>
      </c>
      <c r="J219" s="28" t="s">
        <v>741</v>
      </c>
      <c r="K219" t="s">
        <v>268</v>
      </c>
      <c r="L219" t="s">
        <v>269</v>
      </c>
      <c r="M219" s="14">
        <v>124</v>
      </c>
      <c r="N219" s="14">
        <v>124</v>
      </c>
      <c r="O219" s="3">
        <v>0</v>
      </c>
      <c r="P219" s="25" t="s">
        <v>9</v>
      </c>
      <c r="Q219" s="43"/>
      <c r="R219" s="51">
        <v>22</v>
      </c>
      <c r="S219" s="50">
        <f>R219/$D$3</f>
        <v>0.33333333333333331</v>
      </c>
      <c r="T219" s="51" t="s">
        <v>1219</v>
      </c>
      <c r="U219" s="50" t="s">
        <v>1219</v>
      </c>
      <c r="V219" s="51">
        <v>13</v>
      </c>
      <c r="W219" s="18" t="s">
        <v>10</v>
      </c>
      <c r="X219" s="50">
        <f>V219/$D$8</f>
        <v>0.39393939393939392</v>
      </c>
      <c r="Y219" s="46" t="s">
        <v>1219</v>
      </c>
      <c r="Z219" s="50" t="s">
        <v>1219</v>
      </c>
      <c r="AA219" s="37"/>
    </row>
    <row r="220" spans="1:27" ht="14" x14ac:dyDescent="0.25">
      <c r="A220" s="18" t="s">
        <v>0</v>
      </c>
      <c r="B220" s="26" t="s">
        <v>1</v>
      </c>
      <c r="C220" s="46" t="s">
        <v>2</v>
      </c>
      <c r="D220" s="46" t="s">
        <v>742</v>
      </c>
      <c r="E220" s="26" t="s">
        <v>743</v>
      </c>
      <c r="F220" s="1">
        <v>3510</v>
      </c>
      <c r="G220" t="s">
        <v>5</v>
      </c>
      <c r="H220" s="2">
        <v>45180</v>
      </c>
      <c r="I220" s="48">
        <v>45182</v>
      </c>
      <c r="J220" s="28" t="s">
        <v>746</v>
      </c>
      <c r="K220" t="s">
        <v>744</v>
      </c>
      <c r="L220" t="s">
        <v>745</v>
      </c>
      <c r="M220" s="14">
        <v>250</v>
      </c>
      <c r="N220" s="14">
        <v>250</v>
      </c>
      <c r="O220" s="3">
        <v>0</v>
      </c>
      <c r="P220" s="25" t="s">
        <v>9</v>
      </c>
      <c r="Q220" s="43"/>
      <c r="R220" s="51">
        <v>16</v>
      </c>
      <c r="S220" s="50">
        <f>R220/$D$3</f>
        <v>0.24242424242424243</v>
      </c>
      <c r="T220" s="51">
        <f>SUM(R220)</f>
        <v>16</v>
      </c>
      <c r="U220" s="50">
        <f>T220/$D$3</f>
        <v>0.24242424242424243</v>
      </c>
      <c r="V220" s="51">
        <v>10</v>
      </c>
      <c r="W220" s="18" t="s">
        <v>10</v>
      </c>
      <c r="X220" s="50">
        <f>V220/$D$8</f>
        <v>0.30303030303030304</v>
      </c>
      <c r="Y220" s="51">
        <f>SUM(V220)</f>
        <v>10</v>
      </c>
      <c r="Z220" s="50">
        <f>Y220/$D$8</f>
        <v>0.30303030303030304</v>
      </c>
      <c r="AA220" s="37"/>
    </row>
    <row r="221" spans="1:27" customFormat="1" hidden="1" x14ac:dyDescent="0.25">
      <c r="A221" t="s">
        <v>0</v>
      </c>
      <c r="B221" t="s">
        <v>94</v>
      </c>
      <c r="C221" t="s">
        <v>95</v>
      </c>
      <c r="D221" t="s">
        <v>747</v>
      </c>
      <c r="E221" t="s">
        <v>748</v>
      </c>
      <c r="F221" s="1">
        <v>972</v>
      </c>
      <c r="G221" t="s">
        <v>5</v>
      </c>
      <c r="H221" s="2">
        <v>45181</v>
      </c>
      <c r="I221" s="2">
        <v>45183</v>
      </c>
      <c r="J221" t="s">
        <v>749</v>
      </c>
      <c r="K221" t="s">
        <v>214</v>
      </c>
      <c r="L221" t="s">
        <v>92</v>
      </c>
      <c r="M221" s="3">
        <v>90</v>
      </c>
      <c r="N221" s="3">
        <v>90</v>
      </c>
      <c r="O221" s="3">
        <v>0</v>
      </c>
      <c r="P221" t="s">
        <v>9</v>
      </c>
      <c r="R221" s="3">
        <v>11</v>
      </c>
      <c r="T221" s="3"/>
      <c r="U221" s="3"/>
      <c r="V221" s="3">
        <v>11</v>
      </c>
      <c r="W221" t="s">
        <v>10</v>
      </c>
    </row>
    <row r="222" spans="1:27" customFormat="1" hidden="1" x14ac:dyDescent="0.25">
      <c r="A222" t="s">
        <v>0</v>
      </c>
      <c r="B222" t="s">
        <v>43</v>
      </c>
      <c r="C222" t="s">
        <v>44</v>
      </c>
      <c r="D222" t="s">
        <v>750</v>
      </c>
      <c r="E222" t="s">
        <v>751</v>
      </c>
      <c r="F222" s="1">
        <v>5640</v>
      </c>
      <c r="G222" t="s">
        <v>5</v>
      </c>
      <c r="H222" s="2">
        <v>45181</v>
      </c>
      <c r="I222" s="2">
        <v>45183</v>
      </c>
      <c r="J222" t="s">
        <v>752</v>
      </c>
      <c r="K222" t="s">
        <v>308</v>
      </c>
      <c r="L222" t="s">
        <v>115</v>
      </c>
      <c r="M222" s="3">
        <v>250</v>
      </c>
      <c r="N222" s="3">
        <v>250</v>
      </c>
      <c r="O222" s="3">
        <v>0</v>
      </c>
      <c r="P222" t="s">
        <v>9</v>
      </c>
      <c r="R222" s="3">
        <v>14</v>
      </c>
      <c r="T222" s="3"/>
      <c r="U222" s="3"/>
      <c r="V222" s="3">
        <v>13</v>
      </c>
      <c r="W222" t="s">
        <v>10</v>
      </c>
    </row>
    <row r="223" spans="1:27" customFormat="1" hidden="1" x14ac:dyDescent="0.25">
      <c r="A223" t="s">
        <v>0</v>
      </c>
      <c r="B223" t="s">
        <v>87</v>
      </c>
      <c r="C223" t="s">
        <v>88</v>
      </c>
      <c r="D223" t="s">
        <v>753</v>
      </c>
      <c r="E223" t="s">
        <v>754</v>
      </c>
      <c r="F223" s="1">
        <v>4512</v>
      </c>
      <c r="G223" t="s">
        <v>5</v>
      </c>
      <c r="H223" s="2">
        <v>45181</v>
      </c>
      <c r="I223" s="2">
        <v>45183</v>
      </c>
      <c r="J223" t="s">
        <v>755</v>
      </c>
      <c r="K223" t="s">
        <v>308</v>
      </c>
      <c r="L223" t="s">
        <v>115</v>
      </c>
      <c r="M223" s="3">
        <v>200</v>
      </c>
      <c r="N223" s="3">
        <v>200</v>
      </c>
      <c r="O223" s="3">
        <v>0</v>
      </c>
      <c r="P223" t="s">
        <v>9</v>
      </c>
      <c r="R223" s="3">
        <v>11</v>
      </c>
      <c r="T223" s="3"/>
      <c r="U223" s="3"/>
      <c r="V223" s="3">
        <v>10</v>
      </c>
      <c r="W223" t="s">
        <v>10</v>
      </c>
    </row>
    <row r="224" spans="1:27" customFormat="1" hidden="1" x14ac:dyDescent="0.25">
      <c r="A224" t="s">
        <v>0</v>
      </c>
      <c r="B224" t="s">
        <v>50</v>
      </c>
      <c r="C224" t="s">
        <v>51</v>
      </c>
      <c r="D224" t="s">
        <v>756</v>
      </c>
      <c r="E224" t="s">
        <v>757</v>
      </c>
      <c r="F224" s="1">
        <v>9024</v>
      </c>
      <c r="G224" t="s">
        <v>5</v>
      </c>
      <c r="H224" s="2">
        <v>45181</v>
      </c>
      <c r="I224" s="2">
        <v>45183</v>
      </c>
      <c r="J224" t="s">
        <v>758</v>
      </c>
      <c r="K224" t="s">
        <v>252</v>
      </c>
      <c r="L224" t="s">
        <v>123</v>
      </c>
      <c r="M224" s="3">
        <v>400</v>
      </c>
      <c r="N224" s="3">
        <v>400</v>
      </c>
      <c r="O224" s="3">
        <v>0</v>
      </c>
      <c r="P224" t="s">
        <v>9</v>
      </c>
      <c r="R224" s="3">
        <v>21</v>
      </c>
      <c r="T224" s="3"/>
      <c r="U224" s="3"/>
      <c r="V224" s="3">
        <v>19</v>
      </c>
      <c r="W224" t="s">
        <v>10</v>
      </c>
    </row>
    <row r="225" spans="1:27" ht="14" x14ac:dyDescent="0.25">
      <c r="A225" s="18" t="s">
        <v>0</v>
      </c>
      <c r="B225" s="26" t="s">
        <v>1</v>
      </c>
      <c r="C225" s="46" t="s">
        <v>2</v>
      </c>
      <c r="D225" s="46" t="s">
        <v>759</v>
      </c>
      <c r="E225" s="26" t="s">
        <v>760</v>
      </c>
      <c r="F225" s="1">
        <v>1192.32</v>
      </c>
      <c r="G225" t="s">
        <v>5</v>
      </c>
      <c r="H225" s="2">
        <v>45181</v>
      </c>
      <c r="I225" s="48">
        <v>45183</v>
      </c>
      <c r="J225" s="28" t="s">
        <v>761</v>
      </c>
      <c r="K225" t="s">
        <v>660</v>
      </c>
      <c r="L225" t="s">
        <v>661</v>
      </c>
      <c r="M225" s="14">
        <v>144</v>
      </c>
      <c r="N225" s="14">
        <v>144</v>
      </c>
      <c r="O225" s="3">
        <v>0</v>
      </c>
      <c r="P225" s="25" t="s">
        <v>9</v>
      </c>
      <c r="Q225" s="43"/>
      <c r="R225" s="51">
        <v>10</v>
      </c>
      <c r="S225" s="50">
        <f t="shared" ref="S225:S230" si="39">R225/$D$3</f>
        <v>0.15151515151515152</v>
      </c>
      <c r="T225" s="51">
        <f>SUM(R225:R226)</f>
        <v>14</v>
      </c>
      <c r="U225" s="50">
        <f>T225/$D$3</f>
        <v>0.21212121212121213</v>
      </c>
      <c r="V225" s="51">
        <v>6</v>
      </c>
      <c r="W225" s="18" t="s">
        <v>10</v>
      </c>
      <c r="X225" s="50">
        <f t="shared" ref="X225:X230" si="40">V225/$D$8</f>
        <v>0.18181818181818182</v>
      </c>
      <c r="Y225" s="51">
        <f>SUM(V225:V226)</f>
        <v>8</v>
      </c>
      <c r="Z225" s="50">
        <f>Y225/$D$8</f>
        <v>0.24242424242424243</v>
      </c>
      <c r="AA225" s="37"/>
    </row>
    <row r="226" spans="1:27" ht="14" x14ac:dyDescent="0.25">
      <c r="A226" s="18" t="s">
        <v>0</v>
      </c>
      <c r="B226" s="26" t="s">
        <v>1</v>
      </c>
      <c r="C226" s="46" t="s">
        <v>2</v>
      </c>
      <c r="D226" s="46" t="s">
        <v>762</v>
      </c>
      <c r="E226" s="26" t="s">
        <v>763</v>
      </c>
      <c r="F226" s="1">
        <v>14040</v>
      </c>
      <c r="G226" t="s">
        <v>5</v>
      </c>
      <c r="H226" s="2">
        <v>45182</v>
      </c>
      <c r="I226" s="48">
        <v>45183</v>
      </c>
      <c r="J226" s="28" t="s">
        <v>764</v>
      </c>
      <c r="K226" t="s">
        <v>345</v>
      </c>
      <c r="L226" t="s">
        <v>346</v>
      </c>
      <c r="M226" s="14">
        <v>1000</v>
      </c>
      <c r="N226" s="14">
        <v>1000</v>
      </c>
      <c r="O226" s="3">
        <v>0</v>
      </c>
      <c r="P226" s="25" t="s">
        <v>9</v>
      </c>
      <c r="Q226" s="43"/>
      <c r="R226" s="51">
        <v>4</v>
      </c>
      <c r="S226" s="50">
        <f t="shared" si="39"/>
        <v>6.0606060606060608E-2</v>
      </c>
      <c r="T226" s="51" t="s">
        <v>1219</v>
      </c>
      <c r="U226" s="50" t="s">
        <v>1219</v>
      </c>
      <c r="V226" s="51">
        <v>2</v>
      </c>
      <c r="W226" s="18" t="s">
        <v>10</v>
      </c>
      <c r="X226" s="50">
        <f t="shared" si="40"/>
        <v>6.0606060606060608E-2</v>
      </c>
      <c r="Y226" s="46" t="s">
        <v>1219</v>
      </c>
      <c r="Z226" s="50" t="s">
        <v>1219</v>
      </c>
      <c r="AA226" s="37"/>
    </row>
    <row r="227" spans="1:27" ht="14" x14ac:dyDescent="0.25">
      <c r="A227" s="18" t="s">
        <v>0</v>
      </c>
      <c r="B227" s="26" t="s">
        <v>1</v>
      </c>
      <c r="C227" s="46" t="s">
        <v>2</v>
      </c>
      <c r="D227" s="46" t="s">
        <v>765</v>
      </c>
      <c r="E227" s="26" t="s">
        <v>766</v>
      </c>
      <c r="F227" s="1">
        <v>2273.2800000000002</v>
      </c>
      <c r="G227" t="s">
        <v>5</v>
      </c>
      <c r="H227" s="2">
        <v>45182</v>
      </c>
      <c r="I227" s="48">
        <v>45184</v>
      </c>
      <c r="J227" s="28" t="s">
        <v>767</v>
      </c>
      <c r="K227" t="s">
        <v>40</v>
      </c>
      <c r="L227" t="s">
        <v>41</v>
      </c>
      <c r="M227" s="14">
        <v>148</v>
      </c>
      <c r="N227" s="14">
        <v>66</v>
      </c>
      <c r="O227" s="3">
        <v>82</v>
      </c>
      <c r="P227" s="25" t="s">
        <v>9</v>
      </c>
      <c r="Q227" s="43"/>
      <c r="R227" s="51">
        <v>22</v>
      </c>
      <c r="S227" s="50">
        <f t="shared" si="39"/>
        <v>0.33333333333333331</v>
      </c>
      <c r="T227" s="51">
        <f>SUM(R227)</f>
        <v>22</v>
      </c>
      <c r="U227" s="50">
        <f>T227/$D$3</f>
        <v>0.33333333333333331</v>
      </c>
      <c r="V227" s="51">
        <v>11</v>
      </c>
      <c r="W227" s="18" t="s">
        <v>10</v>
      </c>
      <c r="X227" s="50">
        <f t="shared" si="40"/>
        <v>0.33333333333333331</v>
      </c>
      <c r="Y227" s="51">
        <f>SUM(V227)</f>
        <v>11</v>
      </c>
      <c r="Z227" s="50">
        <f>Y227/$D$8</f>
        <v>0.33333333333333331</v>
      </c>
      <c r="AA227" s="37"/>
    </row>
    <row r="228" spans="1:27" ht="14" x14ac:dyDescent="0.25">
      <c r="A228" s="18" t="s">
        <v>0</v>
      </c>
      <c r="B228" s="26" t="s">
        <v>1</v>
      </c>
      <c r="C228" s="46" t="s">
        <v>2</v>
      </c>
      <c r="D228" s="46" t="s">
        <v>768</v>
      </c>
      <c r="E228" s="26" t="s">
        <v>769</v>
      </c>
      <c r="F228" s="1">
        <v>4684.8</v>
      </c>
      <c r="G228" t="s">
        <v>5</v>
      </c>
      <c r="H228" s="2">
        <v>45183</v>
      </c>
      <c r="I228" s="48">
        <v>45185</v>
      </c>
      <c r="J228" s="28" t="s">
        <v>772</v>
      </c>
      <c r="K228" t="s">
        <v>770</v>
      </c>
      <c r="L228" t="s">
        <v>771</v>
      </c>
      <c r="M228" s="14">
        <v>256</v>
      </c>
      <c r="N228" s="14">
        <v>0</v>
      </c>
      <c r="O228" s="3">
        <v>256</v>
      </c>
      <c r="P228" s="25" t="s">
        <v>196</v>
      </c>
      <c r="Q228" s="43"/>
      <c r="R228" s="51">
        <v>28</v>
      </c>
      <c r="S228" s="50">
        <f t="shared" si="39"/>
        <v>0.42424242424242425</v>
      </c>
      <c r="T228" s="51">
        <f>SUM(R228:R229)</f>
        <v>56</v>
      </c>
      <c r="U228" s="50">
        <f>T228/$D$3</f>
        <v>0.84848484848484851</v>
      </c>
      <c r="V228" s="51">
        <v>16</v>
      </c>
      <c r="W228" s="18" t="s">
        <v>10</v>
      </c>
      <c r="X228" s="50">
        <f t="shared" si="40"/>
        <v>0.48484848484848486</v>
      </c>
      <c r="Y228" s="51">
        <f>SUM(V228:V229)</f>
        <v>34</v>
      </c>
      <c r="Z228" s="50">
        <f>Y228/$D$8</f>
        <v>1.0303030303030303</v>
      </c>
      <c r="AA228" s="37"/>
    </row>
    <row r="229" spans="1:27" ht="14" x14ac:dyDescent="0.25">
      <c r="A229" s="18" t="s">
        <v>0</v>
      </c>
      <c r="B229" s="26" t="s">
        <v>1</v>
      </c>
      <c r="C229" s="46" t="s">
        <v>2</v>
      </c>
      <c r="D229" s="46" t="s">
        <v>775</v>
      </c>
      <c r="E229" s="26" t="s">
        <v>776</v>
      </c>
      <c r="F229" s="1">
        <v>2217.12</v>
      </c>
      <c r="G229" t="s">
        <v>5</v>
      </c>
      <c r="H229" s="2">
        <v>45183</v>
      </c>
      <c r="I229" s="48">
        <v>45185</v>
      </c>
      <c r="J229" s="28" t="s">
        <v>777</v>
      </c>
      <c r="K229" t="s">
        <v>268</v>
      </c>
      <c r="L229" t="s">
        <v>269</v>
      </c>
      <c r="M229" s="14">
        <v>124</v>
      </c>
      <c r="N229" s="14">
        <v>124</v>
      </c>
      <c r="O229" s="3">
        <v>0</v>
      </c>
      <c r="P229" s="25" t="s">
        <v>9</v>
      </c>
      <c r="Q229" s="43"/>
      <c r="R229" s="51">
        <v>28</v>
      </c>
      <c r="S229" s="50">
        <f t="shared" si="39"/>
        <v>0.42424242424242425</v>
      </c>
      <c r="T229" s="51" t="s">
        <v>1219</v>
      </c>
      <c r="U229" s="50" t="s">
        <v>1219</v>
      </c>
      <c r="V229" s="51">
        <v>18</v>
      </c>
      <c r="W229" s="18" t="s">
        <v>10</v>
      </c>
      <c r="X229" s="50">
        <f t="shared" si="40"/>
        <v>0.54545454545454541</v>
      </c>
      <c r="Y229" s="46" t="s">
        <v>1219</v>
      </c>
      <c r="Z229" s="50" t="s">
        <v>1219</v>
      </c>
      <c r="AA229" s="37"/>
    </row>
    <row r="230" spans="1:27" ht="14" x14ac:dyDescent="0.25">
      <c r="A230" s="10" t="s">
        <v>0</v>
      </c>
      <c r="B230" s="25" t="s">
        <v>1</v>
      </c>
      <c r="C230" s="43" t="s">
        <v>2</v>
      </c>
      <c r="D230" s="43" t="s">
        <v>202</v>
      </c>
      <c r="E230" s="25" t="s">
        <v>778</v>
      </c>
      <c r="F230" s="1">
        <v>-403.2</v>
      </c>
      <c r="G230" t="s">
        <v>5</v>
      </c>
      <c r="H230" s="2">
        <v>45187</v>
      </c>
      <c r="I230" s="47">
        <v>45187</v>
      </c>
      <c r="J230" s="27" t="s">
        <v>779</v>
      </c>
      <c r="K230" t="s">
        <v>62</v>
      </c>
      <c r="L230" t="s">
        <v>63</v>
      </c>
      <c r="M230" s="14">
        <v>-30</v>
      </c>
      <c r="N230" s="14">
        <v>-30</v>
      </c>
      <c r="O230" s="3">
        <v>-60</v>
      </c>
      <c r="P230" s="25" t="s">
        <v>9</v>
      </c>
      <c r="Q230" s="43">
        <v>6</v>
      </c>
      <c r="R230" s="49">
        <v>1</v>
      </c>
      <c r="S230" s="50">
        <f t="shared" si="39"/>
        <v>1.5151515151515152E-2</v>
      </c>
      <c r="T230" s="49">
        <f>SUM(R230)</f>
        <v>1</v>
      </c>
      <c r="U230" s="50">
        <f>T230/$D$3</f>
        <v>1.5151515151515152E-2</v>
      </c>
      <c r="V230" s="49">
        <v>1</v>
      </c>
      <c r="W230" s="10" t="s">
        <v>10</v>
      </c>
      <c r="X230" s="50">
        <f t="shared" si="40"/>
        <v>3.0303030303030304E-2</v>
      </c>
      <c r="Y230" s="49">
        <f>SUM(V230)</f>
        <v>1</v>
      </c>
      <c r="Z230" s="50">
        <f>Y230/$D$8</f>
        <v>3.0303030303030304E-2</v>
      </c>
      <c r="AA230" s="37"/>
    </row>
    <row r="231" spans="1:27" customFormat="1" hidden="1" x14ac:dyDescent="0.25">
      <c r="A231" t="s">
        <v>0</v>
      </c>
      <c r="B231" t="s">
        <v>43</v>
      </c>
      <c r="C231" t="s">
        <v>44</v>
      </c>
      <c r="D231" t="s">
        <v>780</v>
      </c>
      <c r="E231" t="s">
        <v>781</v>
      </c>
      <c r="F231" s="1">
        <v>648</v>
      </c>
      <c r="G231" t="s">
        <v>5</v>
      </c>
      <c r="H231" s="2">
        <v>45184</v>
      </c>
      <c r="I231" s="2">
        <v>45188</v>
      </c>
      <c r="J231" t="s">
        <v>782</v>
      </c>
      <c r="K231" t="s">
        <v>415</v>
      </c>
      <c r="L231" t="s">
        <v>48</v>
      </c>
      <c r="M231" s="3">
        <v>45</v>
      </c>
      <c r="N231" s="3">
        <v>45</v>
      </c>
      <c r="O231" s="3">
        <v>0</v>
      </c>
      <c r="P231" t="s">
        <v>9</v>
      </c>
      <c r="R231" s="3">
        <v>2</v>
      </c>
      <c r="T231" s="3"/>
      <c r="U231" s="3"/>
      <c r="V231" s="3">
        <v>2</v>
      </c>
      <c r="W231" t="s">
        <v>10</v>
      </c>
    </row>
    <row r="232" spans="1:27" customFormat="1" hidden="1" x14ac:dyDescent="0.25">
      <c r="A232" t="s">
        <v>0</v>
      </c>
      <c r="B232" t="s">
        <v>94</v>
      </c>
      <c r="C232" t="s">
        <v>95</v>
      </c>
      <c r="D232" t="s">
        <v>783</v>
      </c>
      <c r="E232" t="s">
        <v>784</v>
      </c>
      <c r="F232" s="1">
        <v>1128</v>
      </c>
      <c r="G232" t="s">
        <v>5</v>
      </c>
      <c r="H232" s="2">
        <v>45184</v>
      </c>
      <c r="I232" s="2">
        <v>45188</v>
      </c>
      <c r="J232" t="s">
        <v>785</v>
      </c>
      <c r="K232" t="s">
        <v>252</v>
      </c>
      <c r="L232" t="s">
        <v>123</v>
      </c>
      <c r="M232" s="3">
        <v>50</v>
      </c>
      <c r="N232" s="3">
        <v>50</v>
      </c>
      <c r="O232" s="3">
        <v>0</v>
      </c>
      <c r="P232" t="s">
        <v>9</v>
      </c>
      <c r="R232" s="3">
        <v>4</v>
      </c>
      <c r="T232" s="3"/>
      <c r="U232" s="3"/>
      <c r="V232" s="3">
        <v>4</v>
      </c>
      <c r="W232" t="s">
        <v>10</v>
      </c>
    </row>
    <row r="233" spans="1:27" ht="14" x14ac:dyDescent="0.25">
      <c r="A233" s="10" t="s">
        <v>0</v>
      </c>
      <c r="B233" s="25" t="s">
        <v>1</v>
      </c>
      <c r="C233" s="43" t="s">
        <v>2</v>
      </c>
      <c r="D233" s="43" t="s">
        <v>786</v>
      </c>
      <c r="E233" s="25" t="s">
        <v>787</v>
      </c>
      <c r="F233" s="1">
        <v>584.64</v>
      </c>
      <c r="G233" t="s">
        <v>5</v>
      </c>
      <c r="H233" s="2">
        <v>45184</v>
      </c>
      <c r="I233" s="47">
        <v>45188</v>
      </c>
      <c r="J233" s="27" t="s">
        <v>790</v>
      </c>
      <c r="K233" t="s">
        <v>788</v>
      </c>
      <c r="L233" t="s">
        <v>789</v>
      </c>
      <c r="M233" s="14">
        <v>48</v>
      </c>
      <c r="N233" s="14">
        <v>48</v>
      </c>
      <c r="O233" s="3">
        <v>0</v>
      </c>
      <c r="P233" s="25" t="s">
        <v>9</v>
      </c>
      <c r="Q233" s="43"/>
      <c r="R233" s="49">
        <v>27</v>
      </c>
      <c r="S233" s="50">
        <f>R233/$D$3</f>
        <v>0.40909090909090912</v>
      </c>
      <c r="T233" s="49">
        <f t="shared" ref="T233:T235" si="41">SUM(R233)</f>
        <v>27</v>
      </c>
      <c r="U233" s="50">
        <f>T233/$D$3</f>
        <v>0.40909090909090912</v>
      </c>
      <c r="V233" s="49">
        <v>16</v>
      </c>
      <c r="W233" s="10" t="s">
        <v>10</v>
      </c>
      <c r="X233" s="50">
        <f>V233/$D$8</f>
        <v>0.48484848484848486</v>
      </c>
      <c r="Y233" s="49">
        <f t="shared" ref="Y233:Y235" si="42">SUM(V233)</f>
        <v>16</v>
      </c>
      <c r="Z233" s="50">
        <f>Y233/$D$8</f>
        <v>0.48484848484848486</v>
      </c>
      <c r="AA233" s="37"/>
    </row>
    <row r="234" spans="1:27" ht="14" x14ac:dyDescent="0.25">
      <c r="A234" s="10" t="s">
        <v>0</v>
      </c>
      <c r="B234" s="25" t="s">
        <v>1</v>
      </c>
      <c r="C234" s="43" t="s">
        <v>2</v>
      </c>
      <c r="D234" s="43" t="s">
        <v>791</v>
      </c>
      <c r="E234" s="25" t="s">
        <v>792</v>
      </c>
      <c r="F234" s="1">
        <v>1192.32</v>
      </c>
      <c r="G234" t="s">
        <v>5</v>
      </c>
      <c r="H234" s="2">
        <v>45187</v>
      </c>
      <c r="I234" s="47">
        <v>45189</v>
      </c>
      <c r="J234" s="27" t="s">
        <v>793</v>
      </c>
      <c r="K234" t="s">
        <v>660</v>
      </c>
      <c r="L234" t="s">
        <v>661</v>
      </c>
      <c r="M234" s="14">
        <v>144</v>
      </c>
      <c r="N234" s="14">
        <v>144</v>
      </c>
      <c r="O234" s="3">
        <v>0</v>
      </c>
      <c r="P234" s="25" t="s">
        <v>9</v>
      </c>
      <c r="Q234" s="43"/>
      <c r="R234" s="49">
        <v>33</v>
      </c>
      <c r="S234" s="50">
        <f>R234/$D$3</f>
        <v>0.5</v>
      </c>
      <c r="T234" s="49">
        <f t="shared" si="41"/>
        <v>33</v>
      </c>
      <c r="U234" s="50">
        <f>T234/$D$3</f>
        <v>0.5</v>
      </c>
      <c r="V234" s="49">
        <v>20</v>
      </c>
      <c r="W234" s="10" t="s">
        <v>10</v>
      </c>
      <c r="X234" s="50">
        <f>V234/$D$8</f>
        <v>0.60606060606060608</v>
      </c>
      <c r="Y234" s="49">
        <f t="shared" si="42"/>
        <v>20</v>
      </c>
      <c r="Z234" s="50">
        <f>Y234/$D$8</f>
        <v>0.60606060606060608</v>
      </c>
      <c r="AA234" s="37"/>
    </row>
    <row r="235" spans="1:27" ht="14" x14ac:dyDescent="0.25">
      <c r="A235" s="10" t="s">
        <v>0</v>
      </c>
      <c r="B235" s="25" t="s">
        <v>1</v>
      </c>
      <c r="C235" s="43" t="s">
        <v>2</v>
      </c>
      <c r="D235" s="43" t="s">
        <v>794</v>
      </c>
      <c r="E235" s="25" t="s">
        <v>795</v>
      </c>
      <c r="F235" s="1">
        <v>1808.64</v>
      </c>
      <c r="G235" t="s">
        <v>5</v>
      </c>
      <c r="H235" s="2">
        <v>45187</v>
      </c>
      <c r="I235" s="47">
        <v>45190</v>
      </c>
      <c r="J235" s="27" t="s">
        <v>796</v>
      </c>
      <c r="K235" t="s">
        <v>350</v>
      </c>
      <c r="L235" t="s">
        <v>351</v>
      </c>
      <c r="M235" s="14">
        <v>192</v>
      </c>
      <c r="N235" s="14">
        <v>192</v>
      </c>
      <c r="O235" s="3">
        <v>0</v>
      </c>
      <c r="P235" s="25" t="s">
        <v>9</v>
      </c>
      <c r="Q235" s="43"/>
      <c r="R235" s="49">
        <v>26</v>
      </c>
      <c r="S235" s="50">
        <f>R235/$D$3</f>
        <v>0.39393939393939392</v>
      </c>
      <c r="T235" s="49">
        <f t="shared" si="41"/>
        <v>26</v>
      </c>
      <c r="U235" s="50">
        <f>T235/$D$3</f>
        <v>0.39393939393939392</v>
      </c>
      <c r="V235" s="49">
        <v>15</v>
      </c>
      <c r="W235" s="10" t="s">
        <v>10</v>
      </c>
      <c r="X235" s="50">
        <f>V235/$D$8</f>
        <v>0.45454545454545453</v>
      </c>
      <c r="Y235" s="49">
        <f t="shared" si="42"/>
        <v>15</v>
      </c>
      <c r="Z235" s="50">
        <f>Y235/$D$8</f>
        <v>0.45454545454545453</v>
      </c>
      <c r="AA235" s="37"/>
    </row>
    <row r="236" spans="1:27" customFormat="1" hidden="1" x14ac:dyDescent="0.25">
      <c r="A236" t="s">
        <v>0</v>
      </c>
      <c r="B236" t="s">
        <v>43</v>
      </c>
      <c r="C236" t="s">
        <v>44</v>
      </c>
      <c r="D236" t="s">
        <v>797</v>
      </c>
      <c r="E236" t="s">
        <v>798</v>
      </c>
      <c r="F236" s="1">
        <v>972</v>
      </c>
      <c r="G236" t="s">
        <v>5</v>
      </c>
      <c r="H236" s="2">
        <v>45188</v>
      </c>
      <c r="I236" s="2">
        <v>45190</v>
      </c>
      <c r="J236" t="s">
        <v>799</v>
      </c>
      <c r="K236" t="s">
        <v>214</v>
      </c>
      <c r="L236" t="s">
        <v>92</v>
      </c>
      <c r="M236" s="3">
        <v>90</v>
      </c>
      <c r="N236" s="3">
        <v>90</v>
      </c>
      <c r="O236" s="3">
        <v>0</v>
      </c>
      <c r="P236" t="s">
        <v>9</v>
      </c>
      <c r="R236" s="3">
        <v>1</v>
      </c>
      <c r="T236" s="3"/>
      <c r="U236" s="3"/>
      <c r="V236" s="3">
        <v>1</v>
      </c>
      <c r="W236" t="s">
        <v>10</v>
      </c>
    </row>
    <row r="237" spans="1:27" customFormat="1" hidden="1" x14ac:dyDescent="0.25">
      <c r="A237" t="s">
        <v>0</v>
      </c>
      <c r="B237" t="s">
        <v>94</v>
      </c>
      <c r="C237" t="s">
        <v>95</v>
      </c>
      <c r="D237" t="s">
        <v>800</v>
      </c>
      <c r="E237" t="s">
        <v>801</v>
      </c>
      <c r="F237" s="1">
        <v>648</v>
      </c>
      <c r="G237" t="s">
        <v>5</v>
      </c>
      <c r="H237" s="2">
        <v>45188</v>
      </c>
      <c r="I237" s="2">
        <v>45190</v>
      </c>
      <c r="J237" t="s">
        <v>802</v>
      </c>
      <c r="K237" t="s">
        <v>415</v>
      </c>
      <c r="L237" t="s">
        <v>48</v>
      </c>
      <c r="M237" s="3">
        <v>45</v>
      </c>
      <c r="N237" s="3">
        <v>45</v>
      </c>
      <c r="O237" s="3">
        <v>0</v>
      </c>
      <c r="P237" t="s">
        <v>9</v>
      </c>
      <c r="R237" s="3">
        <v>1</v>
      </c>
      <c r="T237" s="3"/>
      <c r="U237" s="3"/>
      <c r="V237" s="3">
        <v>1</v>
      </c>
      <c r="W237" t="s">
        <v>10</v>
      </c>
    </row>
    <row r="238" spans="1:27" customFormat="1" hidden="1" x14ac:dyDescent="0.25">
      <c r="A238" t="s">
        <v>0</v>
      </c>
      <c r="B238" t="s">
        <v>50</v>
      </c>
      <c r="C238" t="s">
        <v>51</v>
      </c>
      <c r="D238" t="s">
        <v>803</v>
      </c>
      <c r="E238" t="s">
        <v>804</v>
      </c>
      <c r="F238" s="1">
        <v>972</v>
      </c>
      <c r="G238" t="s">
        <v>5</v>
      </c>
      <c r="H238" s="2">
        <v>45188</v>
      </c>
      <c r="I238" s="2">
        <v>45190</v>
      </c>
      <c r="J238" t="s">
        <v>805</v>
      </c>
      <c r="K238" t="s">
        <v>214</v>
      </c>
      <c r="L238" t="s">
        <v>92</v>
      </c>
      <c r="M238" s="3">
        <v>90</v>
      </c>
      <c r="N238" s="3">
        <v>90</v>
      </c>
      <c r="O238" s="3">
        <v>0</v>
      </c>
      <c r="P238" t="s">
        <v>9</v>
      </c>
      <c r="R238" s="3">
        <v>2</v>
      </c>
      <c r="T238" s="3"/>
      <c r="U238" s="3"/>
      <c r="V238" s="3">
        <v>2</v>
      </c>
      <c r="W238" t="s">
        <v>10</v>
      </c>
    </row>
    <row r="239" spans="1:27" customFormat="1" hidden="1" x14ac:dyDescent="0.25">
      <c r="A239" t="s">
        <v>0</v>
      </c>
      <c r="B239" t="s">
        <v>87</v>
      </c>
      <c r="C239" t="s">
        <v>88</v>
      </c>
      <c r="D239" t="s">
        <v>806</v>
      </c>
      <c r="E239" t="s">
        <v>807</v>
      </c>
      <c r="F239" s="1">
        <v>972</v>
      </c>
      <c r="G239" t="s">
        <v>5</v>
      </c>
      <c r="H239" s="2">
        <v>45188</v>
      </c>
      <c r="I239" s="2">
        <v>45190</v>
      </c>
      <c r="J239" t="s">
        <v>808</v>
      </c>
      <c r="K239" t="s">
        <v>214</v>
      </c>
      <c r="L239" t="s">
        <v>92</v>
      </c>
      <c r="M239" s="3">
        <v>90</v>
      </c>
      <c r="N239" s="3">
        <v>90</v>
      </c>
      <c r="O239" s="3">
        <v>0</v>
      </c>
      <c r="P239" t="s">
        <v>9</v>
      </c>
      <c r="R239" s="3">
        <v>2</v>
      </c>
      <c r="T239" s="3"/>
      <c r="U239" s="3"/>
      <c r="V239" s="3">
        <v>2</v>
      </c>
      <c r="W239" t="s">
        <v>10</v>
      </c>
    </row>
    <row r="240" spans="1:27" ht="14" x14ac:dyDescent="0.25">
      <c r="A240" s="10" t="s">
        <v>0</v>
      </c>
      <c r="B240" s="25" t="s">
        <v>1</v>
      </c>
      <c r="C240" s="43" t="s">
        <v>2</v>
      </c>
      <c r="D240" s="43" t="s">
        <v>809</v>
      </c>
      <c r="E240" s="25" t="s">
        <v>810</v>
      </c>
      <c r="F240" s="1">
        <v>1935.36</v>
      </c>
      <c r="G240" t="s">
        <v>5</v>
      </c>
      <c r="H240" s="2">
        <v>45189</v>
      </c>
      <c r="I240" s="47">
        <v>45191</v>
      </c>
      <c r="J240" s="27" t="s">
        <v>813</v>
      </c>
      <c r="K240" t="s">
        <v>811</v>
      </c>
      <c r="L240" t="s">
        <v>812</v>
      </c>
      <c r="M240" s="14">
        <v>144</v>
      </c>
      <c r="N240" s="14">
        <v>0</v>
      </c>
      <c r="O240" s="3">
        <v>139</v>
      </c>
      <c r="P240" s="25" t="s">
        <v>9</v>
      </c>
      <c r="Q240" s="43"/>
      <c r="R240" s="49">
        <v>33</v>
      </c>
      <c r="S240" s="50">
        <f>R240/$D$3</f>
        <v>0.5</v>
      </c>
      <c r="T240" s="49">
        <f t="shared" ref="T240:T241" si="43">SUM(R240)</f>
        <v>33</v>
      </c>
      <c r="U240" s="50">
        <f>T240/$D$3</f>
        <v>0.5</v>
      </c>
      <c r="V240" s="49">
        <v>21</v>
      </c>
      <c r="W240" s="10" t="s">
        <v>10</v>
      </c>
      <c r="X240" s="50">
        <f>V240/$D$8</f>
        <v>0.63636363636363635</v>
      </c>
      <c r="Y240" s="49">
        <f t="shared" ref="Y240:Y241" si="44">SUM(V240)</f>
        <v>21</v>
      </c>
      <c r="Z240" s="50">
        <f>Y240/$D$8</f>
        <v>0.63636363636363635</v>
      </c>
      <c r="AA240" s="37"/>
    </row>
    <row r="241" spans="1:27" ht="14" x14ac:dyDescent="0.25">
      <c r="A241" s="10" t="s">
        <v>0</v>
      </c>
      <c r="B241" s="25" t="s">
        <v>1</v>
      </c>
      <c r="C241" s="43" t="s">
        <v>2</v>
      </c>
      <c r="D241" s="43" t="s">
        <v>814</v>
      </c>
      <c r="E241" s="25" t="s">
        <v>815</v>
      </c>
      <c r="F241" s="1">
        <v>1393.92</v>
      </c>
      <c r="G241" t="s">
        <v>5</v>
      </c>
      <c r="H241" s="2">
        <v>45190</v>
      </c>
      <c r="I241" s="47">
        <v>45192</v>
      </c>
      <c r="J241" s="27" t="s">
        <v>816</v>
      </c>
      <c r="K241" t="s">
        <v>576</v>
      </c>
      <c r="L241" t="s">
        <v>577</v>
      </c>
      <c r="M241" s="14">
        <v>96</v>
      </c>
      <c r="N241" s="14">
        <v>0</v>
      </c>
      <c r="O241" s="3">
        <v>96</v>
      </c>
      <c r="P241" s="25" t="s">
        <v>9</v>
      </c>
      <c r="Q241" s="43"/>
      <c r="R241" s="49">
        <v>34</v>
      </c>
      <c r="S241" s="50">
        <f>R241/$D$3</f>
        <v>0.51515151515151514</v>
      </c>
      <c r="T241" s="49">
        <f t="shared" si="43"/>
        <v>34</v>
      </c>
      <c r="U241" s="50">
        <f>T241/$D$3</f>
        <v>0.51515151515151514</v>
      </c>
      <c r="V241" s="49">
        <v>18</v>
      </c>
      <c r="W241" s="10" t="s">
        <v>10</v>
      </c>
      <c r="X241" s="50">
        <f>V241/$D$8</f>
        <v>0.54545454545454541</v>
      </c>
      <c r="Y241" s="49">
        <f t="shared" si="44"/>
        <v>18</v>
      </c>
      <c r="Z241" s="50">
        <f>Y241/$D$8</f>
        <v>0.54545454545454541</v>
      </c>
      <c r="AA241" s="37"/>
    </row>
    <row r="242" spans="1:27" ht="14" x14ac:dyDescent="0.25">
      <c r="A242" s="18" t="s">
        <v>0</v>
      </c>
      <c r="B242" s="26" t="s">
        <v>1</v>
      </c>
      <c r="C242" s="46" t="s">
        <v>2</v>
      </c>
      <c r="D242" s="46" t="s">
        <v>817</v>
      </c>
      <c r="E242" s="26" t="s">
        <v>818</v>
      </c>
      <c r="F242" s="1">
        <v>950.4</v>
      </c>
      <c r="G242" t="s">
        <v>5</v>
      </c>
      <c r="H242" s="2">
        <v>45190</v>
      </c>
      <c r="I242" s="48">
        <v>45194</v>
      </c>
      <c r="J242" s="28" t="s">
        <v>819</v>
      </c>
      <c r="K242" t="s">
        <v>209</v>
      </c>
      <c r="L242" t="s">
        <v>210</v>
      </c>
      <c r="M242" s="14">
        <v>88</v>
      </c>
      <c r="N242" s="14">
        <v>0</v>
      </c>
      <c r="O242" s="3">
        <v>88</v>
      </c>
      <c r="P242" s="25" t="s">
        <v>196</v>
      </c>
      <c r="Q242" s="43">
        <v>5</v>
      </c>
      <c r="R242" s="51">
        <v>28</v>
      </c>
      <c r="S242" s="50">
        <f>R242/$D$3</f>
        <v>0.42424242424242425</v>
      </c>
      <c r="T242" s="51">
        <f>SUM(R242:R245)</f>
        <v>62</v>
      </c>
      <c r="U242" s="50">
        <f>T242/$D$3</f>
        <v>0.93939393939393945</v>
      </c>
      <c r="V242" s="51">
        <v>16</v>
      </c>
      <c r="W242" s="18" t="s">
        <v>10</v>
      </c>
      <c r="X242" s="50">
        <f>V242/$D$8</f>
        <v>0.48484848484848486</v>
      </c>
      <c r="Y242" s="51">
        <f>SUM(V242:V243)</f>
        <v>32</v>
      </c>
      <c r="Z242" s="50">
        <f>Y242/$D$8</f>
        <v>0.96969696969696972</v>
      </c>
      <c r="AA242" s="37"/>
    </row>
    <row r="243" spans="1:27" ht="14" x14ac:dyDescent="0.25">
      <c r="A243" s="18" t="s">
        <v>0</v>
      </c>
      <c r="B243" s="26" t="s">
        <v>1</v>
      </c>
      <c r="C243" s="46" t="s">
        <v>2</v>
      </c>
      <c r="D243" s="46" t="s">
        <v>820</v>
      </c>
      <c r="E243" s="26" t="s">
        <v>821</v>
      </c>
      <c r="F243" s="1">
        <v>3510</v>
      </c>
      <c r="G243" t="s">
        <v>5</v>
      </c>
      <c r="H243" s="2">
        <v>45190</v>
      </c>
      <c r="I243" s="48">
        <v>45194</v>
      </c>
      <c r="J243" s="28" t="s">
        <v>822</v>
      </c>
      <c r="K243" t="s">
        <v>744</v>
      </c>
      <c r="L243" t="s">
        <v>745</v>
      </c>
      <c r="M243" s="14">
        <v>250</v>
      </c>
      <c r="N243" s="14">
        <v>250</v>
      </c>
      <c r="O243" s="3">
        <v>0</v>
      </c>
      <c r="P243" s="25" t="s">
        <v>9</v>
      </c>
      <c r="Q243" s="43"/>
      <c r="R243" s="51">
        <v>31</v>
      </c>
      <c r="S243" s="50">
        <f>R243/$D$3</f>
        <v>0.46969696969696972</v>
      </c>
      <c r="T243" s="51" t="s">
        <v>1219</v>
      </c>
      <c r="U243" s="50" t="s">
        <v>1219</v>
      </c>
      <c r="V243" s="51">
        <v>16</v>
      </c>
      <c r="W243" s="18" t="s">
        <v>10</v>
      </c>
      <c r="X243" s="50">
        <f>V243/$D$8</f>
        <v>0.48484848484848486</v>
      </c>
      <c r="Y243" s="46" t="s">
        <v>1219</v>
      </c>
      <c r="Z243" s="50" t="s">
        <v>1219</v>
      </c>
      <c r="AA243" s="37"/>
    </row>
    <row r="244" spans="1:27" customFormat="1" hidden="1" x14ac:dyDescent="0.25">
      <c r="A244" t="s">
        <v>0</v>
      </c>
      <c r="B244" t="s">
        <v>43</v>
      </c>
      <c r="C244" t="s">
        <v>44</v>
      </c>
      <c r="D244" t="s">
        <v>823</v>
      </c>
      <c r="E244" t="s">
        <v>824</v>
      </c>
      <c r="F244" s="1">
        <v>648</v>
      </c>
      <c r="G244" t="s">
        <v>5</v>
      </c>
      <c r="H244" s="2">
        <v>45191</v>
      </c>
      <c r="I244" s="2">
        <v>45195</v>
      </c>
      <c r="J244" t="s">
        <v>825</v>
      </c>
      <c r="K244" t="s">
        <v>415</v>
      </c>
      <c r="L244" t="s">
        <v>48</v>
      </c>
      <c r="M244" s="3">
        <v>45</v>
      </c>
      <c r="N244" s="3">
        <v>45</v>
      </c>
      <c r="O244" s="3">
        <v>0</v>
      </c>
      <c r="P244" t="s">
        <v>9</v>
      </c>
      <c r="R244" s="3">
        <v>1</v>
      </c>
      <c r="T244" s="3"/>
      <c r="U244" s="3"/>
      <c r="V244" s="3">
        <v>1</v>
      </c>
      <c r="W244" t="s">
        <v>10</v>
      </c>
    </row>
    <row r="245" spans="1:27" customFormat="1" hidden="1" x14ac:dyDescent="0.25">
      <c r="A245" t="s">
        <v>0</v>
      </c>
      <c r="B245" t="s">
        <v>87</v>
      </c>
      <c r="C245" t="s">
        <v>88</v>
      </c>
      <c r="D245" t="s">
        <v>826</v>
      </c>
      <c r="E245" t="s">
        <v>827</v>
      </c>
      <c r="F245" s="1">
        <v>648</v>
      </c>
      <c r="G245" t="s">
        <v>5</v>
      </c>
      <c r="H245" s="2">
        <v>45191</v>
      </c>
      <c r="I245" s="2">
        <v>45195</v>
      </c>
      <c r="J245" t="s">
        <v>828</v>
      </c>
      <c r="K245" t="s">
        <v>415</v>
      </c>
      <c r="L245" t="s">
        <v>48</v>
      </c>
      <c r="M245" s="3">
        <v>45</v>
      </c>
      <c r="N245" s="3">
        <v>45</v>
      </c>
      <c r="O245" s="3">
        <v>0</v>
      </c>
      <c r="P245" t="s">
        <v>9</v>
      </c>
      <c r="R245" s="3">
        <v>2</v>
      </c>
      <c r="T245" s="3"/>
      <c r="U245" s="3"/>
      <c r="V245" s="3">
        <v>2</v>
      </c>
      <c r="W245" t="s">
        <v>10</v>
      </c>
    </row>
    <row r="246" spans="1:27" ht="14" x14ac:dyDescent="0.25">
      <c r="A246" s="18" t="s">
        <v>0</v>
      </c>
      <c r="B246" s="26" t="s">
        <v>1</v>
      </c>
      <c r="C246" s="46" t="s">
        <v>2</v>
      </c>
      <c r="D246" s="46" t="s">
        <v>829</v>
      </c>
      <c r="E246" s="26" t="s">
        <v>830</v>
      </c>
      <c r="F246" s="1">
        <v>1224.96</v>
      </c>
      <c r="G246" t="s">
        <v>5</v>
      </c>
      <c r="H246" s="2">
        <v>45191</v>
      </c>
      <c r="I246" s="48">
        <v>45195</v>
      </c>
      <c r="J246" s="28" t="s">
        <v>832</v>
      </c>
      <c r="K246" t="s">
        <v>831</v>
      </c>
      <c r="L246" t="s">
        <v>210</v>
      </c>
      <c r="M246" s="14">
        <v>88</v>
      </c>
      <c r="N246" s="14">
        <v>0</v>
      </c>
      <c r="O246" s="3">
        <v>0</v>
      </c>
      <c r="P246" s="25" t="s">
        <v>196</v>
      </c>
      <c r="Q246" s="43"/>
      <c r="R246" s="51">
        <v>4</v>
      </c>
      <c r="S246" s="50">
        <f>R246/$D$3</f>
        <v>6.0606060606060608E-2</v>
      </c>
      <c r="T246" s="51">
        <f>SUM(R246:R246)</f>
        <v>4</v>
      </c>
      <c r="U246" s="50">
        <f>T246/$D$3</f>
        <v>6.0606060606060608E-2</v>
      </c>
      <c r="V246" s="51">
        <v>2</v>
      </c>
      <c r="W246" s="18" t="s">
        <v>10</v>
      </c>
      <c r="X246" s="50">
        <f>V246/$D$8</f>
        <v>6.0606060606060608E-2</v>
      </c>
      <c r="Y246" s="51">
        <f>SUM(V246:V246)</f>
        <v>2</v>
      </c>
      <c r="Z246" s="50">
        <f>Y246/$D$8</f>
        <v>6.0606060606060608E-2</v>
      </c>
      <c r="AA246" s="37"/>
    </row>
    <row r="247" spans="1:27" customFormat="1" hidden="1" x14ac:dyDescent="0.25">
      <c r="A247" t="s">
        <v>0</v>
      </c>
      <c r="B247" t="s">
        <v>94</v>
      </c>
      <c r="C247" t="s">
        <v>95</v>
      </c>
      <c r="D247" t="s">
        <v>835</v>
      </c>
      <c r="E247" t="s">
        <v>836</v>
      </c>
      <c r="F247" s="1">
        <v>648</v>
      </c>
      <c r="G247" t="s">
        <v>5</v>
      </c>
      <c r="H247" s="2">
        <v>45191</v>
      </c>
      <c r="I247" s="2">
        <v>45195</v>
      </c>
      <c r="J247" t="s">
        <v>837</v>
      </c>
      <c r="K247" t="s">
        <v>415</v>
      </c>
      <c r="L247" t="s">
        <v>48</v>
      </c>
      <c r="M247" s="3">
        <v>45</v>
      </c>
      <c r="N247" s="3">
        <v>45</v>
      </c>
      <c r="O247" s="3">
        <v>0</v>
      </c>
      <c r="P247" t="s">
        <v>9</v>
      </c>
      <c r="R247" s="3">
        <v>4</v>
      </c>
      <c r="T247" s="3"/>
      <c r="U247" s="3"/>
      <c r="V247" s="3">
        <v>4</v>
      </c>
      <c r="W247" t="s">
        <v>10</v>
      </c>
    </row>
    <row r="248" spans="1:27" ht="14" x14ac:dyDescent="0.25">
      <c r="A248" s="18" t="s">
        <v>0</v>
      </c>
      <c r="B248" s="26" t="s">
        <v>1</v>
      </c>
      <c r="C248" s="46" t="s">
        <v>2</v>
      </c>
      <c r="D248" s="46" t="s">
        <v>838</v>
      </c>
      <c r="E248" s="26" t="s">
        <v>839</v>
      </c>
      <c r="F248" s="1">
        <v>572.88</v>
      </c>
      <c r="G248" t="s">
        <v>5</v>
      </c>
      <c r="H248" s="2">
        <v>45194</v>
      </c>
      <c r="I248" s="48">
        <v>45196</v>
      </c>
      <c r="J248" s="28" t="s">
        <v>840</v>
      </c>
      <c r="K248" t="s">
        <v>639</v>
      </c>
      <c r="L248" t="s">
        <v>640</v>
      </c>
      <c r="M248" s="14">
        <v>31</v>
      </c>
      <c r="N248" s="14">
        <v>31</v>
      </c>
      <c r="O248" s="3">
        <v>0</v>
      </c>
      <c r="P248" s="25" t="s">
        <v>9</v>
      </c>
      <c r="Q248" s="43"/>
      <c r="R248" s="51">
        <v>15</v>
      </c>
      <c r="S248" s="50">
        <f>R248/$D$3</f>
        <v>0.22727272727272727</v>
      </c>
      <c r="T248" s="51">
        <f>SUM(R248:R250)</f>
        <v>24</v>
      </c>
      <c r="U248" s="50">
        <f>T248/$D$3</f>
        <v>0.36363636363636365</v>
      </c>
      <c r="V248" s="51">
        <v>9</v>
      </c>
      <c r="W248" s="18" t="s">
        <v>10</v>
      </c>
      <c r="X248" s="50">
        <f>V248/$D$8</f>
        <v>0.27272727272727271</v>
      </c>
      <c r="Y248" s="51">
        <f>SUM(V248:V250)</f>
        <v>16</v>
      </c>
      <c r="Z248" s="50">
        <f>Y248/$D$8</f>
        <v>0.48484848484848486</v>
      </c>
      <c r="AA248" s="37"/>
    </row>
    <row r="249" spans="1:27" ht="14" x14ac:dyDescent="0.25">
      <c r="A249" s="18" t="s">
        <v>0</v>
      </c>
      <c r="B249" s="26" t="s">
        <v>1</v>
      </c>
      <c r="C249" s="46" t="s">
        <v>2</v>
      </c>
      <c r="D249" s="46" t="s">
        <v>841</v>
      </c>
      <c r="E249" s="26" t="s">
        <v>842</v>
      </c>
      <c r="F249" s="1">
        <v>7020</v>
      </c>
      <c r="G249" t="s">
        <v>5</v>
      </c>
      <c r="H249" s="2">
        <v>45195</v>
      </c>
      <c r="I249" s="48">
        <v>45196</v>
      </c>
      <c r="J249" s="28" t="s">
        <v>843</v>
      </c>
      <c r="K249" t="s">
        <v>345</v>
      </c>
      <c r="L249" t="s">
        <v>346</v>
      </c>
      <c r="M249" s="14">
        <v>500</v>
      </c>
      <c r="N249" s="14">
        <v>500</v>
      </c>
      <c r="O249" s="3">
        <v>0</v>
      </c>
      <c r="P249" s="25" t="s">
        <v>9</v>
      </c>
      <c r="Q249" s="43"/>
      <c r="R249" s="51">
        <v>6</v>
      </c>
      <c r="S249" s="50">
        <f>R249/$D$3</f>
        <v>9.0909090909090912E-2</v>
      </c>
      <c r="T249" s="51" t="s">
        <v>1219</v>
      </c>
      <c r="U249" s="50" t="s">
        <v>1219</v>
      </c>
      <c r="V249" s="51">
        <v>4</v>
      </c>
      <c r="W249" s="18" t="s">
        <v>10</v>
      </c>
      <c r="X249" s="50">
        <f>V249/$D$8</f>
        <v>0.12121212121212122</v>
      </c>
      <c r="Y249" s="46" t="s">
        <v>1219</v>
      </c>
      <c r="Z249" s="50" t="s">
        <v>1219</v>
      </c>
      <c r="AA249" s="37"/>
    </row>
    <row r="250" spans="1:27" ht="14" x14ac:dyDescent="0.25">
      <c r="A250" s="18" t="s">
        <v>0</v>
      </c>
      <c r="B250" s="26" t="s">
        <v>1</v>
      </c>
      <c r="C250" s="46" t="s">
        <v>2</v>
      </c>
      <c r="D250" s="46" t="s">
        <v>844</v>
      </c>
      <c r="E250" s="26" t="s">
        <v>845</v>
      </c>
      <c r="F250" s="1">
        <v>4107</v>
      </c>
      <c r="G250" t="s">
        <v>5</v>
      </c>
      <c r="H250" s="2">
        <v>45195</v>
      </c>
      <c r="I250" s="48">
        <v>45196</v>
      </c>
      <c r="J250" s="28" t="s">
        <v>846</v>
      </c>
      <c r="K250" t="s">
        <v>101</v>
      </c>
      <c r="L250" t="s">
        <v>102</v>
      </c>
      <c r="M250" s="14">
        <v>185</v>
      </c>
      <c r="N250" s="14">
        <v>185</v>
      </c>
      <c r="O250" s="3">
        <v>0</v>
      </c>
      <c r="P250" s="25" t="s">
        <v>9</v>
      </c>
      <c r="Q250" s="43"/>
      <c r="R250" s="51">
        <v>3</v>
      </c>
      <c r="S250" s="50">
        <f>R250/$D$3</f>
        <v>4.5454545454545456E-2</v>
      </c>
      <c r="T250" s="51" t="s">
        <v>1219</v>
      </c>
      <c r="U250" s="50" t="s">
        <v>1219</v>
      </c>
      <c r="V250" s="51">
        <v>3</v>
      </c>
      <c r="W250" s="18" t="s">
        <v>10</v>
      </c>
      <c r="X250" s="50">
        <f>V250/$D$8</f>
        <v>9.0909090909090912E-2</v>
      </c>
      <c r="Y250" s="46" t="s">
        <v>1219</v>
      </c>
      <c r="Z250" s="50" t="s">
        <v>1219</v>
      </c>
      <c r="AA250" s="37"/>
    </row>
    <row r="251" spans="1:27" customFormat="1" hidden="1" x14ac:dyDescent="0.25">
      <c r="A251" t="s">
        <v>0</v>
      </c>
      <c r="B251" t="s">
        <v>94</v>
      </c>
      <c r="C251" t="s">
        <v>95</v>
      </c>
      <c r="D251" t="s">
        <v>847</v>
      </c>
      <c r="E251" t="s">
        <v>848</v>
      </c>
      <c r="F251" s="1">
        <v>2256</v>
      </c>
      <c r="G251" t="s">
        <v>5</v>
      </c>
      <c r="H251" s="2">
        <v>45195</v>
      </c>
      <c r="I251" s="2">
        <v>45197</v>
      </c>
      <c r="J251" t="s">
        <v>849</v>
      </c>
      <c r="K251" t="s">
        <v>252</v>
      </c>
      <c r="L251" t="s">
        <v>123</v>
      </c>
      <c r="M251" s="3">
        <v>100</v>
      </c>
      <c r="N251" s="3">
        <v>100</v>
      </c>
      <c r="O251" s="3">
        <v>0</v>
      </c>
      <c r="P251" t="s">
        <v>9</v>
      </c>
      <c r="R251" s="3">
        <v>2</v>
      </c>
      <c r="T251" s="3"/>
      <c r="U251" s="3"/>
      <c r="V251" s="3">
        <v>2</v>
      </c>
      <c r="W251" t="s">
        <v>10</v>
      </c>
    </row>
    <row r="252" spans="1:27" customFormat="1" hidden="1" x14ac:dyDescent="0.25">
      <c r="A252" t="s">
        <v>0</v>
      </c>
      <c r="B252" t="s">
        <v>43</v>
      </c>
      <c r="C252" t="s">
        <v>44</v>
      </c>
      <c r="D252" t="s">
        <v>850</v>
      </c>
      <c r="E252" t="s">
        <v>851</v>
      </c>
      <c r="F252" s="1">
        <v>972</v>
      </c>
      <c r="G252" t="s">
        <v>5</v>
      </c>
      <c r="H252" s="2">
        <v>45195</v>
      </c>
      <c r="I252" s="2">
        <v>45197</v>
      </c>
      <c r="J252" t="s">
        <v>852</v>
      </c>
      <c r="K252" t="s">
        <v>214</v>
      </c>
      <c r="L252" t="s">
        <v>92</v>
      </c>
      <c r="M252" s="3">
        <v>90</v>
      </c>
      <c r="N252" s="3">
        <v>90</v>
      </c>
      <c r="O252" s="3">
        <v>0</v>
      </c>
      <c r="P252" t="s">
        <v>9</v>
      </c>
      <c r="R252" s="3">
        <v>1</v>
      </c>
      <c r="T252" s="3"/>
      <c r="U252" s="3"/>
      <c r="V252" s="3">
        <v>1</v>
      </c>
      <c r="W252" t="s">
        <v>10</v>
      </c>
    </row>
    <row r="253" spans="1:27" customFormat="1" hidden="1" x14ac:dyDescent="0.25">
      <c r="A253" t="s">
        <v>0</v>
      </c>
      <c r="B253" t="s">
        <v>50</v>
      </c>
      <c r="C253" t="s">
        <v>51</v>
      </c>
      <c r="D253" t="s">
        <v>853</v>
      </c>
      <c r="E253" t="s">
        <v>854</v>
      </c>
      <c r="F253" s="1">
        <v>972</v>
      </c>
      <c r="G253" t="s">
        <v>5</v>
      </c>
      <c r="H253" s="2">
        <v>45195</v>
      </c>
      <c r="I253" s="2">
        <v>45197</v>
      </c>
      <c r="J253" t="s">
        <v>855</v>
      </c>
      <c r="K253" t="s">
        <v>214</v>
      </c>
      <c r="L253" t="s">
        <v>92</v>
      </c>
      <c r="M253" s="3">
        <v>90</v>
      </c>
      <c r="N253" s="3">
        <v>90</v>
      </c>
      <c r="O253" s="3">
        <v>0</v>
      </c>
      <c r="P253" t="s">
        <v>9</v>
      </c>
      <c r="R253" s="3">
        <v>4</v>
      </c>
      <c r="T253" s="3"/>
      <c r="U253" s="3"/>
      <c r="V253" s="3">
        <v>4</v>
      </c>
      <c r="W253" t="s">
        <v>10</v>
      </c>
    </row>
    <row r="254" spans="1:27" ht="14" x14ac:dyDescent="0.25">
      <c r="A254" s="18" t="s">
        <v>0</v>
      </c>
      <c r="B254" s="26" t="s">
        <v>1</v>
      </c>
      <c r="C254" s="46" t="s">
        <v>2</v>
      </c>
      <c r="D254" s="46" t="s">
        <v>856</v>
      </c>
      <c r="E254" s="26" t="s">
        <v>857</v>
      </c>
      <c r="F254" s="1">
        <v>1858.2</v>
      </c>
      <c r="G254" t="s">
        <v>5</v>
      </c>
      <c r="H254" s="2">
        <v>45196</v>
      </c>
      <c r="I254" s="48">
        <v>45198</v>
      </c>
      <c r="J254" s="28" t="s">
        <v>858</v>
      </c>
      <c r="K254" t="s">
        <v>285</v>
      </c>
      <c r="L254" t="s">
        <v>286</v>
      </c>
      <c r="M254" s="14">
        <v>190</v>
      </c>
      <c r="N254" s="14">
        <v>190</v>
      </c>
      <c r="O254" s="3">
        <v>0</v>
      </c>
      <c r="P254" s="25" t="s">
        <v>9</v>
      </c>
      <c r="Q254" s="43"/>
      <c r="R254" s="51">
        <v>13</v>
      </c>
      <c r="S254" s="50">
        <f>R254/$D$3</f>
        <v>0.19696969696969696</v>
      </c>
      <c r="T254" s="51">
        <f>SUM(R254)</f>
        <v>13</v>
      </c>
      <c r="U254" s="50">
        <f>T254/$D$3</f>
        <v>0.19696969696969696</v>
      </c>
      <c r="V254" s="51">
        <v>7</v>
      </c>
      <c r="W254" s="18" t="s">
        <v>10</v>
      </c>
      <c r="X254" s="50">
        <f>V254/$D$8</f>
        <v>0.21212121212121213</v>
      </c>
      <c r="Y254" s="51">
        <f>SUM(V254)</f>
        <v>7</v>
      </c>
      <c r="Z254" s="50">
        <f>Y254/$D$8</f>
        <v>0.21212121212121213</v>
      </c>
      <c r="AA254" s="37"/>
    </row>
    <row r="255" spans="1:27" ht="14" x14ac:dyDescent="0.25">
      <c r="A255" s="18" t="s">
        <v>0</v>
      </c>
      <c r="B255" s="26" t="s">
        <v>1</v>
      </c>
      <c r="C255" s="46" t="s">
        <v>2</v>
      </c>
      <c r="D255" s="46" t="s">
        <v>859</v>
      </c>
      <c r="E255" s="26" t="s">
        <v>860</v>
      </c>
      <c r="F255" s="1">
        <v>6002.4</v>
      </c>
      <c r="G255" t="s">
        <v>5</v>
      </c>
      <c r="H255" s="2">
        <v>45197</v>
      </c>
      <c r="I255" s="48">
        <v>45199</v>
      </c>
      <c r="J255" s="28" t="s">
        <v>861</v>
      </c>
      <c r="K255" t="s">
        <v>462</v>
      </c>
      <c r="L255" t="s">
        <v>463</v>
      </c>
      <c r="M255" s="14">
        <v>205</v>
      </c>
      <c r="N255" s="14">
        <v>205</v>
      </c>
      <c r="O255" s="3">
        <v>0</v>
      </c>
      <c r="P255" s="25" t="s">
        <v>9</v>
      </c>
      <c r="Q255" s="43"/>
      <c r="R255" s="51">
        <v>31</v>
      </c>
      <c r="S255" s="50">
        <f>R255/$D$3</f>
        <v>0.46969696969696972</v>
      </c>
      <c r="T255" s="51">
        <f>SUM(R255)</f>
        <v>31</v>
      </c>
      <c r="U255" s="50">
        <f>T255/$D$3</f>
        <v>0.46969696969696972</v>
      </c>
      <c r="V255" s="51">
        <v>17</v>
      </c>
      <c r="W255" s="18" t="s">
        <v>10</v>
      </c>
      <c r="X255" s="50">
        <f>V255/$D$8</f>
        <v>0.51515151515151514</v>
      </c>
      <c r="Y255" s="51">
        <f>SUM(V255)</f>
        <v>17</v>
      </c>
      <c r="Z255" s="50">
        <f>Y255/$D$8</f>
        <v>0.51515151515151514</v>
      </c>
      <c r="AA255" s="37"/>
    </row>
    <row r="256" spans="1:27" ht="14" x14ac:dyDescent="0.25">
      <c r="A256" s="10" t="s">
        <v>0</v>
      </c>
      <c r="B256" s="25" t="s">
        <v>1</v>
      </c>
      <c r="C256" s="43" t="s">
        <v>2</v>
      </c>
      <c r="D256" s="43" t="s">
        <v>862</v>
      </c>
      <c r="E256" s="25" t="s">
        <v>863</v>
      </c>
      <c r="F256" s="1">
        <v>7330.8</v>
      </c>
      <c r="G256" t="s">
        <v>5</v>
      </c>
      <c r="H256" s="2">
        <v>45196</v>
      </c>
      <c r="I256" s="47">
        <v>45201</v>
      </c>
      <c r="J256" s="27" t="s">
        <v>864</v>
      </c>
      <c r="K256" t="s">
        <v>241</v>
      </c>
      <c r="L256" t="s">
        <v>242</v>
      </c>
      <c r="M256" s="14">
        <v>205</v>
      </c>
      <c r="N256" s="14">
        <v>205</v>
      </c>
      <c r="O256" s="3">
        <v>0</v>
      </c>
      <c r="P256" s="25" t="s">
        <v>9</v>
      </c>
      <c r="Q256" s="43">
        <v>5</v>
      </c>
      <c r="R256" s="49">
        <v>2</v>
      </c>
      <c r="S256" s="50">
        <f>R256/$D$3</f>
        <v>3.0303030303030304E-2</v>
      </c>
      <c r="T256" s="49">
        <f>SUM(R256:R257)</f>
        <v>33</v>
      </c>
      <c r="U256" s="50">
        <f>T256/$D$3</f>
        <v>0.5</v>
      </c>
      <c r="V256" s="49">
        <v>1</v>
      </c>
      <c r="W256" s="10" t="s">
        <v>10</v>
      </c>
      <c r="X256" s="50">
        <f>V256/$D$8</f>
        <v>3.0303030303030304E-2</v>
      </c>
      <c r="Y256" s="49">
        <f>SUM(V256:V257)</f>
        <v>18</v>
      </c>
      <c r="Z256" s="50">
        <f>Y256/$D$8</f>
        <v>0.54545454545454541</v>
      </c>
      <c r="AA256" s="37"/>
    </row>
    <row r="257" spans="1:27" ht="14" x14ac:dyDescent="0.25">
      <c r="A257" s="10" t="s">
        <v>0</v>
      </c>
      <c r="B257" s="25" t="s">
        <v>1</v>
      </c>
      <c r="C257" s="43" t="s">
        <v>2</v>
      </c>
      <c r="D257" s="43" t="s">
        <v>865</v>
      </c>
      <c r="E257" s="25" t="s">
        <v>866</v>
      </c>
      <c r="F257" s="1">
        <v>1858.2</v>
      </c>
      <c r="G257" t="s">
        <v>5</v>
      </c>
      <c r="H257" s="2">
        <v>45197</v>
      </c>
      <c r="I257" s="47">
        <v>45201</v>
      </c>
      <c r="J257" s="27" t="s">
        <v>867</v>
      </c>
      <c r="K257" t="s">
        <v>285</v>
      </c>
      <c r="L257" t="s">
        <v>286</v>
      </c>
      <c r="M257" s="14">
        <v>190</v>
      </c>
      <c r="N257" s="14">
        <v>190</v>
      </c>
      <c r="O257" s="3">
        <v>0</v>
      </c>
      <c r="P257" s="25" t="s">
        <v>9</v>
      </c>
      <c r="Q257" s="43"/>
      <c r="R257" s="49">
        <v>31</v>
      </c>
      <c r="S257" s="50">
        <f>R257/$D$3</f>
        <v>0.46969696969696972</v>
      </c>
      <c r="T257" s="49" t="s">
        <v>1219</v>
      </c>
      <c r="U257" s="50" t="s">
        <v>1219</v>
      </c>
      <c r="V257" s="49">
        <v>17</v>
      </c>
      <c r="W257" s="10" t="s">
        <v>10</v>
      </c>
      <c r="X257" s="50">
        <f>V257/$D$8</f>
        <v>0.51515151515151514</v>
      </c>
      <c r="Y257" s="43" t="s">
        <v>1219</v>
      </c>
      <c r="Z257" s="50" t="s">
        <v>1219</v>
      </c>
      <c r="AA257" s="37"/>
    </row>
    <row r="258" spans="1:27" customFormat="1" hidden="1" x14ac:dyDescent="0.25">
      <c r="A258" t="s">
        <v>0</v>
      </c>
      <c r="B258" t="s">
        <v>94</v>
      </c>
      <c r="C258" t="s">
        <v>95</v>
      </c>
      <c r="D258" t="s">
        <v>868</v>
      </c>
      <c r="E258" t="s">
        <v>869</v>
      </c>
      <c r="F258" s="1">
        <v>1128</v>
      </c>
      <c r="G258" t="s">
        <v>5</v>
      </c>
      <c r="H258" s="2">
        <v>45198</v>
      </c>
      <c r="I258" s="2">
        <v>45202</v>
      </c>
      <c r="J258" t="s">
        <v>870</v>
      </c>
      <c r="K258" t="s">
        <v>308</v>
      </c>
      <c r="L258" t="s">
        <v>115</v>
      </c>
      <c r="M258" s="3">
        <v>50</v>
      </c>
      <c r="N258" s="3">
        <v>50</v>
      </c>
      <c r="O258" s="3">
        <v>0</v>
      </c>
      <c r="P258" t="s">
        <v>9</v>
      </c>
      <c r="R258" s="3">
        <v>1</v>
      </c>
      <c r="T258" s="3"/>
      <c r="U258" s="3"/>
      <c r="V258" s="3">
        <v>1</v>
      </c>
      <c r="W258" t="s">
        <v>10</v>
      </c>
    </row>
    <row r="259" spans="1:27" customFormat="1" hidden="1" x14ac:dyDescent="0.25">
      <c r="A259" t="s">
        <v>0</v>
      </c>
      <c r="B259" t="s">
        <v>87</v>
      </c>
      <c r="C259" t="s">
        <v>88</v>
      </c>
      <c r="D259" t="s">
        <v>871</v>
      </c>
      <c r="E259" t="s">
        <v>872</v>
      </c>
      <c r="F259" s="1">
        <v>1128</v>
      </c>
      <c r="G259" t="s">
        <v>5</v>
      </c>
      <c r="H259" s="2">
        <v>45198</v>
      </c>
      <c r="I259" s="2">
        <v>45202</v>
      </c>
      <c r="J259" t="s">
        <v>873</v>
      </c>
      <c r="K259" t="s">
        <v>252</v>
      </c>
      <c r="L259" t="s">
        <v>123</v>
      </c>
      <c r="M259" s="3">
        <v>50</v>
      </c>
      <c r="N259" s="3">
        <v>50</v>
      </c>
      <c r="O259" s="3">
        <v>0</v>
      </c>
      <c r="P259" t="s">
        <v>9</v>
      </c>
      <c r="R259" s="3">
        <v>1</v>
      </c>
      <c r="T259" s="3"/>
      <c r="U259" s="3"/>
      <c r="V259" s="3">
        <v>1</v>
      </c>
      <c r="W259" t="s">
        <v>10</v>
      </c>
    </row>
    <row r="260" spans="1:27" customFormat="1" hidden="1" x14ac:dyDescent="0.25">
      <c r="A260" t="s">
        <v>0</v>
      </c>
      <c r="B260" t="s">
        <v>43</v>
      </c>
      <c r="C260" t="s">
        <v>44</v>
      </c>
      <c r="D260" t="s">
        <v>874</v>
      </c>
      <c r="E260" t="s">
        <v>875</v>
      </c>
      <c r="F260" s="1">
        <v>972</v>
      </c>
      <c r="G260" t="s">
        <v>5</v>
      </c>
      <c r="H260" s="2">
        <v>45198</v>
      </c>
      <c r="I260" s="2">
        <v>45202</v>
      </c>
      <c r="J260" t="s">
        <v>876</v>
      </c>
      <c r="K260" t="s">
        <v>214</v>
      </c>
      <c r="L260" t="s">
        <v>92</v>
      </c>
      <c r="M260" s="3">
        <v>90</v>
      </c>
      <c r="N260" s="3">
        <v>90</v>
      </c>
      <c r="O260" s="3">
        <v>0</v>
      </c>
      <c r="P260" t="s">
        <v>9</v>
      </c>
      <c r="R260" s="3">
        <v>3</v>
      </c>
      <c r="T260" s="3"/>
      <c r="U260" s="3"/>
      <c r="V260" s="3">
        <v>3</v>
      </c>
      <c r="W260" t="s">
        <v>10</v>
      </c>
    </row>
    <row r="261" spans="1:27" ht="14" x14ac:dyDescent="0.25">
      <c r="A261" s="10" t="s">
        <v>0</v>
      </c>
      <c r="B261" s="25" t="s">
        <v>1</v>
      </c>
      <c r="C261" s="43" t="s">
        <v>2</v>
      </c>
      <c r="D261" s="43" t="s">
        <v>877</v>
      </c>
      <c r="E261" s="25" t="s">
        <v>878</v>
      </c>
      <c r="F261" s="1">
        <v>1869.6</v>
      </c>
      <c r="G261" t="s">
        <v>5</v>
      </c>
      <c r="H261" s="2">
        <v>45198</v>
      </c>
      <c r="I261" s="47">
        <v>45202</v>
      </c>
      <c r="J261" s="27" t="s">
        <v>879</v>
      </c>
      <c r="K261" t="s">
        <v>67</v>
      </c>
      <c r="L261" t="s">
        <v>68</v>
      </c>
      <c r="M261" s="14">
        <v>190</v>
      </c>
      <c r="N261" s="14">
        <v>190</v>
      </c>
      <c r="O261" s="3">
        <v>0</v>
      </c>
      <c r="P261" s="25" t="s">
        <v>9</v>
      </c>
      <c r="Q261" s="43"/>
      <c r="R261" s="49">
        <v>24</v>
      </c>
      <c r="S261" s="50">
        <f>R261/$D$3</f>
        <v>0.36363636363636365</v>
      </c>
      <c r="T261" s="49">
        <f>SUM(R261)</f>
        <v>24</v>
      </c>
      <c r="U261" s="50">
        <f>T261/$D$3</f>
        <v>0.36363636363636365</v>
      </c>
      <c r="V261" s="49">
        <v>15</v>
      </c>
      <c r="W261" s="10" t="s">
        <v>10</v>
      </c>
      <c r="X261" s="50">
        <f>V261/$D$8</f>
        <v>0.45454545454545453</v>
      </c>
      <c r="Y261" s="49">
        <f>SUM(V261)</f>
        <v>15</v>
      </c>
      <c r="Z261" s="50">
        <f>Y261/$D$8</f>
        <v>0.45454545454545453</v>
      </c>
      <c r="AA261" s="37"/>
    </row>
    <row r="262" spans="1:27" ht="14" x14ac:dyDescent="0.25">
      <c r="A262" s="10" t="s">
        <v>0</v>
      </c>
      <c r="B262" s="25" t="s">
        <v>1</v>
      </c>
      <c r="C262" s="43" t="s">
        <v>2</v>
      </c>
      <c r="D262" s="43" t="s">
        <v>880</v>
      </c>
      <c r="E262" s="25" t="s">
        <v>881</v>
      </c>
      <c r="F262" s="1">
        <v>2384.64</v>
      </c>
      <c r="G262" t="s">
        <v>5</v>
      </c>
      <c r="H262" s="2">
        <v>45201</v>
      </c>
      <c r="I262" s="47">
        <v>45203</v>
      </c>
      <c r="J262" s="27" t="s">
        <v>882</v>
      </c>
      <c r="K262" t="s">
        <v>660</v>
      </c>
      <c r="L262" t="s">
        <v>661</v>
      </c>
      <c r="M262" s="14">
        <v>288</v>
      </c>
      <c r="N262" s="14">
        <v>0</v>
      </c>
      <c r="O262" s="3">
        <v>288</v>
      </c>
      <c r="P262" s="25" t="s">
        <v>9</v>
      </c>
      <c r="Q262" s="43"/>
      <c r="R262" s="49">
        <v>18</v>
      </c>
      <c r="S262" s="50">
        <f>R262/$D$3</f>
        <v>0.27272727272727271</v>
      </c>
      <c r="T262" s="49">
        <f>SUM(R262)</f>
        <v>18</v>
      </c>
      <c r="U262" s="50">
        <f>T262/$D$3</f>
        <v>0.27272727272727271</v>
      </c>
      <c r="V262" s="49">
        <v>10</v>
      </c>
      <c r="W262" s="10" t="s">
        <v>10</v>
      </c>
      <c r="X262" s="50">
        <f>V262/$D$8</f>
        <v>0.30303030303030304</v>
      </c>
      <c r="Y262" s="49">
        <f>SUM(V262)</f>
        <v>10</v>
      </c>
      <c r="Z262" s="50">
        <f>Y262/$D$8</f>
        <v>0.30303030303030304</v>
      </c>
      <c r="AA262" s="37"/>
    </row>
    <row r="263" spans="1:27" customFormat="1" hidden="1" x14ac:dyDescent="0.25">
      <c r="A263" t="s">
        <v>0</v>
      </c>
      <c r="B263" t="s">
        <v>87</v>
      </c>
      <c r="C263" t="s">
        <v>88</v>
      </c>
      <c r="D263" t="s">
        <v>883</v>
      </c>
      <c r="E263" t="s">
        <v>884</v>
      </c>
      <c r="F263" s="1">
        <v>648</v>
      </c>
      <c r="G263" t="s">
        <v>5</v>
      </c>
      <c r="H263" s="2">
        <v>45202</v>
      </c>
      <c r="I263" s="2">
        <v>45204</v>
      </c>
      <c r="J263" t="s">
        <v>885</v>
      </c>
      <c r="K263" t="s">
        <v>415</v>
      </c>
      <c r="L263" t="s">
        <v>48</v>
      </c>
      <c r="M263" s="3">
        <v>45</v>
      </c>
      <c r="N263" s="3">
        <v>45</v>
      </c>
      <c r="O263" s="3">
        <v>0</v>
      </c>
      <c r="P263" t="s">
        <v>9</v>
      </c>
      <c r="R263" s="3">
        <v>2</v>
      </c>
      <c r="T263" s="3"/>
      <c r="U263" s="3"/>
      <c r="V263" s="3">
        <v>2</v>
      </c>
      <c r="W263" t="s">
        <v>10</v>
      </c>
    </row>
    <row r="264" spans="1:27" customFormat="1" hidden="1" x14ac:dyDescent="0.25">
      <c r="A264" t="s">
        <v>0</v>
      </c>
      <c r="B264" t="s">
        <v>94</v>
      </c>
      <c r="C264" t="s">
        <v>95</v>
      </c>
      <c r="D264" t="s">
        <v>886</v>
      </c>
      <c r="E264" t="s">
        <v>887</v>
      </c>
      <c r="F264" s="1">
        <v>1128</v>
      </c>
      <c r="G264" t="s">
        <v>5</v>
      </c>
      <c r="H264" s="2">
        <v>45202</v>
      </c>
      <c r="I264" s="2">
        <v>45204</v>
      </c>
      <c r="J264" t="s">
        <v>888</v>
      </c>
      <c r="K264" t="s">
        <v>252</v>
      </c>
      <c r="L264" t="s">
        <v>123</v>
      </c>
      <c r="M264" s="3">
        <v>50</v>
      </c>
      <c r="N264" s="3">
        <v>50</v>
      </c>
      <c r="O264" s="3">
        <v>0</v>
      </c>
      <c r="P264" t="s">
        <v>9</v>
      </c>
      <c r="R264" s="3">
        <v>3</v>
      </c>
      <c r="T264" s="3"/>
      <c r="U264" s="3"/>
      <c r="V264" s="3">
        <v>3</v>
      </c>
      <c r="W264" t="s">
        <v>10</v>
      </c>
    </row>
    <row r="265" spans="1:27" customFormat="1" hidden="1" x14ac:dyDescent="0.25">
      <c r="A265" t="s">
        <v>0</v>
      </c>
      <c r="B265" t="s">
        <v>50</v>
      </c>
      <c r="C265" t="s">
        <v>51</v>
      </c>
      <c r="D265" t="s">
        <v>889</v>
      </c>
      <c r="E265" t="s">
        <v>890</v>
      </c>
      <c r="F265" s="1">
        <v>2256</v>
      </c>
      <c r="G265" t="s">
        <v>5</v>
      </c>
      <c r="H265" s="2">
        <v>45202</v>
      </c>
      <c r="I265" s="2">
        <v>45204</v>
      </c>
      <c r="J265" t="s">
        <v>891</v>
      </c>
      <c r="K265" t="s">
        <v>252</v>
      </c>
      <c r="L265" t="s">
        <v>123</v>
      </c>
      <c r="M265" s="3">
        <v>100</v>
      </c>
      <c r="N265" s="3">
        <v>100</v>
      </c>
      <c r="O265" s="3">
        <v>0</v>
      </c>
      <c r="P265" t="s">
        <v>9</v>
      </c>
      <c r="R265" s="3">
        <v>6</v>
      </c>
      <c r="T265" s="3"/>
      <c r="U265" s="3"/>
      <c r="V265" s="3">
        <v>5</v>
      </c>
      <c r="W265" t="s">
        <v>10</v>
      </c>
    </row>
    <row r="266" spans="1:27" ht="14" x14ac:dyDescent="0.25">
      <c r="A266" s="10" t="s">
        <v>0</v>
      </c>
      <c r="B266" s="25" t="s">
        <v>1</v>
      </c>
      <c r="C266" s="43" t="s">
        <v>2</v>
      </c>
      <c r="D266" s="43" t="s">
        <v>892</v>
      </c>
      <c r="E266" s="25" t="s">
        <v>893</v>
      </c>
      <c r="F266" s="1">
        <v>8314.7999999999993</v>
      </c>
      <c r="G266" t="s">
        <v>5</v>
      </c>
      <c r="H266" s="2">
        <v>45203</v>
      </c>
      <c r="I266" s="47">
        <v>45205</v>
      </c>
      <c r="J266" s="27" t="s">
        <v>896</v>
      </c>
      <c r="K266" t="s">
        <v>894</v>
      </c>
      <c r="L266" t="s">
        <v>895</v>
      </c>
      <c r="M266" s="14">
        <v>205</v>
      </c>
      <c r="N266" s="14">
        <v>205</v>
      </c>
      <c r="O266" s="3">
        <v>0</v>
      </c>
      <c r="P266" s="25" t="s">
        <v>9</v>
      </c>
      <c r="Q266" s="43"/>
      <c r="R266" s="49">
        <v>6</v>
      </c>
      <c r="S266" s="50">
        <f>R266/$D$3</f>
        <v>9.0909090909090912E-2</v>
      </c>
      <c r="T266" s="49">
        <f t="shared" ref="T266:T268" si="45">SUM(R266)</f>
        <v>6</v>
      </c>
      <c r="U266" s="50">
        <f>T266/$D$3</f>
        <v>9.0909090909090912E-2</v>
      </c>
      <c r="V266" s="49">
        <v>4</v>
      </c>
      <c r="W266" s="10" t="s">
        <v>10</v>
      </c>
      <c r="X266" s="50">
        <f>V266/$D$8</f>
        <v>0.12121212121212122</v>
      </c>
      <c r="Y266" s="49">
        <f t="shared" ref="Y266:Y268" si="46">SUM(V266)</f>
        <v>4</v>
      </c>
      <c r="Z266" s="50">
        <f>Y266/$D$8</f>
        <v>0.12121212121212122</v>
      </c>
      <c r="AA266" s="37"/>
    </row>
    <row r="267" spans="1:27" ht="14" x14ac:dyDescent="0.25">
      <c r="A267" s="10" t="s">
        <v>0</v>
      </c>
      <c r="B267" s="25" t="s">
        <v>1</v>
      </c>
      <c r="C267" s="43" t="s">
        <v>2</v>
      </c>
      <c r="D267" s="43" t="s">
        <v>897</v>
      </c>
      <c r="E267" s="25" t="s">
        <v>898</v>
      </c>
      <c r="F267" s="1">
        <v>1923.84</v>
      </c>
      <c r="G267" t="s">
        <v>5</v>
      </c>
      <c r="H267" s="2">
        <v>45204</v>
      </c>
      <c r="I267" s="47">
        <v>45206</v>
      </c>
      <c r="J267" s="27" t="s">
        <v>899</v>
      </c>
      <c r="K267" t="s">
        <v>199</v>
      </c>
      <c r="L267" t="s">
        <v>200</v>
      </c>
      <c r="M267" s="14">
        <v>192</v>
      </c>
      <c r="N267" s="14">
        <v>192</v>
      </c>
      <c r="O267" s="3">
        <v>0</v>
      </c>
      <c r="P267" s="25" t="s">
        <v>9</v>
      </c>
      <c r="Q267" s="43"/>
      <c r="R267" s="49">
        <v>19</v>
      </c>
      <c r="S267" s="50">
        <f>R267/$D$3</f>
        <v>0.2878787878787879</v>
      </c>
      <c r="T267" s="49">
        <f t="shared" si="45"/>
        <v>19</v>
      </c>
      <c r="U267" s="50">
        <f>T267/$D$3</f>
        <v>0.2878787878787879</v>
      </c>
      <c r="V267" s="49">
        <v>11</v>
      </c>
      <c r="W267" s="10" t="s">
        <v>10</v>
      </c>
      <c r="X267" s="50">
        <f>V267/$D$8</f>
        <v>0.33333333333333331</v>
      </c>
      <c r="Y267" s="49">
        <f t="shared" si="46"/>
        <v>11</v>
      </c>
      <c r="Z267" s="50">
        <f>Y267/$D$8</f>
        <v>0.33333333333333331</v>
      </c>
      <c r="AA267" s="37"/>
    </row>
    <row r="268" spans="1:27" ht="14" x14ac:dyDescent="0.25">
      <c r="A268" s="18" t="s">
        <v>0</v>
      </c>
      <c r="B268" s="26" t="s">
        <v>1</v>
      </c>
      <c r="C268" s="46" t="s">
        <v>2</v>
      </c>
      <c r="D268" s="46" t="s">
        <v>900</v>
      </c>
      <c r="E268" s="26" t="s">
        <v>901</v>
      </c>
      <c r="F268" s="1">
        <v>3847.68</v>
      </c>
      <c r="G268" t="s">
        <v>5</v>
      </c>
      <c r="H268" s="2">
        <v>45203</v>
      </c>
      <c r="I268" s="48">
        <v>45208</v>
      </c>
      <c r="J268" s="28" t="s">
        <v>902</v>
      </c>
      <c r="K268" t="s">
        <v>199</v>
      </c>
      <c r="L268" t="s">
        <v>200</v>
      </c>
      <c r="M268" s="14">
        <v>384</v>
      </c>
      <c r="N268" s="14">
        <v>384</v>
      </c>
      <c r="O268" s="3">
        <v>0</v>
      </c>
      <c r="P268" s="25" t="s">
        <v>9</v>
      </c>
      <c r="Q268" s="43">
        <v>5</v>
      </c>
      <c r="R268" s="51">
        <v>12</v>
      </c>
      <c r="S268" s="50">
        <f>R268/$D$3</f>
        <v>0.18181818181818182</v>
      </c>
      <c r="T268" s="51">
        <f t="shared" si="45"/>
        <v>12</v>
      </c>
      <c r="U268" s="50">
        <f>T268/$D$3</f>
        <v>0.18181818181818182</v>
      </c>
      <c r="V268" s="51">
        <v>6</v>
      </c>
      <c r="W268" s="18" t="s">
        <v>10</v>
      </c>
      <c r="X268" s="50">
        <f>V268/$D$8</f>
        <v>0.18181818181818182</v>
      </c>
      <c r="Y268" s="51">
        <f t="shared" si="46"/>
        <v>6</v>
      </c>
      <c r="Z268" s="50">
        <f>Y268/$D$8</f>
        <v>0.18181818181818182</v>
      </c>
      <c r="AA268" s="37"/>
    </row>
    <row r="269" spans="1:27" customFormat="1" hidden="1" x14ac:dyDescent="0.25">
      <c r="A269" t="s">
        <v>0</v>
      </c>
      <c r="B269" t="s">
        <v>94</v>
      </c>
      <c r="C269" t="s">
        <v>95</v>
      </c>
      <c r="D269" t="s">
        <v>903</v>
      </c>
      <c r="E269" t="s">
        <v>904</v>
      </c>
      <c r="F269" s="1">
        <v>1128</v>
      </c>
      <c r="G269" t="s">
        <v>5</v>
      </c>
      <c r="H269" s="2">
        <v>45205</v>
      </c>
      <c r="I269" s="2">
        <v>45209</v>
      </c>
      <c r="J269" t="s">
        <v>905</v>
      </c>
      <c r="K269" t="s">
        <v>308</v>
      </c>
      <c r="L269" t="s">
        <v>115</v>
      </c>
      <c r="M269" s="3">
        <v>50</v>
      </c>
      <c r="N269" s="3">
        <v>50</v>
      </c>
      <c r="O269" s="3">
        <v>0</v>
      </c>
      <c r="P269" t="s">
        <v>9</v>
      </c>
      <c r="R269" s="3">
        <v>2</v>
      </c>
      <c r="T269" s="3"/>
      <c r="U269" s="3"/>
      <c r="V269" s="3">
        <v>2</v>
      </c>
      <c r="W269" t="s">
        <v>10</v>
      </c>
    </row>
    <row r="270" spans="1:27" customFormat="1" hidden="1" x14ac:dyDescent="0.25">
      <c r="A270" t="s">
        <v>0</v>
      </c>
      <c r="B270" t="s">
        <v>43</v>
      </c>
      <c r="C270" t="s">
        <v>44</v>
      </c>
      <c r="D270" t="s">
        <v>906</v>
      </c>
      <c r="E270" t="s">
        <v>907</v>
      </c>
      <c r="F270" s="1">
        <v>972</v>
      </c>
      <c r="G270" t="s">
        <v>5</v>
      </c>
      <c r="H270" s="2">
        <v>45205</v>
      </c>
      <c r="I270" s="2">
        <v>45209</v>
      </c>
      <c r="J270" t="s">
        <v>908</v>
      </c>
      <c r="K270" t="s">
        <v>214</v>
      </c>
      <c r="L270" t="s">
        <v>92</v>
      </c>
      <c r="M270" s="3">
        <v>90</v>
      </c>
      <c r="N270" s="3">
        <v>90</v>
      </c>
      <c r="O270" s="3">
        <v>0</v>
      </c>
      <c r="P270" t="s">
        <v>9</v>
      </c>
      <c r="R270" s="3">
        <v>5</v>
      </c>
      <c r="T270" s="3"/>
      <c r="U270" s="3"/>
      <c r="V270" s="3">
        <v>4</v>
      </c>
      <c r="W270" t="s">
        <v>10</v>
      </c>
    </row>
    <row r="271" spans="1:27" ht="14" x14ac:dyDescent="0.25">
      <c r="A271" s="18" t="s">
        <v>0</v>
      </c>
      <c r="B271" s="26" t="s">
        <v>1</v>
      </c>
      <c r="C271" s="46" t="s">
        <v>2</v>
      </c>
      <c r="D271" s="46" t="s">
        <v>909</v>
      </c>
      <c r="E271" s="26" t="s">
        <v>910</v>
      </c>
      <c r="F271" s="1">
        <v>2291.52</v>
      </c>
      <c r="G271" t="s">
        <v>5</v>
      </c>
      <c r="H271" s="2">
        <v>45205</v>
      </c>
      <c r="I271" s="48">
        <v>45209</v>
      </c>
      <c r="J271" s="28" t="s">
        <v>913</v>
      </c>
      <c r="K271" t="s">
        <v>911</v>
      </c>
      <c r="L271" t="s">
        <v>912</v>
      </c>
      <c r="M271" s="14">
        <v>124</v>
      </c>
      <c r="N271" s="14">
        <v>124</v>
      </c>
      <c r="O271" s="3">
        <v>0</v>
      </c>
      <c r="P271" s="25" t="s">
        <v>9</v>
      </c>
      <c r="Q271" s="43"/>
      <c r="R271" s="51">
        <v>18</v>
      </c>
      <c r="S271" s="50">
        <f>R271/$D$3</f>
        <v>0.27272727272727271</v>
      </c>
      <c r="T271" s="51">
        <f t="shared" ref="T271:T272" si="47">SUM(R271)</f>
        <v>18</v>
      </c>
      <c r="U271" s="50">
        <f>T271/$D$3</f>
        <v>0.27272727272727271</v>
      </c>
      <c r="V271" s="51">
        <v>11</v>
      </c>
      <c r="W271" s="18" t="s">
        <v>10</v>
      </c>
      <c r="X271" s="50">
        <f>V271/$D$8</f>
        <v>0.33333333333333331</v>
      </c>
      <c r="Y271" s="51">
        <f t="shared" ref="Y271:Y272" si="48">SUM(V271)</f>
        <v>11</v>
      </c>
      <c r="Z271" s="50">
        <f>Y271/$D$8</f>
        <v>0.33333333333333331</v>
      </c>
      <c r="AA271" s="37"/>
    </row>
    <row r="272" spans="1:27" ht="14" x14ac:dyDescent="0.25">
      <c r="A272" s="18" t="s">
        <v>0</v>
      </c>
      <c r="B272" s="26" t="s">
        <v>1</v>
      </c>
      <c r="C272" s="46" t="s">
        <v>2</v>
      </c>
      <c r="D272" s="46" t="s">
        <v>914</v>
      </c>
      <c r="E272" s="26" t="s">
        <v>915</v>
      </c>
      <c r="F272" s="1">
        <v>3211.8</v>
      </c>
      <c r="G272" t="s">
        <v>5</v>
      </c>
      <c r="H272" s="2">
        <v>45208</v>
      </c>
      <c r="I272" s="48">
        <v>45210</v>
      </c>
      <c r="J272" s="28" t="s">
        <v>916</v>
      </c>
      <c r="K272" t="s">
        <v>833</v>
      </c>
      <c r="L272" t="s">
        <v>834</v>
      </c>
      <c r="M272" s="14">
        <v>265</v>
      </c>
      <c r="N272" s="14">
        <v>265</v>
      </c>
      <c r="O272" s="3">
        <v>0</v>
      </c>
      <c r="P272" s="25" t="s">
        <v>9</v>
      </c>
      <c r="Q272" s="43"/>
      <c r="R272" s="51">
        <v>21</v>
      </c>
      <c r="S272" s="50">
        <f>R272/$D$3</f>
        <v>0.31818181818181818</v>
      </c>
      <c r="T272" s="51">
        <f t="shared" si="47"/>
        <v>21</v>
      </c>
      <c r="U272" s="50">
        <f>T272/$D$3</f>
        <v>0.31818181818181818</v>
      </c>
      <c r="V272" s="51">
        <v>12</v>
      </c>
      <c r="W272" s="18" t="s">
        <v>10</v>
      </c>
      <c r="X272" s="50">
        <f>V272/$D$8</f>
        <v>0.36363636363636365</v>
      </c>
      <c r="Y272" s="51">
        <f t="shared" si="48"/>
        <v>12</v>
      </c>
      <c r="Z272" s="50">
        <f>Y272/$D$8</f>
        <v>0.36363636363636365</v>
      </c>
      <c r="AA272" s="37"/>
    </row>
    <row r="273" spans="1:27" customFormat="1" hidden="1" x14ac:dyDescent="0.25">
      <c r="A273" t="s">
        <v>0</v>
      </c>
      <c r="B273" t="s">
        <v>94</v>
      </c>
      <c r="C273" t="s">
        <v>95</v>
      </c>
      <c r="D273" t="s">
        <v>917</v>
      </c>
      <c r="E273" t="s">
        <v>918</v>
      </c>
      <c r="F273" s="1">
        <v>1128</v>
      </c>
      <c r="G273" t="s">
        <v>5</v>
      </c>
      <c r="H273" s="2">
        <v>45209</v>
      </c>
      <c r="I273" s="2">
        <v>45211</v>
      </c>
      <c r="J273" t="s">
        <v>919</v>
      </c>
      <c r="K273" t="s">
        <v>308</v>
      </c>
      <c r="L273" t="s">
        <v>115</v>
      </c>
      <c r="M273" s="3">
        <v>50</v>
      </c>
      <c r="N273" s="3">
        <v>50</v>
      </c>
      <c r="O273" s="3">
        <v>0</v>
      </c>
      <c r="P273" t="s">
        <v>9</v>
      </c>
      <c r="R273" s="3">
        <v>3</v>
      </c>
      <c r="T273" s="3"/>
      <c r="U273" s="3"/>
      <c r="V273" s="3">
        <v>3</v>
      </c>
      <c r="W273" t="s">
        <v>10</v>
      </c>
    </row>
    <row r="274" spans="1:27" customFormat="1" hidden="1" x14ac:dyDescent="0.25">
      <c r="A274" t="s">
        <v>0</v>
      </c>
      <c r="B274" t="s">
        <v>87</v>
      </c>
      <c r="C274" t="s">
        <v>88</v>
      </c>
      <c r="D274" t="s">
        <v>920</v>
      </c>
      <c r="E274" t="s">
        <v>921</v>
      </c>
      <c r="F274" s="1">
        <v>1128</v>
      </c>
      <c r="G274" t="s">
        <v>5</v>
      </c>
      <c r="H274" s="2">
        <v>45209</v>
      </c>
      <c r="I274" s="2">
        <v>45211</v>
      </c>
      <c r="J274" t="s">
        <v>922</v>
      </c>
      <c r="K274" t="s">
        <v>252</v>
      </c>
      <c r="L274" t="s">
        <v>123</v>
      </c>
      <c r="M274" s="3">
        <v>50</v>
      </c>
      <c r="N274" s="3">
        <v>50</v>
      </c>
      <c r="O274" s="3">
        <v>0</v>
      </c>
      <c r="P274" t="s">
        <v>9</v>
      </c>
      <c r="R274" s="3">
        <v>4</v>
      </c>
      <c r="T274" s="3"/>
      <c r="U274" s="3"/>
      <c r="V274" s="3">
        <v>3</v>
      </c>
      <c r="W274" t="s">
        <v>10</v>
      </c>
    </row>
    <row r="275" spans="1:27" customFormat="1" hidden="1" x14ac:dyDescent="0.25">
      <c r="A275" t="s">
        <v>0</v>
      </c>
      <c r="B275" t="s">
        <v>50</v>
      </c>
      <c r="C275" t="s">
        <v>51</v>
      </c>
      <c r="D275" t="s">
        <v>923</v>
      </c>
      <c r="E275" t="s">
        <v>924</v>
      </c>
      <c r="F275" s="1">
        <v>1296</v>
      </c>
      <c r="G275" t="s">
        <v>5</v>
      </c>
      <c r="H275" s="2">
        <v>45209</v>
      </c>
      <c r="I275" s="2">
        <v>45211</v>
      </c>
      <c r="J275" t="s">
        <v>925</v>
      </c>
      <c r="K275" t="s">
        <v>415</v>
      </c>
      <c r="L275" t="s">
        <v>48</v>
      </c>
      <c r="M275" s="3">
        <v>90</v>
      </c>
      <c r="N275" s="3">
        <v>90</v>
      </c>
      <c r="O275" s="3">
        <v>0</v>
      </c>
      <c r="P275" t="s">
        <v>9</v>
      </c>
      <c r="R275" s="3">
        <v>6</v>
      </c>
      <c r="T275" s="3"/>
      <c r="U275" s="3"/>
      <c r="V275" s="3">
        <v>5</v>
      </c>
      <c r="W275" t="s">
        <v>10</v>
      </c>
    </row>
    <row r="276" spans="1:27" ht="14" x14ac:dyDescent="0.25">
      <c r="A276" s="18" t="s">
        <v>0</v>
      </c>
      <c r="B276" s="26" t="s">
        <v>1</v>
      </c>
      <c r="C276" s="46" t="s">
        <v>2</v>
      </c>
      <c r="D276" s="46" t="s">
        <v>926</v>
      </c>
      <c r="E276" s="26" t="s">
        <v>927</v>
      </c>
      <c r="F276" s="1">
        <v>3211.8</v>
      </c>
      <c r="G276" t="s">
        <v>5</v>
      </c>
      <c r="H276" s="2">
        <v>45210</v>
      </c>
      <c r="I276" s="48">
        <v>45212</v>
      </c>
      <c r="J276" s="28" t="s">
        <v>928</v>
      </c>
      <c r="K276" t="s">
        <v>643</v>
      </c>
      <c r="L276" t="s">
        <v>644</v>
      </c>
      <c r="M276" s="14">
        <v>265</v>
      </c>
      <c r="N276" s="14">
        <v>265</v>
      </c>
      <c r="O276" s="3">
        <v>0</v>
      </c>
      <c r="P276" s="25" t="s">
        <v>9</v>
      </c>
      <c r="Q276" s="43"/>
      <c r="R276" s="51">
        <v>33</v>
      </c>
      <c r="S276" s="50">
        <f>R276/$D$3</f>
        <v>0.5</v>
      </c>
      <c r="T276" s="51">
        <f t="shared" ref="T276" si="49">SUM(R276)</f>
        <v>33</v>
      </c>
      <c r="U276" s="50">
        <f>T276/$D$3</f>
        <v>0.5</v>
      </c>
      <c r="V276" s="51">
        <v>18</v>
      </c>
      <c r="W276" s="18" t="s">
        <v>10</v>
      </c>
      <c r="X276" s="50">
        <f>V276/$D$8</f>
        <v>0.54545454545454541</v>
      </c>
      <c r="Y276" s="51">
        <f t="shared" ref="Y276" si="50">SUM(V276)</f>
        <v>18</v>
      </c>
      <c r="Z276" s="50">
        <f>Y276/$D$8</f>
        <v>0.54545454545454541</v>
      </c>
      <c r="AA276" s="37"/>
    </row>
    <row r="277" spans="1:27" ht="14" x14ac:dyDescent="0.25">
      <c r="A277" s="18" t="s">
        <v>0</v>
      </c>
      <c r="B277" s="26" t="s">
        <v>1</v>
      </c>
      <c r="C277" s="46" t="s">
        <v>2</v>
      </c>
      <c r="D277" s="46" t="s">
        <v>929</v>
      </c>
      <c r="E277" s="26" t="s">
        <v>930</v>
      </c>
      <c r="F277" s="1">
        <v>1923.84</v>
      </c>
      <c r="G277" t="s">
        <v>5</v>
      </c>
      <c r="H277" s="2">
        <v>45211</v>
      </c>
      <c r="I277" s="48">
        <v>45213</v>
      </c>
      <c r="J277" s="28" t="s">
        <v>931</v>
      </c>
      <c r="K277" t="s">
        <v>199</v>
      </c>
      <c r="L277" t="s">
        <v>200</v>
      </c>
      <c r="M277" s="14">
        <v>192</v>
      </c>
      <c r="N277" s="14">
        <v>192</v>
      </c>
      <c r="O277" s="3">
        <v>0</v>
      </c>
      <c r="P277" s="25" t="s">
        <v>9</v>
      </c>
      <c r="Q277" s="43"/>
      <c r="R277" s="51">
        <v>37</v>
      </c>
      <c r="S277" s="50">
        <f>R277/$D$3</f>
        <v>0.56060606060606055</v>
      </c>
      <c r="T277" s="51">
        <f>SUM(R277:R278)</f>
        <v>75</v>
      </c>
      <c r="U277" s="50">
        <f>T277/$D$3</f>
        <v>1.1363636363636365</v>
      </c>
      <c r="V277" s="51">
        <v>20</v>
      </c>
      <c r="W277" s="18" t="s">
        <v>10</v>
      </c>
      <c r="X277" s="50">
        <f>V277/$D$8</f>
        <v>0.60606060606060608</v>
      </c>
      <c r="Y277" s="51">
        <f>SUM(V277:V278)</f>
        <v>42</v>
      </c>
      <c r="Z277" s="50">
        <f>Y277/$D$8</f>
        <v>1.2727272727272727</v>
      </c>
      <c r="AA277" s="37"/>
    </row>
    <row r="278" spans="1:27" ht="14" x14ac:dyDescent="0.25">
      <c r="A278" s="18" t="s">
        <v>0</v>
      </c>
      <c r="B278" s="26" t="s">
        <v>1</v>
      </c>
      <c r="C278" s="46" t="s">
        <v>2</v>
      </c>
      <c r="D278" s="46" t="s">
        <v>932</v>
      </c>
      <c r="E278" s="26" t="s">
        <v>933</v>
      </c>
      <c r="F278" s="1">
        <v>2217.12</v>
      </c>
      <c r="G278" t="s">
        <v>5</v>
      </c>
      <c r="H278" s="2">
        <v>45211</v>
      </c>
      <c r="I278" s="48">
        <v>45213</v>
      </c>
      <c r="J278" s="28" t="s">
        <v>934</v>
      </c>
      <c r="K278" t="s">
        <v>16</v>
      </c>
      <c r="L278" t="s">
        <v>17</v>
      </c>
      <c r="M278" s="14">
        <v>124</v>
      </c>
      <c r="N278" s="14">
        <v>124</v>
      </c>
      <c r="O278" s="3">
        <v>0</v>
      </c>
      <c r="P278" s="25" t="s">
        <v>9</v>
      </c>
      <c r="Q278" s="43"/>
      <c r="R278" s="51">
        <v>38</v>
      </c>
      <c r="S278" s="50">
        <f>R278/$D$3</f>
        <v>0.5757575757575758</v>
      </c>
      <c r="T278" s="51" t="s">
        <v>1219</v>
      </c>
      <c r="U278" s="50" t="s">
        <v>1219</v>
      </c>
      <c r="V278" s="51">
        <v>22</v>
      </c>
      <c r="W278" s="18" t="s">
        <v>10</v>
      </c>
      <c r="X278" s="50">
        <f>V278/$D$8</f>
        <v>0.66666666666666663</v>
      </c>
      <c r="Y278" s="46" t="s">
        <v>1219</v>
      </c>
      <c r="Z278" s="50" t="s">
        <v>1219</v>
      </c>
      <c r="AA278" s="37"/>
    </row>
    <row r="279" spans="1:27" ht="14" x14ac:dyDescent="0.25">
      <c r="A279" s="10" t="s">
        <v>0</v>
      </c>
      <c r="B279" s="25" t="s">
        <v>1</v>
      </c>
      <c r="C279" s="43" t="s">
        <v>2</v>
      </c>
      <c r="D279" s="43" t="s">
        <v>935</v>
      </c>
      <c r="E279" s="25" t="s">
        <v>936</v>
      </c>
      <c r="F279" s="1">
        <v>11758.8</v>
      </c>
      <c r="G279" t="s">
        <v>5</v>
      </c>
      <c r="H279" s="2">
        <v>45210</v>
      </c>
      <c r="I279" s="47">
        <v>45215</v>
      </c>
      <c r="J279" s="27" t="s">
        <v>937</v>
      </c>
      <c r="K279" t="s">
        <v>78</v>
      </c>
      <c r="L279" t="s">
        <v>79</v>
      </c>
      <c r="M279" s="14">
        <v>410</v>
      </c>
      <c r="N279" s="14">
        <v>410</v>
      </c>
      <c r="O279" s="3">
        <v>0</v>
      </c>
      <c r="P279" s="25" t="s">
        <v>9</v>
      </c>
      <c r="Q279" s="43">
        <v>6</v>
      </c>
      <c r="R279" s="49">
        <v>3</v>
      </c>
      <c r="S279" s="50">
        <f>R279/$D$3</f>
        <v>4.5454545454545456E-2</v>
      </c>
      <c r="T279" s="49">
        <f>SUM(R279)</f>
        <v>3</v>
      </c>
      <c r="U279" s="50">
        <f>T279/$D$3</f>
        <v>4.5454545454545456E-2</v>
      </c>
      <c r="V279" s="49">
        <v>2</v>
      </c>
      <c r="W279" s="10" t="s">
        <v>10</v>
      </c>
      <c r="X279" s="50">
        <f>V279/$D$8</f>
        <v>6.0606060606060608E-2</v>
      </c>
      <c r="Y279" s="49">
        <f>SUM(V279)</f>
        <v>2</v>
      </c>
      <c r="Z279" s="50">
        <f>Y279/$D$8</f>
        <v>6.0606060606060608E-2</v>
      </c>
      <c r="AA279" s="37"/>
    </row>
    <row r="280" spans="1:27" customFormat="1" hidden="1" x14ac:dyDescent="0.25">
      <c r="A280" t="s">
        <v>0</v>
      </c>
      <c r="B280" t="s">
        <v>128</v>
      </c>
      <c r="C280" t="s">
        <v>129</v>
      </c>
      <c r="D280" t="s">
        <v>938</v>
      </c>
      <c r="E280" t="s">
        <v>939</v>
      </c>
      <c r="F280" s="1">
        <v>1128</v>
      </c>
      <c r="G280" t="s">
        <v>5</v>
      </c>
      <c r="H280" s="2">
        <v>45210</v>
      </c>
      <c r="I280" s="2">
        <v>45215</v>
      </c>
      <c r="J280" t="s">
        <v>940</v>
      </c>
      <c r="K280" t="s">
        <v>308</v>
      </c>
      <c r="L280" t="s">
        <v>115</v>
      </c>
      <c r="M280" s="3">
        <v>50</v>
      </c>
      <c r="N280" s="3">
        <v>50</v>
      </c>
      <c r="O280" s="3">
        <v>0</v>
      </c>
      <c r="P280" t="s">
        <v>9</v>
      </c>
      <c r="R280" s="3">
        <v>3</v>
      </c>
      <c r="T280" s="3"/>
      <c r="U280" s="3"/>
      <c r="V280" s="3">
        <v>3</v>
      </c>
      <c r="W280" t="s">
        <v>10</v>
      </c>
    </row>
    <row r="281" spans="1:27" customFormat="1" hidden="1" x14ac:dyDescent="0.25">
      <c r="A281" t="s">
        <v>0</v>
      </c>
      <c r="B281" t="s">
        <v>87</v>
      </c>
      <c r="C281" t="s">
        <v>88</v>
      </c>
      <c r="D281" t="s">
        <v>941</v>
      </c>
      <c r="E281" t="s">
        <v>942</v>
      </c>
      <c r="F281" s="1">
        <v>3384</v>
      </c>
      <c r="G281" t="s">
        <v>5</v>
      </c>
      <c r="H281" s="2">
        <v>45210</v>
      </c>
      <c r="I281" s="2">
        <v>45215</v>
      </c>
      <c r="J281" t="s">
        <v>943</v>
      </c>
      <c r="K281" t="s">
        <v>308</v>
      </c>
      <c r="L281" t="s">
        <v>115</v>
      </c>
      <c r="M281" s="3">
        <v>150</v>
      </c>
      <c r="N281" s="3">
        <v>150</v>
      </c>
      <c r="O281" s="3">
        <v>0</v>
      </c>
      <c r="P281" t="s">
        <v>9</v>
      </c>
      <c r="R281" s="3">
        <v>11</v>
      </c>
      <c r="T281" s="3"/>
      <c r="U281" s="3"/>
      <c r="V281" s="3">
        <v>9</v>
      </c>
      <c r="W281" t="s">
        <v>10</v>
      </c>
    </row>
    <row r="282" spans="1:27" customFormat="1" hidden="1" x14ac:dyDescent="0.25">
      <c r="A282" t="s">
        <v>0</v>
      </c>
      <c r="B282" t="s">
        <v>94</v>
      </c>
      <c r="C282" t="s">
        <v>95</v>
      </c>
      <c r="D282" t="s">
        <v>944</v>
      </c>
      <c r="E282" t="s">
        <v>945</v>
      </c>
      <c r="F282" s="1">
        <v>3384</v>
      </c>
      <c r="G282" t="s">
        <v>5</v>
      </c>
      <c r="H282" s="2">
        <v>45210</v>
      </c>
      <c r="I282" s="2">
        <v>45215</v>
      </c>
      <c r="J282" t="s">
        <v>946</v>
      </c>
      <c r="K282" t="s">
        <v>308</v>
      </c>
      <c r="L282" t="s">
        <v>115</v>
      </c>
      <c r="M282" s="3">
        <v>150</v>
      </c>
      <c r="N282" s="3">
        <v>150</v>
      </c>
      <c r="O282" s="3">
        <v>0</v>
      </c>
      <c r="P282" t="s">
        <v>9</v>
      </c>
      <c r="R282" s="3">
        <v>11</v>
      </c>
      <c r="T282" s="3"/>
      <c r="U282" s="3"/>
      <c r="V282" s="3">
        <v>9</v>
      </c>
      <c r="W282" t="s">
        <v>10</v>
      </c>
    </row>
    <row r="283" spans="1:27" customFormat="1" hidden="1" x14ac:dyDescent="0.25">
      <c r="A283" t="s">
        <v>0</v>
      </c>
      <c r="B283" t="s">
        <v>43</v>
      </c>
      <c r="C283" t="s">
        <v>44</v>
      </c>
      <c r="D283" t="s">
        <v>947</v>
      </c>
      <c r="E283" t="s">
        <v>948</v>
      </c>
      <c r="F283" s="1">
        <v>3384</v>
      </c>
      <c r="G283" t="s">
        <v>5</v>
      </c>
      <c r="H283" s="2">
        <v>45210</v>
      </c>
      <c r="I283" s="2">
        <v>45215</v>
      </c>
      <c r="J283" t="s">
        <v>949</v>
      </c>
      <c r="K283" t="s">
        <v>308</v>
      </c>
      <c r="L283" t="s">
        <v>115</v>
      </c>
      <c r="M283" s="3">
        <v>150</v>
      </c>
      <c r="N283" s="3">
        <v>150</v>
      </c>
      <c r="O283" s="3">
        <v>0</v>
      </c>
      <c r="P283" t="s">
        <v>9</v>
      </c>
      <c r="R283" s="3">
        <v>10</v>
      </c>
      <c r="T283" s="3"/>
      <c r="U283" s="3"/>
      <c r="V283" s="3">
        <v>8</v>
      </c>
      <c r="W283" t="s">
        <v>10</v>
      </c>
    </row>
    <row r="284" spans="1:27" customFormat="1" hidden="1" x14ac:dyDescent="0.25">
      <c r="A284" t="s">
        <v>0</v>
      </c>
      <c r="B284" t="s">
        <v>50</v>
      </c>
      <c r="C284" t="s">
        <v>51</v>
      </c>
      <c r="D284" t="s">
        <v>950</v>
      </c>
      <c r="E284" t="s">
        <v>951</v>
      </c>
      <c r="F284" s="1">
        <v>3384</v>
      </c>
      <c r="G284" t="s">
        <v>5</v>
      </c>
      <c r="H284" s="2">
        <v>45210</v>
      </c>
      <c r="I284" s="2">
        <v>45215</v>
      </c>
      <c r="J284" t="s">
        <v>952</v>
      </c>
      <c r="K284" t="s">
        <v>308</v>
      </c>
      <c r="L284" t="s">
        <v>115</v>
      </c>
      <c r="M284" s="3">
        <v>150</v>
      </c>
      <c r="N284" s="3">
        <v>150</v>
      </c>
      <c r="O284" s="3">
        <v>0</v>
      </c>
      <c r="P284" t="s">
        <v>9</v>
      </c>
      <c r="R284" s="3">
        <v>10</v>
      </c>
      <c r="T284" s="3"/>
      <c r="U284" s="3"/>
      <c r="V284" s="3">
        <v>8</v>
      </c>
      <c r="W284" t="s">
        <v>10</v>
      </c>
    </row>
    <row r="285" spans="1:27" customFormat="1" hidden="1" x14ac:dyDescent="0.25">
      <c r="A285" t="s">
        <v>0</v>
      </c>
      <c r="B285" t="s">
        <v>87</v>
      </c>
      <c r="C285" t="s">
        <v>88</v>
      </c>
      <c r="D285" t="s">
        <v>953</v>
      </c>
      <c r="E285" t="s">
        <v>954</v>
      </c>
      <c r="F285" s="1">
        <v>648</v>
      </c>
      <c r="G285" t="s">
        <v>5</v>
      </c>
      <c r="H285" s="2">
        <v>45212</v>
      </c>
      <c r="I285" s="2">
        <v>45216</v>
      </c>
      <c r="J285" t="s">
        <v>955</v>
      </c>
      <c r="K285" t="s">
        <v>415</v>
      </c>
      <c r="L285" t="s">
        <v>48</v>
      </c>
      <c r="M285" s="3">
        <v>45</v>
      </c>
      <c r="N285" s="3">
        <v>45</v>
      </c>
      <c r="O285" s="3">
        <v>0</v>
      </c>
      <c r="P285" t="s">
        <v>9</v>
      </c>
      <c r="R285" s="3">
        <v>1</v>
      </c>
      <c r="T285" s="3"/>
      <c r="U285" s="3"/>
      <c r="V285" s="3">
        <v>1</v>
      </c>
      <c r="W285" t="s">
        <v>10</v>
      </c>
    </row>
    <row r="286" spans="1:27" customFormat="1" hidden="1" x14ac:dyDescent="0.25">
      <c r="A286" t="s">
        <v>0</v>
      </c>
      <c r="B286" t="s">
        <v>94</v>
      </c>
      <c r="C286" t="s">
        <v>95</v>
      </c>
      <c r="D286" t="s">
        <v>956</v>
      </c>
      <c r="E286" t="s">
        <v>957</v>
      </c>
      <c r="F286" s="1">
        <v>1296</v>
      </c>
      <c r="G286" t="s">
        <v>5</v>
      </c>
      <c r="H286" s="2">
        <v>45212</v>
      </c>
      <c r="I286" s="2">
        <v>45216</v>
      </c>
      <c r="J286" t="s">
        <v>958</v>
      </c>
      <c r="K286" t="s">
        <v>415</v>
      </c>
      <c r="L286" t="s">
        <v>48</v>
      </c>
      <c r="M286" s="3">
        <v>90</v>
      </c>
      <c r="N286" s="3">
        <v>90</v>
      </c>
      <c r="O286" s="3">
        <v>0</v>
      </c>
      <c r="P286" t="s">
        <v>9</v>
      </c>
      <c r="R286" s="3">
        <v>2</v>
      </c>
      <c r="T286" s="3"/>
      <c r="U286" s="3"/>
      <c r="V286" s="3">
        <v>1</v>
      </c>
      <c r="W286" t="s">
        <v>10</v>
      </c>
    </row>
    <row r="287" spans="1:27" customFormat="1" hidden="1" x14ac:dyDescent="0.25">
      <c r="A287" t="s">
        <v>0</v>
      </c>
      <c r="B287" t="s">
        <v>43</v>
      </c>
      <c r="C287" t="s">
        <v>44</v>
      </c>
      <c r="D287" t="s">
        <v>959</v>
      </c>
      <c r="E287" t="s">
        <v>960</v>
      </c>
      <c r="F287" s="1">
        <v>7896</v>
      </c>
      <c r="G287" t="s">
        <v>5</v>
      </c>
      <c r="H287" s="2">
        <v>45212</v>
      </c>
      <c r="I287" s="2">
        <v>45216</v>
      </c>
      <c r="J287" t="s">
        <v>961</v>
      </c>
      <c r="K287" t="s">
        <v>252</v>
      </c>
      <c r="L287" t="s">
        <v>123</v>
      </c>
      <c r="M287" s="3">
        <v>350</v>
      </c>
      <c r="N287" s="3">
        <v>350</v>
      </c>
      <c r="O287" s="3">
        <v>0</v>
      </c>
      <c r="P287" t="s">
        <v>9</v>
      </c>
      <c r="R287" s="3">
        <v>24</v>
      </c>
      <c r="T287" s="3"/>
      <c r="U287" s="3"/>
      <c r="V287" s="3">
        <v>20</v>
      </c>
      <c r="W287" t="s">
        <v>10</v>
      </c>
    </row>
    <row r="288" spans="1:27" customFormat="1" hidden="1" x14ac:dyDescent="0.25">
      <c r="A288" t="s">
        <v>0</v>
      </c>
      <c r="B288" t="s">
        <v>128</v>
      </c>
      <c r="C288" t="s">
        <v>129</v>
      </c>
      <c r="D288" t="s">
        <v>962</v>
      </c>
      <c r="E288" t="s">
        <v>963</v>
      </c>
      <c r="F288" s="1">
        <v>1296</v>
      </c>
      <c r="G288" t="s">
        <v>5</v>
      </c>
      <c r="H288" s="2">
        <v>45212</v>
      </c>
      <c r="I288" s="2">
        <v>45216</v>
      </c>
      <c r="J288" t="s">
        <v>964</v>
      </c>
      <c r="K288" t="s">
        <v>415</v>
      </c>
      <c r="L288" t="s">
        <v>48</v>
      </c>
      <c r="M288" s="3">
        <v>90</v>
      </c>
      <c r="N288" s="3">
        <v>90</v>
      </c>
      <c r="O288" s="3">
        <v>0</v>
      </c>
      <c r="P288" t="s">
        <v>9</v>
      </c>
      <c r="R288" s="3">
        <v>5</v>
      </c>
      <c r="T288" s="3"/>
      <c r="U288" s="3"/>
      <c r="V288" s="3">
        <v>4</v>
      </c>
      <c r="W288" t="s">
        <v>10</v>
      </c>
    </row>
    <row r="289" spans="1:27" ht="14" x14ac:dyDescent="0.25">
      <c r="A289" s="10" t="s">
        <v>0</v>
      </c>
      <c r="B289" s="25" t="s">
        <v>1</v>
      </c>
      <c r="C289" s="43" t="s">
        <v>2</v>
      </c>
      <c r="D289" s="43" t="s">
        <v>965</v>
      </c>
      <c r="E289" s="25" t="s">
        <v>966</v>
      </c>
      <c r="F289" s="1">
        <v>1159.68</v>
      </c>
      <c r="G289" t="s">
        <v>5</v>
      </c>
      <c r="H289" s="2">
        <v>45212</v>
      </c>
      <c r="I289" s="47">
        <v>45216</v>
      </c>
      <c r="J289" s="27" t="s">
        <v>969</v>
      </c>
      <c r="K289" t="s">
        <v>967</v>
      </c>
      <c r="L289" t="s">
        <v>968</v>
      </c>
      <c r="M289" s="14">
        <v>64</v>
      </c>
      <c r="N289" s="14">
        <v>64</v>
      </c>
      <c r="O289" s="3">
        <v>0</v>
      </c>
      <c r="P289" s="25" t="s">
        <v>9</v>
      </c>
      <c r="Q289" s="43"/>
      <c r="R289" s="49">
        <v>19</v>
      </c>
      <c r="S289" s="50">
        <f>R289/$D$3</f>
        <v>0.2878787878787879</v>
      </c>
      <c r="T289" s="49">
        <f t="shared" ref="T289:T291" si="51">SUM(R289)</f>
        <v>19</v>
      </c>
      <c r="U289" s="50">
        <f>T289/$D$3</f>
        <v>0.2878787878787879</v>
      </c>
      <c r="V289" s="49">
        <v>11</v>
      </c>
      <c r="W289" s="10" t="s">
        <v>10</v>
      </c>
      <c r="X289" s="50">
        <f>V289/$D$8</f>
        <v>0.33333333333333331</v>
      </c>
      <c r="Y289" s="49">
        <f t="shared" ref="Y289:Y291" si="52">SUM(V289)</f>
        <v>11</v>
      </c>
      <c r="Z289" s="50">
        <f>Y289/$D$8</f>
        <v>0.33333333333333331</v>
      </c>
      <c r="AA289" s="37"/>
    </row>
    <row r="290" spans="1:27" ht="14" x14ac:dyDescent="0.25">
      <c r="A290" s="10" t="s">
        <v>0</v>
      </c>
      <c r="B290" s="25" t="s">
        <v>1</v>
      </c>
      <c r="C290" s="43" t="s">
        <v>2</v>
      </c>
      <c r="D290" s="43" t="s">
        <v>970</v>
      </c>
      <c r="E290" s="25" t="s">
        <v>971</v>
      </c>
      <c r="F290" s="1">
        <v>1827.84</v>
      </c>
      <c r="G290" t="s">
        <v>5</v>
      </c>
      <c r="H290" s="2">
        <v>45215</v>
      </c>
      <c r="I290" s="47">
        <v>45217</v>
      </c>
      <c r="J290" s="27" t="s">
        <v>972</v>
      </c>
      <c r="K290" t="s">
        <v>145</v>
      </c>
      <c r="L290" t="s">
        <v>146</v>
      </c>
      <c r="M290" s="14">
        <v>224</v>
      </c>
      <c r="N290" s="14">
        <v>224</v>
      </c>
      <c r="O290" s="3">
        <v>0</v>
      </c>
      <c r="P290" s="25" t="s">
        <v>9</v>
      </c>
      <c r="Q290" s="43"/>
      <c r="R290" s="49">
        <v>23</v>
      </c>
      <c r="S290" s="50">
        <f>R290/$D$3</f>
        <v>0.34848484848484851</v>
      </c>
      <c r="T290" s="49">
        <f t="shared" si="51"/>
        <v>23</v>
      </c>
      <c r="U290" s="50">
        <f>T290/$D$3</f>
        <v>0.34848484848484851</v>
      </c>
      <c r="V290" s="49">
        <v>13</v>
      </c>
      <c r="W290" s="10" t="s">
        <v>10</v>
      </c>
      <c r="X290" s="50">
        <f>V290/$D$8</f>
        <v>0.39393939393939392</v>
      </c>
      <c r="Y290" s="49">
        <f t="shared" si="52"/>
        <v>13</v>
      </c>
      <c r="Z290" s="50">
        <f>Y290/$D$8</f>
        <v>0.39393939393939392</v>
      </c>
      <c r="AA290" s="37"/>
    </row>
    <row r="291" spans="1:27" ht="14" x14ac:dyDescent="0.25">
      <c r="A291" s="10" t="s">
        <v>0</v>
      </c>
      <c r="B291" s="25" t="s">
        <v>1</v>
      </c>
      <c r="C291" s="43" t="s">
        <v>2</v>
      </c>
      <c r="D291" s="43" t="s">
        <v>973</v>
      </c>
      <c r="E291" s="25" t="s">
        <v>974</v>
      </c>
      <c r="F291" s="1">
        <v>1858.2</v>
      </c>
      <c r="G291" t="s">
        <v>5</v>
      </c>
      <c r="H291" s="2">
        <v>45215</v>
      </c>
      <c r="I291" s="47">
        <v>45218</v>
      </c>
      <c r="J291" s="27" t="s">
        <v>975</v>
      </c>
      <c r="K291" t="s">
        <v>106</v>
      </c>
      <c r="L291" t="s">
        <v>107</v>
      </c>
      <c r="M291" s="14">
        <v>190</v>
      </c>
      <c r="N291" s="14">
        <v>190</v>
      </c>
      <c r="O291" s="3">
        <v>0</v>
      </c>
      <c r="P291" s="25" t="s">
        <v>9</v>
      </c>
      <c r="Q291" s="43"/>
      <c r="R291" s="49">
        <v>22</v>
      </c>
      <c r="S291" s="50">
        <f>R291/$D$3</f>
        <v>0.33333333333333331</v>
      </c>
      <c r="T291" s="49">
        <f t="shared" si="51"/>
        <v>22</v>
      </c>
      <c r="U291" s="50">
        <f>T291/$D$3</f>
        <v>0.33333333333333331</v>
      </c>
      <c r="V291" s="49">
        <v>13</v>
      </c>
      <c r="W291" s="10" t="s">
        <v>10</v>
      </c>
      <c r="X291" s="50">
        <f>V291/$D$8</f>
        <v>0.39393939393939392</v>
      </c>
      <c r="Y291" s="49">
        <f t="shared" si="52"/>
        <v>13</v>
      </c>
      <c r="Z291" s="50">
        <f>Y291/$D$8</f>
        <v>0.39393939393939392</v>
      </c>
      <c r="AA291" s="37"/>
    </row>
    <row r="292" spans="1:27" customFormat="1" hidden="1" x14ac:dyDescent="0.25">
      <c r="A292" t="s">
        <v>0</v>
      </c>
      <c r="B292" t="s">
        <v>50</v>
      </c>
      <c r="C292" t="s">
        <v>51</v>
      </c>
      <c r="D292" t="s">
        <v>976</v>
      </c>
      <c r="E292" t="s">
        <v>977</v>
      </c>
      <c r="F292" s="1">
        <v>7896</v>
      </c>
      <c r="G292" t="s">
        <v>5</v>
      </c>
      <c r="H292" s="2">
        <v>45216</v>
      </c>
      <c r="I292" s="2">
        <v>45218</v>
      </c>
      <c r="J292" t="s">
        <v>978</v>
      </c>
      <c r="K292" t="s">
        <v>252</v>
      </c>
      <c r="L292" t="s">
        <v>123</v>
      </c>
      <c r="M292" s="3">
        <v>350</v>
      </c>
      <c r="N292" s="3">
        <v>350</v>
      </c>
      <c r="O292" s="3">
        <v>0</v>
      </c>
      <c r="P292" t="s">
        <v>9</v>
      </c>
      <c r="R292" s="3">
        <v>22</v>
      </c>
      <c r="T292" s="3"/>
      <c r="U292" s="3"/>
      <c r="V292" s="3">
        <v>19</v>
      </c>
      <c r="W292" t="s">
        <v>10</v>
      </c>
    </row>
    <row r="293" spans="1:27" customFormat="1" hidden="1" x14ac:dyDescent="0.25">
      <c r="A293" t="s">
        <v>0</v>
      </c>
      <c r="B293" t="s">
        <v>94</v>
      </c>
      <c r="C293" t="s">
        <v>95</v>
      </c>
      <c r="D293" t="s">
        <v>979</v>
      </c>
      <c r="E293" t="s">
        <v>980</v>
      </c>
      <c r="F293" s="1">
        <v>5832</v>
      </c>
      <c r="G293" t="s">
        <v>5</v>
      </c>
      <c r="H293" s="2">
        <v>45216</v>
      </c>
      <c r="I293" s="2">
        <v>45218</v>
      </c>
      <c r="J293" t="s">
        <v>981</v>
      </c>
      <c r="K293" t="s">
        <v>415</v>
      </c>
      <c r="L293" t="s">
        <v>48</v>
      </c>
      <c r="M293" s="3">
        <v>405</v>
      </c>
      <c r="N293" s="3">
        <v>405</v>
      </c>
      <c r="O293" s="3">
        <v>0</v>
      </c>
      <c r="P293" t="s">
        <v>9</v>
      </c>
      <c r="R293" s="3">
        <v>25</v>
      </c>
      <c r="T293" s="3"/>
      <c r="U293" s="3"/>
      <c r="V293" s="3">
        <v>21</v>
      </c>
      <c r="W293" t="s">
        <v>10</v>
      </c>
    </row>
    <row r="294" spans="1:27" customFormat="1" hidden="1" x14ac:dyDescent="0.25">
      <c r="A294" t="s">
        <v>0</v>
      </c>
      <c r="B294" t="s">
        <v>87</v>
      </c>
      <c r="C294" t="s">
        <v>88</v>
      </c>
      <c r="D294" t="s">
        <v>982</v>
      </c>
      <c r="E294" t="s">
        <v>983</v>
      </c>
      <c r="F294" s="1">
        <v>7896</v>
      </c>
      <c r="G294" t="s">
        <v>5</v>
      </c>
      <c r="H294" s="2">
        <v>45216</v>
      </c>
      <c r="I294" s="2">
        <v>45218</v>
      </c>
      <c r="J294" t="s">
        <v>984</v>
      </c>
      <c r="K294" t="s">
        <v>252</v>
      </c>
      <c r="L294" t="s">
        <v>123</v>
      </c>
      <c r="M294" s="3">
        <v>350</v>
      </c>
      <c r="N294" s="3">
        <v>350</v>
      </c>
      <c r="O294" s="3">
        <v>0</v>
      </c>
      <c r="P294" t="s">
        <v>9</v>
      </c>
      <c r="R294" s="3">
        <v>23</v>
      </c>
      <c r="T294" s="3"/>
      <c r="U294" s="3"/>
      <c r="V294" s="3">
        <v>20</v>
      </c>
      <c r="W294" t="s">
        <v>10</v>
      </c>
    </row>
    <row r="295" spans="1:27" ht="14" x14ac:dyDescent="0.25">
      <c r="A295" s="10" t="s">
        <v>0</v>
      </c>
      <c r="B295" s="25" t="s">
        <v>1</v>
      </c>
      <c r="C295" s="43" t="s">
        <v>2</v>
      </c>
      <c r="D295" s="43" t="s">
        <v>985</v>
      </c>
      <c r="E295" s="25" t="s">
        <v>986</v>
      </c>
      <c r="F295" s="1">
        <v>2217.12</v>
      </c>
      <c r="G295" t="s">
        <v>5</v>
      </c>
      <c r="H295" s="2">
        <v>45217</v>
      </c>
      <c r="I295" s="47">
        <v>45219</v>
      </c>
      <c r="J295" s="27" t="s">
        <v>987</v>
      </c>
      <c r="K295" t="s">
        <v>268</v>
      </c>
      <c r="L295" t="s">
        <v>269</v>
      </c>
      <c r="M295" s="14">
        <v>124</v>
      </c>
      <c r="N295" s="14">
        <v>124</v>
      </c>
      <c r="O295" s="3">
        <v>0</v>
      </c>
      <c r="P295" s="25" t="s">
        <v>9</v>
      </c>
      <c r="Q295" s="43"/>
      <c r="R295" s="49">
        <v>39</v>
      </c>
      <c r="S295" s="50">
        <f>R295/$D$3</f>
        <v>0.59090909090909094</v>
      </c>
      <c r="T295" s="49">
        <f>SUM(R295:R296)</f>
        <v>79</v>
      </c>
      <c r="U295" s="50">
        <f>T295/$D$3</f>
        <v>1.196969696969697</v>
      </c>
      <c r="V295" s="49">
        <v>20</v>
      </c>
      <c r="W295" s="10" t="s">
        <v>10</v>
      </c>
      <c r="X295" s="50">
        <f>V295/$D$8</f>
        <v>0.60606060606060608</v>
      </c>
      <c r="Y295" s="49">
        <f>SUM(V295:V296)</f>
        <v>46</v>
      </c>
      <c r="Z295" s="50">
        <f>Y295/$D$8</f>
        <v>1.393939393939394</v>
      </c>
      <c r="AA295" s="37"/>
    </row>
    <row r="296" spans="1:27" ht="14" x14ac:dyDescent="0.25">
      <c r="A296" s="10" t="s">
        <v>0</v>
      </c>
      <c r="B296" s="25" t="s">
        <v>1</v>
      </c>
      <c r="C296" s="43" t="s">
        <v>2</v>
      </c>
      <c r="D296" s="43" t="s">
        <v>988</v>
      </c>
      <c r="E296" s="25" t="s">
        <v>989</v>
      </c>
      <c r="F296" s="1">
        <v>2384.64</v>
      </c>
      <c r="G296" t="s">
        <v>5</v>
      </c>
      <c r="H296" s="2">
        <v>45217</v>
      </c>
      <c r="I296" s="47">
        <v>45219</v>
      </c>
      <c r="J296" s="27" t="s">
        <v>990</v>
      </c>
      <c r="K296" t="s">
        <v>178</v>
      </c>
      <c r="L296" t="s">
        <v>179</v>
      </c>
      <c r="M296" s="14">
        <v>288</v>
      </c>
      <c r="N296" s="14">
        <v>288</v>
      </c>
      <c r="O296" s="3">
        <v>0</v>
      </c>
      <c r="P296" s="25" t="s">
        <v>9</v>
      </c>
      <c r="Q296" s="43"/>
      <c r="R296" s="49">
        <v>40</v>
      </c>
      <c r="S296" s="50">
        <f>R296/$D$3</f>
        <v>0.60606060606060608</v>
      </c>
      <c r="T296" s="49" t="s">
        <v>1219</v>
      </c>
      <c r="U296" s="50" t="s">
        <v>1219</v>
      </c>
      <c r="V296" s="49">
        <v>26</v>
      </c>
      <c r="W296" s="10" t="s">
        <v>10</v>
      </c>
      <c r="X296" s="50">
        <f>V296/$D$8</f>
        <v>0.78787878787878785</v>
      </c>
      <c r="Y296" s="43" t="s">
        <v>1219</v>
      </c>
      <c r="Z296" s="50" t="s">
        <v>1219</v>
      </c>
      <c r="AA296" s="37"/>
    </row>
    <row r="297" spans="1:27" ht="14" x14ac:dyDescent="0.25">
      <c r="A297" s="10" t="s">
        <v>0</v>
      </c>
      <c r="B297" s="25" t="s">
        <v>1</v>
      </c>
      <c r="C297" s="43" t="s">
        <v>2</v>
      </c>
      <c r="D297" s="43" t="s">
        <v>991</v>
      </c>
      <c r="E297" s="25" t="s">
        <v>992</v>
      </c>
      <c r="F297" s="1">
        <v>15519.84</v>
      </c>
      <c r="G297" t="s">
        <v>5</v>
      </c>
      <c r="H297" s="2">
        <v>45218</v>
      </c>
      <c r="I297" s="47">
        <v>45220</v>
      </c>
      <c r="J297" s="27" t="s">
        <v>995</v>
      </c>
      <c r="K297" t="s">
        <v>993</v>
      </c>
      <c r="L297" t="s">
        <v>994</v>
      </c>
      <c r="M297" s="14">
        <v>868</v>
      </c>
      <c r="N297" s="14">
        <v>868</v>
      </c>
      <c r="O297" s="3">
        <v>0</v>
      </c>
      <c r="P297" s="25" t="s">
        <v>9</v>
      </c>
      <c r="Q297" s="43"/>
      <c r="R297" s="49">
        <v>38</v>
      </c>
      <c r="S297" s="50">
        <f>R297/$D$3</f>
        <v>0.5757575757575758</v>
      </c>
      <c r="T297" s="49">
        <f>SUM(R297)</f>
        <v>38</v>
      </c>
      <c r="U297" s="50">
        <f>T297/$D$3</f>
        <v>0.5757575757575758</v>
      </c>
      <c r="V297" s="49">
        <v>23</v>
      </c>
      <c r="W297" s="10" t="s">
        <v>10</v>
      </c>
      <c r="X297" s="50">
        <f>V297/$D$8</f>
        <v>0.69696969696969702</v>
      </c>
      <c r="Y297" s="49">
        <f>SUM(V297:V298)</f>
        <v>49</v>
      </c>
      <c r="Z297" s="50">
        <f>Y297/$D$8</f>
        <v>1.4848484848484849</v>
      </c>
      <c r="AA297" s="37"/>
    </row>
    <row r="298" spans="1:27" ht="14" x14ac:dyDescent="0.25">
      <c r="A298" s="10" t="s">
        <v>0</v>
      </c>
      <c r="B298" s="25" t="s">
        <v>1</v>
      </c>
      <c r="C298" s="43" t="s">
        <v>2</v>
      </c>
      <c r="D298" s="43" t="s">
        <v>996</v>
      </c>
      <c r="E298" s="25" t="s">
        <v>997</v>
      </c>
      <c r="F298" s="1">
        <v>2628.48</v>
      </c>
      <c r="G298" t="s">
        <v>5</v>
      </c>
      <c r="H298" s="2">
        <v>45218</v>
      </c>
      <c r="I298" s="47">
        <v>45220</v>
      </c>
      <c r="J298" s="27" t="s">
        <v>1000</v>
      </c>
      <c r="K298" t="s">
        <v>998</v>
      </c>
      <c r="L298" t="s">
        <v>999</v>
      </c>
      <c r="M298" s="14">
        <v>148</v>
      </c>
      <c r="N298" s="14">
        <v>148</v>
      </c>
      <c r="O298" s="3">
        <v>0</v>
      </c>
      <c r="P298" s="25" t="s">
        <v>9</v>
      </c>
      <c r="Q298" s="43"/>
      <c r="R298" s="49">
        <v>40</v>
      </c>
      <c r="S298" s="50">
        <f>R298/$D$3</f>
        <v>0.60606060606060608</v>
      </c>
      <c r="T298" s="49" t="s">
        <v>1219</v>
      </c>
      <c r="U298" s="50" t="s">
        <v>1219</v>
      </c>
      <c r="V298" s="49">
        <v>26</v>
      </c>
      <c r="W298" s="10" t="s">
        <v>10</v>
      </c>
      <c r="X298" s="50">
        <f>V298/$D$8</f>
        <v>0.78787878787878785</v>
      </c>
      <c r="Y298" s="43" t="s">
        <v>1219</v>
      </c>
      <c r="Z298" s="50" t="s">
        <v>1219</v>
      </c>
      <c r="AA298" s="37"/>
    </row>
    <row r="299" spans="1:27" customFormat="1" hidden="1" x14ac:dyDescent="0.25">
      <c r="A299" t="s">
        <v>0</v>
      </c>
      <c r="B299" t="s">
        <v>50</v>
      </c>
      <c r="C299" t="s">
        <v>51</v>
      </c>
      <c r="D299" t="s">
        <v>1001</v>
      </c>
      <c r="E299" t="s">
        <v>1002</v>
      </c>
      <c r="F299" s="1">
        <v>4860</v>
      </c>
      <c r="G299" t="s">
        <v>5</v>
      </c>
      <c r="H299" s="2">
        <v>45216</v>
      </c>
      <c r="I299" s="2">
        <v>45222</v>
      </c>
      <c r="J299" t="s">
        <v>1003</v>
      </c>
      <c r="K299" t="s">
        <v>214</v>
      </c>
      <c r="L299" t="s">
        <v>92</v>
      </c>
      <c r="M299" s="3">
        <v>450</v>
      </c>
      <c r="N299" s="3">
        <v>450</v>
      </c>
      <c r="O299" s="3">
        <v>0</v>
      </c>
      <c r="P299" t="s">
        <v>9</v>
      </c>
      <c r="R299" s="3">
        <v>21</v>
      </c>
      <c r="T299" s="3"/>
      <c r="U299" s="3"/>
      <c r="V299" s="3">
        <v>18</v>
      </c>
      <c r="W299" t="s">
        <v>10</v>
      </c>
    </row>
    <row r="300" spans="1:27" ht="14" x14ac:dyDescent="0.25">
      <c r="A300" s="18" t="s">
        <v>0</v>
      </c>
      <c r="B300" s="26" t="s">
        <v>1</v>
      </c>
      <c r="C300" s="46" t="s">
        <v>2</v>
      </c>
      <c r="D300" s="46" t="s">
        <v>1004</v>
      </c>
      <c r="E300" s="26" t="s">
        <v>1005</v>
      </c>
      <c r="F300" s="1">
        <v>3739.2</v>
      </c>
      <c r="G300" t="s">
        <v>5</v>
      </c>
      <c r="H300" s="2">
        <v>45217</v>
      </c>
      <c r="I300" s="48">
        <v>45222</v>
      </c>
      <c r="J300" s="28" t="s">
        <v>1006</v>
      </c>
      <c r="K300" t="s">
        <v>67</v>
      </c>
      <c r="L300" t="s">
        <v>68</v>
      </c>
      <c r="M300" s="14">
        <v>380</v>
      </c>
      <c r="N300" s="14">
        <v>380</v>
      </c>
      <c r="O300" s="3">
        <v>0</v>
      </c>
      <c r="P300" s="25" t="s">
        <v>9</v>
      </c>
      <c r="Q300" s="43">
        <v>6</v>
      </c>
      <c r="R300" s="51">
        <v>4</v>
      </c>
      <c r="S300" s="50">
        <f>R300/$D$3</f>
        <v>6.0606060606060608E-2</v>
      </c>
      <c r="T300" s="51">
        <f>SUM(R300)</f>
        <v>4</v>
      </c>
      <c r="U300" s="50">
        <f>T300/$D$3</f>
        <v>6.0606060606060608E-2</v>
      </c>
      <c r="V300" s="51">
        <v>2</v>
      </c>
      <c r="W300" s="18" t="s">
        <v>10</v>
      </c>
      <c r="X300" s="50">
        <f>V300/$D$8</f>
        <v>6.0606060606060608E-2</v>
      </c>
      <c r="Y300" s="51">
        <f>SUM(V300)</f>
        <v>2</v>
      </c>
      <c r="Z300" s="50">
        <f>Y300/$D$8</f>
        <v>6.0606060606060608E-2</v>
      </c>
      <c r="AA300" s="37"/>
    </row>
    <row r="301" spans="1:27" customFormat="1" hidden="1" x14ac:dyDescent="0.25">
      <c r="A301" t="s">
        <v>0</v>
      </c>
      <c r="B301" t="s">
        <v>87</v>
      </c>
      <c r="C301" t="s">
        <v>88</v>
      </c>
      <c r="D301" t="s">
        <v>982</v>
      </c>
      <c r="E301" t="s">
        <v>1007</v>
      </c>
      <c r="F301" s="1">
        <v>-972</v>
      </c>
      <c r="G301" t="s">
        <v>5</v>
      </c>
      <c r="H301" s="2">
        <v>45222</v>
      </c>
      <c r="I301" s="2">
        <v>45222</v>
      </c>
      <c r="J301" t="s">
        <v>1008</v>
      </c>
      <c r="K301" t="s">
        <v>214</v>
      </c>
      <c r="L301" t="s">
        <v>92</v>
      </c>
      <c r="M301" s="3">
        <v>-90</v>
      </c>
      <c r="N301" s="3">
        <v>-90</v>
      </c>
      <c r="O301" s="3">
        <v>-180</v>
      </c>
      <c r="P301" t="s">
        <v>9</v>
      </c>
      <c r="R301" s="3">
        <v>1</v>
      </c>
      <c r="T301" s="3"/>
      <c r="U301" s="3"/>
      <c r="V301" s="3">
        <v>1</v>
      </c>
      <c r="W301" t="s">
        <v>10</v>
      </c>
    </row>
    <row r="302" spans="1:27" customFormat="1" hidden="1" x14ac:dyDescent="0.25">
      <c r="A302" t="s">
        <v>0</v>
      </c>
      <c r="B302" t="s">
        <v>43</v>
      </c>
      <c r="C302" t="s">
        <v>44</v>
      </c>
      <c r="D302" t="s">
        <v>1009</v>
      </c>
      <c r="E302" t="s">
        <v>1010</v>
      </c>
      <c r="F302" s="1">
        <v>6768</v>
      </c>
      <c r="G302" t="s">
        <v>5</v>
      </c>
      <c r="H302" s="2">
        <v>45219</v>
      </c>
      <c r="I302" s="2">
        <v>45223</v>
      </c>
      <c r="J302" t="s">
        <v>1011</v>
      </c>
      <c r="K302" t="s">
        <v>252</v>
      </c>
      <c r="L302" t="s">
        <v>123</v>
      </c>
      <c r="M302" s="3">
        <v>300</v>
      </c>
      <c r="N302" s="3">
        <v>300</v>
      </c>
      <c r="O302" s="3">
        <v>0</v>
      </c>
      <c r="P302" t="s">
        <v>9</v>
      </c>
      <c r="R302" s="3">
        <v>24</v>
      </c>
      <c r="T302" s="3"/>
      <c r="U302" s="3"/>
      <c r="V302" s="3">
        <v>21</v>
      </c>
      <c r="W302" t="s">
        <v>10</v>
      </c>
    </row>
    <row r="303" spans="1:27" customFormat="1" hidden="1" x14ac:dyDescent="0.25">
      <c r="A303" t="s">
        <v>0</v>
      </c>
      <c r="B303" t="s">
        <v>94</v>
      </c>
      <c r="C303" t="s">
        <v>95</v>
      </c>
      <c r="D303" t="s">
        <v>1012</v>
      </c>
      <c r="E303" t="s">
        <v>1013</v>
      </c>
      <c r="F303" s="1">
        <v>2256</v>
      </c>
      <c r="G303" t="s">
        <v>5</v>
      </c>
      <c r="H303" s="2">
        <v>45219</v>
      </c>
      <c r="I303" s="2">
        <v>45223</v>
      </c>
      <c r="J303" t="s">
        <v>1014</v>
      </c>
      <c r="K303" t="s">
        <v>308</v>
      </c>
      <c r="L303" t="s">
        <v>115</v>
      </c>
      <c r="M303" s="3">
        <v>100</v>
      </c>
      <c r="N303" s="3">
        <v>100</v>
      </c>
      <c r="O303" s="3">
        <v>0</v>
      </c>
      <c r="P303" t="s">
        <v>9</v>
      </c>
      <c r="R303" s="3">
        <v>11</v>
      </c>
      <c r="T303" s="3"/>
      <c r="U303" s="3"/>
      <c r="V303" s="3">
        <v>10</v>
      </c>
      <c r="W303" t="s">
        <v>10</v>
      </c>
    </row>
    <row r="304" spans="1:27" customFormat="1" hidden="1" x14ac:dyDescent="0.25">
      <c r="A304" t="s">
        <v>0</v>
      </c>
      <c r="B304" t="s">
        <v>128</v>
      </c>
      <c r="C304" t="s">
        <v>129</v>
      </c>
      <c r="D304" t="s">
        <v>1015</v>
      </c>
      <c r="E304" t="s">
        <v>1016</v>
      </c>
      <c r="F304" s="1">
        <v>648</v>
      </c>
      <c r="G304" t="s">
        <v>5</v>
      </c>
      <c r="H304" s="2">
        <v>45219</v>
      </c>
      <c r="I304" s="2">
        <v>45223</v>
      </c>
      <c r="J304" t="s">
        <v>1017</v>
      </c>
      <c r="K304" t="s">
        <v>415</v>
      </c>
      <c r="L304" t="s">
        <v>48</v>
      </c>
      <c r="M304" s="3">
        <v>45</v>
      </c>
      <c r="N304" s="3">
        <v>45</v>
      </c>
      <c r="O304" s="3">
        <v>0</v>
      </c>
      <c r="P304" t="s">
        <v>9</v>
      </c>
      <c r="R304" s="3">
        <v>4</v>
      </c>
      <c r="T304" s="3"/>
      <c r="U304" s="3"/>
      <c r="V304" s="3">
        <v>4</v>
      </c>
      <c r="W304" t="s">
        <v>10</v>
      </c>
    </row>
    <row r="305" spans="1:27" customFormat="1" hidden="1" x14ac:dyDescent="0.25">
      <c r="A305" t="s">
        <v>0</v>
      </c>
      <c r="B305" t="s">
        <v>87</v>
      </c>
      <c r="C305" t="s">
        <v>88</v>
      </c>
      <c r="D305" t="s">
        <v>1018</v>
      </c>
      <c r="E305" t="s">
        <v>1019</v>
      </c>
      <c r="F305" s="1">
        <v>2256</v>
      </c>
      <c r="G305" t="s">
        <v>5</v>
      </c>
      <c r="H305" s="2">
        <v>45219</v>
      </c>
      <c r="I305" s="2">
        <v>45223</v>
      </c>
      <c r="J305" t="s">
        <v>1020</v>
      </c>
      <c r="K305" t="s">
        <v>252</v>
      </c>
      <c r="L305" t="s">
        <v>123</v>
      </c>
      <c r="M305" s="3">
        <v>100</v>
      </c>
      <c r="N305" s="3">
        <v>100</v>
      </c>
      <c r="O305" s="3">
        <v>0</v>
      </c>
      <c r="P305" t="s">
        <v>9</v>
      </c>
      <c r="R305" s="3">
        <v>11</v>
      </c>
      <c r="T305" s="3"/>
      <c r="U305" s="3"/>
      <c r="V305" s="3">
        <v>10</v>
      </c>
      <c r="W305" t="s">
        <v>10</v>
      </c>
    </row>
    <row r="306" spans="1:27" ht="14" x14ac:dyDescent="0.25">
      <c r="A306" s="18" t="s">
        <v>0</v>
      </c>
      <c r="B306" s="26" t="s">
        <v>1</v>
      </c>
      <c r="C306" s="46" t="s">
        <v>2</v>
      </c>
      <c r="D306" s="46" t="s">
        <v>1021</v>
      </c>
      <c r="E306" s="26" t="s">
        <v>1022</v>
      </c>
      <c r="F306" s="1">
        <v>4434.24</v>
      </c>
      <c r="G306" t="s">
        <v>5</v>
      </c>
      <c r="H306" s="2">
        <v>45219</v>
      </c>
      <c r="I306" s="48">
        <v>45223</v>
      </c>
      <c r="J306" s="28" t="s">
        <v>1023</v>
      </c>
      <c r="K306" t="s">
        <v>16</v>
      </c>
      <c r="L306" t="s">
        <v>17</v>
      </c>
      <c r="M306" s="14">
        <v>248</v>
      </c>
      <c r="N306" s="14">
        <v>248</v>
      </c>
      <c r="O306" s="3">
        <v>0</v>
      </c>
      <c r="P306" s="25" t="s">
        <v>9</v>
      </c>
      <c r="Q306" s="43"/>
      <c r="R306" s="51">
        <v>39</v>
      </c>
      <c r="S306" s="50">
        <f>R306/$D$3</f>
        <v>0.59090909090909094</v>
      </c>
      <c r="T306" s="51">
        <f t="shared" ref="T306" si="53">SUM(R306)</f>
        <v>39</v>
      </c>
      <c r="U306" s="50">
        <f>T306/$D$3</f>
        <v>0.59090909090909094</v>
      </c>
      <c r="V306" s="51">
        <v>29</v>
      </c>
      <c r="W306" s="18" t="s">
        <v>10</v>
      </c>
      <c r="X306" s="50">
        <f>V306/$D$8</f>
        <v>0.87878787878787878</v>
      </c>
      <c r="Y306" s="51">
        <f t="shared" ref="Y306:Y307" si="54">SUM(V306)</f>
        <v>29</v>
      </c>
      <c r="Z306" s="50">
        <f>Y306/$D$8</f>
        <v>0.87878787878787878</v>
      </c>
      <c r="AA306" s="37"/>
    </row>
    <row r="307" spans="1:27" ht="14" x14ac:dyDescent="0.25">
      <c r="A307" s="18" t="s">
        <v>0</v>
      </c>
      <c r="B307" s="26" t="s">
        <v>1</v>
      </c>
      <c r="C307" s="46" t="s">
        <v>2</v>
      </c>
      <c r="D307" s="46" t="s">
        <v>1024</v>
      </c>
      <c r="E307" s="26" t="s">
        <v>1025</v>
      </c>
      <c r="F307" s="1">
        <v>1192.32</v>
      </c>
      <c r="G307" t="s">
        <v>5</v>
      </c>
      <c r="H307" s="2">
        <v>45222</v>
      </c>
      <c r="I307" s="48">
        <v>45224</v>
      </c>
      <c r="J307" s="28" t="s">
        <v>1026</v>
      </c>
      <c r="K307" t="s">
        <v>660</v>
      </c>
      <c r="L307" t="s">
        <v>661</v>
      </c>
      <c r="M307" s="14">
        <v>144</v>
      </c>
      <c r="N307" s="14">
        <v>144</v>
      </c>
      <c r="O307" s="3">
        <v>0</v>
      </c>
      <c r="P307" s="25" t="s">
        <v>9</v>
      </c>
      <c r="Q307" s="43"/>
      <c r="R307" s="51">
        <v>38</v>
      </c>
      <c r="S307" s="50">
        <f>R307/$D$3</f>
        <v>0.5757575757575758</v>
      </c>
      <c r="T307" s="51">
        <f>SUM(R307)</f>
        <v>38</v>
      </c>
      <c r="U307" s="50">
        <f>T307/$D$3</f>
        <v>0.5757575757575758</v>
      </c>
      <c r="V307" s="51">
        <v>25</v>
      </c>
      <c r="W307" s="18" t="s">
        <v>10</v>
      </c>
      <c r="X307" s="50">
        <f>V307/$D$8</f>
        <v>0.75757575757575757</v>
      </c>
      <c r="Y307" s="51">
        <f t="shared" si="54"/>
        <v>25</v>
      </c>
      <c r="Z307" s="50">
        <f>Y307/$D$8</f>
        <v>0.75757575757575757</v>
      </c>
      <c r="AA307" s="37"/>
    </row>
    <row r="308" spans="1:27" customFormat="1" hidden="1" x14ac:dyDescent="0.25">
      <c r="A308" t="s">
        <v>0</v>
      </c>
      <c r="B308" t="s">
        <v>50</v>
      </c>
      <c r="C308" t="s">
        <v>51</v>
      </c>
      <c r="D308" t="s">
        <v>1027</v>
      </c>
      <c r="E308" t="s">
        <v>1028</v>
      </c>
      <c r="F308" s="1">
        <v>3384</v>
      </c>
      <c r="G308" t="s">
        <v>5</v>
      </c>
      <c r="H308" s="2">
        <v>45223</v>
      </c>
      <c r="I308" s="2">
        <v>45225</v>
      </c>
      <c r="J308" t="s">
        <v>1029</v>
      </c>
      <c r="K308" t="s">
        <v>308</v>
      </c>
      <c r="L308" t="s">
        <v>115</v>
      </c>
      <c r="M308" s="3">
        <v>150</v>
      </c>
      <c r="N308" s="3">
        <v>150</v>
      </c>
      <c r="O308" s="3">
        <v>0</v>
      </c>
      <c r="P308" t="s">
        <v>9</v>
      </c>
      <c r="R308" s="3">
        <v>11</v>
      </c>
      <c r="T308" s="3"/>
      <c r="U308" s="3"/>
      <c r="V308" s="3">
        <v>10</v>
      </c>
      <c r="W308" t="s">
        <v>10</v>
      </c>
    </row>
    <row r="309" spans="1:27" customFormat="1" hidden="1" x14ac:dyDescent="0.25">
      <c r="A309" t="s">
        <v>0</v>
      </c>
      <c r="B309" t="s">
        <v>87</v>
      </c>
      <c r="C309" t="s">
        <v>88</v>
      </c>
      <c r="D309" t="s">
        <v>1030</v>
      </c>
      <c r="E309" t="s">
        <v>1031</v>
      </c>
      <c r="F309" s="1">
        <v>2916</v>
      </c>
      <c r="G309" t="s">
        <v>5</v>
      </c>
      <c r="H309" s="2">
        <v>45223</v>
      </c>
      <c r="I309" s="2">
        <v>45225</v>
      </c>
      <c r="J309" t="s">
        <v>1032</v>
      </c>
      <c r="K309" t="s">
        <v>214</v>
      </c>
      <c r="L309" t="s">
        <v>92</v>
      </c>
      <c r="M309" s="3">
        <v>270</v>
      </c>
      <c r="N309" s="3">
        <v>270</v>
      </c>
      <c r="O309" s="3">
        <v>0</v>
      </c>
      <c r="P309" t="s">
        <v>9</v>
      </c>
      <c r="R309" s="3">
        <v>10</v>
      </c>
      <c r="T309" s="3"/>
      <c r="U309" s="3"/>
      <c r="V309" s="3">
        <v>9</v>
      </c>
      <c r="W309" t="s">
        <v>10</v>
      </c>
    </row>
    <row r="310" spans="1:27" customFormat="1" hidden="1" x14ac:dyDescent="0.25">
      <c r="A310" t="s">
        <v>0</v>
      </c>
      <c r="B310" t="s">
        <v>94</v>
      </c>
      <c r="C310" t="s">
        <v>95</v>
      </c>
      <c r="D310" t="s">
        <v>1033</v>
      </c>
      <c r="E310" t="s">
        <v>1034</v>
      </c>
      <c r="F310" s="1">
        <v>1944</v>
      </c>
      <c r="G310" t="s">
        <v>5</v>
      </c>
      <c r="H310" s="2">
        <v>45223</v>
      </c>
      <c r="I310" s="2">
        <v>45225</v>
      </c>
      <c r="J310" t="s">
        <v>1035</v>
      </c>
      <c r="K310" t="s">
        <v>214</v>
      </c>
      <c r="L310" t="s">
        <v>92</v>
      </c>
      <c r="M310" s="3">
        <v>180</v>
      </c>
      <c r="N310" s="3">
        <v>180</v>
      </c>
      <c r="O310" s="3">
        <v>0</v>
      </c>
      <c r="P310" t="s">
        <v>9</v>
      </c>
      <c r="R310" s="3">
        <v>10</v>
      </c>
      <c r="T310" s="3"/>
      <c r="U310" s="3"/>
      <c r="V310" s="3">
        <v>9</v>
      </c>
      <c r="W310" t="s">
        <v>10</v>
      </c>
    </row>
    <row r="311" spans="1:27" ht="14" x14ac:dyDescent="0.25">
      <c r="A311" s="18" t="s">
        <v>0</v>
      </c>
      <c r="B311" s="26" t="s">
        <v>1</v>
      </c>
      <c r="C311" s="46" t="s">
        <v>2</v>
      </c>
      <c r="D311" s="46" t="s">
        <v>1036</v>
      </c>
      <c r="E311" s="26" t="s">
        <v>1037</v>
      </c>
      <c r="F311" s="1">
        <v>1923.84</v>
      </c>
      <c r="G311" t="s">
        <v>5</v>
      </c>
      <c r="H311" s="2">
        <v>45223</v>
      </c>
      <c r="I311" s="48">
        <v>45225</v>
      </c>
      <c r="J311" s="28" t="s">
        <v>1038</v>
      </c>
      <c r="K311" t="s">
        <v>540</v>
      </c>
      <c r="L311" t="s">
        <v>541</v>
      </c>
      <c r="M311" s="14">
        <v>192</v>
      </c>
      <c r="N311" s="14">
        <v>192</v>
      </c>
      <c r="O311" s="3">
        <v>0</v>
      </c>
      <c r="P311" s="25" t="s">
        <v>9</v>
      </c>
      <c r="Q311" s="43"/>
      <c r="R311" s="51">
        <v>18</v>
      </c>
      <c r="S311" s="50">
        <f>R311/$D$3</f>
        <v>0.27272727272727271</v>
      </c>
      <c r="T311" s="51">
        <f>SUM(R311)</f>
        <v>18</v>
      </c>
      <c r="U311" s="50">
        <f>T311/$D$3</f>
        <v>0.27272727272727271</v>
      </c>
      <c r="V311" s="51">
        <v>11</v>
      </c>
      <c r="W311" s="18" t="s">
        <v>10</v>
      </c>
      <c r="X311" s="50">
        <f>V311/$D$8</f>
        <v>0.33333333333333331</v>
      </c>
      <c r="Y311" s="51">
        <f t="shared" ref="Y311" si="55">SUM(V311)</f>
        <v>11</v>
      </c>
      <c r="Z311" s="50">
        <f>Y311/$D$8</f>
        <v>0.33333333333333331</v>
      </c>
      <c r="AA311" s="37"/>
    </row>
    <row r="312" spans="1:27" ht="14" x14ac:dyDescent="0.25">
      <c r="A312" s="18" t="s">
        <v>0</v>
      </c>
      <c r="B312" s="26" t="s">
        <v>1</v>
      </c>
      <c r="C312" s="46" t="s">
        <v>2</v>
      </c>
      <c r="D312" s="46" t="s">
        <v>1039</v>
      </c>
      <c r="E312" s="26" t="s">
        <v>1040</v>
      </c>
      <c r="F312" s="1">
        <v>6740.4</v>
      </c>
      <c r="G312" t="s">
        <v>5</v>
      </c>
      <c r="H312" s="2">
        <v>45224</v>
      </c>
      <c r="I312" s="48">
        <v>45226</v>
      </c>
      <c r="J312" s="28" t="s">
        <v>1043</v>
      </c>
      <c r="K312" t="s">
        <v>1041</v>
      </c>
      <c r="L312" t="s">
        <v>1042</v>
      </c>
      <c r="M312" s="14">
        <v>205</v>
      </c>
      <c r="N312" s="14">
        <v>205</v>
      </c>
      <c r="O312" s="3">
        <v>0</v>
      </c>
      <c r="P312" s="25" t="s">
        <v>9</v>
      </c>
      <c r="Q312" s="43"/>
      <c r="R312" s="51">
        <v>36</v>
      </c>
      <c r="S312" s="50">
        <f>R312/$D$3</f>
        <v>0.54545454545454541</v>
      </c>
      <c r="T312" s="51">
        <f>SUM(R312:R313)</f>
        <v>70</v>
      </c>
      <c r="U312" s="50">
        <f>T312/$D$3</f>
        <v>1.0606060606060606</v>
      </c>
      <c r="V312" s="51">
        <v>24</v>
      </c>
      <c r="W312" s="18" t="s">
        <v>10</v>
      </c>
      <c r="X312" s="50">
        <f>V312/$D$8</f>
        <v>0.72727272727272729</v>
      </c>
      <c r="Y312" s="51">
        <f>SUM(V312:V313)</f>
        <v>46</v>
      </c>
      <c r="Z312" s="50">
        <f>Y312/$D$8</f>
        <v>1.393939393939394</v>
      </c>
      <c r="AA312" s="37"/>
    </row>
    <row r="313" spans="1:27" ht="14" x14ac:dyDescent="0.25">
      <c r="A313" s="18" t="s">
        <v>0</v>
      </c>
      <c r="B313" s="26" t="s">
        <v>1</v>
      </c>
      <c r="C313" s="46" t="s">
        <v>2</v>
      </c>
      <c r="D313" s="46" t="s">
        <v>1044</v>
      </c>
      <c r="E313" s="26" t="s">
        <v>1045</v>
      </c>
      <c r="F313" s="1">
        <v>1827.84</v>
      </c>
      <c r="G313" t="s">
        <v>5</v>
      </c>
      <c r="H313" s="2">
        <v>45224</v>
      </c>
      <c r="I313" s="48">
        <v>45226</v>
      </c>
      <c r="J313" s="28" t="s">
        <v>1046</v>
      </c>
      <c r="K313" t="s">
        <v>145</v>
      </c>
      <c r="L313" t="s">
        <v>146</v>
      </c>
      <c r="M313" s="14">
        <v>224</v>
      </c>
      <c r="N313" s="14">
        <v>224</v>
      </c>
      <c r="O313" s="3">
        <v>0</v>
      </c>
      <c r="P313" s="25" t="s">
        <v>9</v>
      </c>
      <c r="Q313" s="43"/>
      <c r="R313" s="51">
        <v>34</v>
      </c>
      <c r="S313" s="50">
        <f>R313/$D$3</f>
        <v>0.51515151515151514</v>
      </c>
      <c r="T313" s="51" t="s">
        <v>1219</v>
      </c>
      <c r="U313" s="50" t="s">
        <v>1219</v>
      </c>
      <c r="V313" s="51">
        <v>22</v>
      </c>
      <c r="W313" s="18" t="s">
        <v>10</v>
      </c>
      <c r="X313" s="50">
        <f>V313/$D$8</f>
        <v>0.66666666666666663</v>
      </c>
      <c r="Y313" s="51" t="s">
        <v>1219</v>
      </c>
      <c r="Z313" s="50" t="s">
        <v>1219</v>
      </c>
      <c r="AA313" s="37"/>
    </row>
    <row r="314" spans="1:27" ht="14" x14ac:dyDescent="0.25">
      <c r="A314" s="18" t="s">
        <v>0</v>
      </c>
      <c r="B314" s="26" t="s">
        <v>1</v>
      </c>
      <c r="C314" s="46" t="s">
        <v>2</v>
      </c>
      <c r="D314" s="46" t="s">
        <v>1047</v>
      </c>
      <c r="E314" s="26" t="s">
        <v>1048</v>
      </c>
      <c r="F314" s="1">
        <v>2217.12</v>
      </c>
      <c r="G314" t="s">
        <v>5</v>
      </c>
      <c r="H314" s="2">
        <v>45225</v>
      </c>
      <c r="I314" s="48">
        <v>45227</v>
      </c>
      <c r="J314" s="28" t="s">
        <v>1049</v>
      </c>
      <c r="K314" t="s">
        <v>16</v>
      </c>
      <c r="L314" t="s">
        <v>17</v>
      </c>
      <c r="M314" s="14">
        <v>124</v>
      </c>
      <c r="N314" s="14">
        <v>124</v>
      </c>
      <c r="O314" s="3">
        <v>0</v>
      </c>
      <c r="P314" s="25" t="s">
        <v>9</v>
      </c>
      <c r="Q314" s="43"/>
      <c r="R314" s="51">
        <v>36</v>
      </c>
      <c r="S314" s="50">
        <f>R314/$D$3</f>
        <v>0.54545454545454541</v>
      </c>
      <c r="T314" s="51">
        <f>SUM(R314)</f>
        <v>36</v>
      </c>
      <c r="U314" s="50">
        <f>T314/$D$3</f>
        <v>0.54545454545454541</v>
      </c>
      <c r="V314" s="51">
        <v>19</v>
      </c>
      <c r="W314" s="18" t="s">
        <v>10</v>
      </c>
      <c r="X314" s="50">
        <f>V314/$D$8</f>
        <v>0.5757575757575758</v>
      </c>
      <c r="Y314" s="51">
        <f>SUM(V314)</f>
        <v>19</v>
      </c>
      <c r="Z314" s="50">
        <f>Y314/$D$8</f>
        <v>0.5757575757575758</v>
      </c>
      <c r="AA314" s="37"/>
    </row>
    <row r="315" spans="1:27" customFormat="1" hidden="1" x14ac:dyDescent="0.25">
      <c r="A315" t="s">
        <v>0</v>
      </c>
      <c r="B315" t="s">
        <v>43</v>
      </c>
      <c r="C315" t="s">
        <v>44</v>
      </c>
      <c r="D315" t="s">
        <v>1050</v>
      </c>
      <c r="E315" t="s">
        <v>1051</v>
      </c>
      <c r="F315" s="1">
        <v>648</v>
      </c>
      <c r="G315" t="s">
        <v>5</v>
      </c>
      <c r="H315" s="2">
        <v>45226</v>
      </c>
      <c r="I315" s="2">
        <v>45230</v>
      </c>
      <c r="J315" t="s">
        <v>1052</v>
      </c>
      <c r="K315" t="s">
        <v>415</v>
      </c>
      <c r="L315" t="s">
        <v>48</v>
      </c>
      <c r="M315" s="3">
        <v>45</v>
      </c>
      <c r="N315" s="3">
        <v>45</v>
      </c>
      <c r="O315" s="3">
        <v>0</v>
      </c>
      <c r="P315" t="s">
        <v>9</v>
      </c>
      <c r="R315" s="3">
        <v>5</v>
      </c>
      <c r="T315" s="3"/>
      <c r="U315" s="3"/>
      <c r="V315" s="3">
        <v>5</v>
      </c>
      <c r="W315" t="s">
        <v>10</v>
      </c>
    </row>
    <row r="316" spans="1:27" customFormat="1" hidden="1" x14ac:dyDescent="0.25">
      <c r="A316" t="s">
        <v>0</v>
      </c>
      <c r="B316" t="s">
        <v>87</v>
      </c>
      <c r="C316" t="s">
        <v>88</v>
      </c>
      <c r="D316" t="s">
        <v>1053</v>
      </c>
      <c r="E316" t="s">
        <v>1054</v>
      </c>
      <c r="F316" s="1">
        <v>1944</v>
      </c>
      <c r="G316" t="s">
        <v>5</v>
      </c>
      <c r="H316" s="2">
        <v>45226</v>
      </c>
      <c r="I316" s="2">
        <v>45230</v>
      </c>
      <c r="J316" t="s">
        <v>1055</v>
      </c>
      <c r="K316" t="s">
        <v>415</v>
      </c>
      <c r="L316" t="s">
        <v>48</v>
      </c>
      <c r="M316" s="3">
        <v>135</v>
      </c>
      <c r="N316" s="3">
        <v>135</v>
      </c>
      <c r="O316" s="3">
        <v>0</v>
      </c>
      <c r="P316" t="s">
        <v>9</v>
      </c>
      <c r="R316" s="3">
        <v>8</v>
      </c>
      <c r="T316" s="3"/>
      <c r="U316" s="3"/>
      <c r="V316" s="3">
        <v>7</v>
      </c>
      <c r="W316" t="s">
        <v>10</v>
      </c>
    </row>
    <row r="317" spans="1:27" customFormat="1" hidden="1" x14ac:dyDescent="0.25">
      <c r="A317" t="s">
        <v>0</v>
      </c>
      <c r="B317" t="s">
        <v>94</v>
      </c>
      <c r="C317" t="s">
        <v>95</v>
      </c>
      <c r="D317" t="s">
        <v>1056</v>
      </c>
      <c r="E317" t="s">
        <v>1057</v>
      </c>
      <c r="F317" s="1">
        <v>4512</v>
      </c>
      <c r="G317" t="s">
        <v>5</v>
      </c>
      <c r="H317" s="2">
        <v>45226</v>
      </c>
      <c r="I317" s="2">
        <v>45230</v>
      </c>
      <c r="J317" t="s">
        <v>1058</v>
      </c>
      <c r="K317" t="s">
        <v>252</v>
      </c>
      <c r="L317" t="s">
        <v>123</v>
      </c>
      <c r="M317" s="3">
        <v>200</v>
      </c>
      <c r="N317" s="3">
        <v>200</v>
      </c>
      <c r="O317" s="3">
        <v>0</v>
      </c>
      <c r="P317" t="s">
        <v>9</v>
      </c>
      <c r="R317" s="3">
        <v>8</v>
      </c>
      <c r="T317" s="3"/>
      <c r="U317" s="3"/>
      <c r="V317" s="3">
        <v>7</v>
      </c>
      <c r="W317" t="s">
        <v>10</v>
      </c>
    </row>
    <row r="318" spans="1:27" ht="14" x14ac:dyDescent="0.25">
      <c r="A318" s="10" t="s">
        <v>0</v>
      </c>
      <c r="B318" s="25" t="s">
        <v>1</v>
      </c>
      <c r="C318" s="43" t="s">
        <v>2</v>
      </c>
      <c r="D318" s="43" t="s">
        <v>1059</v>
      </c>
      <c r="E318" s="25" t="s">
        <v>1060</v>
      </c>
      <c r="F318" s="1">
        <v>1687.56</v>
      </c>
      <c r="G318" t="s">
        <v>5</v>
      </c>
      <c r="H318" s="2">
        <v>45226</v>
      </c>
      <c r="I318" s="47">
        <v>45230</v>
      </c>
      <c r="J318" s="27" t="s">
        <v>1063</v>
      </c>
      <c r="K318" t="s">
        <v>1061</v>
      </c>
      <c r="L318" t="s">
        <v>1062</v>
      </c>
      <c r="M318" s="14">
        <v>41</v>
      </c>
      <c r="N318" s="14">
        <v>41</v>
      </c>
      <c r="O318" s="3">
        <v>0</v>
      </c>
      <c r="P318" s="25" t="s">
        <v>9</v>
      </c>
      <c r="Q318" s="43">
        <v>5</v>
      </c>
      <c r="R318" s="49">
        <v>10</v>
      </c>
      <c r="S318" s="50">
        <f>R318/$D$3</f>
        <v>0.15151515151515152</v>
      </c>
      <c r="T318" s="52">
        <f t="shared" ref="T318:T320" si="56">SUM(R318)</f>
        <v>10</v>
      </c>
      <c r="U318" s="50">
        <f>T318/$D$3</f>
        <v>0.15151515151515152</v>
      </c>
      <c r="V318" s="49">
        <v>6</v>
      </c>
      <c r="W318" s="10" t="s">
        <v>10</v>
      </c>
      <c r="X318" s="50">
        <f>V318/$D$8</f>
        <v>0.18181818181818182</v>
      </c>
      <c r="Y318" s="49">
        <f>SUM(V318)</f>
        <v>6</v>
      </c>
      <c r="Z318" s="50">
        <f>Y318/$D$8</f>
        <v>0.18181818181818182</v>
      </c>
      <c r="AA318" s="37"/>
    </row>
    <row r="319" spans="1:27" ht="14" x14ac:dyDescent="0.25">
      <c r="A319" s="10" t="s">
        <v>0</v>
      </c>
      <c r="B319" s="25" t="s">
        <v>1</v>
      </c>
      <c r="C319" s="43" t="s">
        <v>2</v>
      </c>
      <c r="D319" s="43" t="s">
        <v>1064</v>
      </c>
      <c r="E319" s="25" t="s">
        <v>1065</v>
      </c>
      <c r="F319" s="1">
        <v>3990</v>
      </c>
      <c r="G319" t="s">
        <v>5</v>
      </c>
      <c r="H319" s="2">
        <v>45229</v>
      </c>
      <c r="I319" s="47">
        <v>45231</v>
      </c>
      <c r="J319" s="27" t="s">
        <v>1066</v>
      </c>
      <c r="K319" t="s">
        <v>595</v>
      </c>
      <c r="L319" t="s">
        <v>596</v>
      </c>
      <c r="M319" s="14">
        <v>250</v>
      </c>
      <c r="N319" s="14">
        <v>250</v>
      </c>
      <c r="O319" s="3">
        <v>0</v>
      </c>
      <c r="P319" s="25" t="s">
        <v>9</v>
      </c>
      <c r="Q319" s="43"/>
      <c r="R319" s="49">
        <v>33</v>
      </c>
      <c r="S319" s="50">
        <f>R319/$D$3</f>
        <v>0.5</v>
      </c>
      <c r="T319" s="52">
        <f t="shared" si="56"/>
        <v>33</v>
      </c>
      <c r="U319" s="50">
        <f>T319/$D$3</f>
        <v>0.5</v>
      </c>
      <c r="V319" s="49">
        <v>19</v>
      </c>
      <c r="W319" s="10" t="s">
        <v>10</v>
      </c>
      <c r="X319" s="50">
        <f>V319/$D$8</f>
        <v>0.5757575757575758</v>
      </c>
      <c r="Y319" s="49">
        <f t="shared" ref="Y319:Y320" si="57">SUM(V319)</f>
        <v>19</v>
      </c>
      <c r="Z319" s="50">
        <f>Y319/$D$8</f>
        <v>0.5757575757575758</v>
      </c>
      <c r="AA319" s="37"/>
    </row>
    <row r="320" spans="1:27" ht="14" x14ac:dyDescent="0.25">
      <c r="A320" s="10" t="s">
        <v>0</v>
      </c>
      <c r="B320" s="25" t="s">
        <v>1</v>
      </c>
      <c r="C320" s="43" t="s">
        <v>2</v>
      </c>
      <c r="D320" s="43" t="s">
        <v>1067</v>
      </c>
      <c r="E320" s="25" t="s">
        <v>1068</v>
      </c>
      <c r="F320" s="1">
        <v>2475.36</v>
      </c>
      <c r="G320" t="s">
        <v>5</v>
      </c>
      <c r="H320" s="2">
        <v>45229</v>
      </c>
      <c r="I320" s="47">
        <v>45232</v>
      </c>
      <c r="J320" s="27" t="s">
        <v>1071</v>
      </c>
      <c r="K320" t="s">
        <v>1069</v>
      </c>
      <c r="L320" t="s">
        <v>1070</v>
      </c>
      <c r="M320" s="14">
        <v>108</v>
      </c>
      <c r="N320" s="14">
        <v>108</v>
      </c>
      <c r="O320" s="3">
        <v>0</v>
      </c>
      <c r="P320" s="25" t="s">
        <v>9</v>
      </c>
      <c r="Q320" s="43"/>
      <c r="R320" s="49">
        <v>34</v>
      </c>
      <c r="S320" s="50">
        <f>R320/$D$3</f>
        <v>0.51515151515151514</v>
      </c>
      <c r="T320" s="52">
        <f t="shared" si="56"/>
        <v>34</v>
      </c>
      <c r="U320" s="50">
        <f>T320/$D$3</f>
        <v>0.51515151515151514</v>
      </c>
      <c r="V320" s="49">
        <v>20</v>
      </c>
      <c r="W320" s="10" t="s">
        <v>10</v>
      </c>
      <c r="X320" s="50">
        <f>V320/$D$8</f>
        <v>0.60606060606060608</v>
      </c>
      <c r="Y320" s="49">
        <f t="shared" si="57"/>
        <v>20</v>
      </c>
      <c r="Z320" s="50">
        <f>Y320/$D$8</f>
        <v>0.60606060606060608</v>
      </c>
      <c r="AA320" s="37"/>
    </row>
    <row r="321" spans="1:27" customFormat="1" hidden="1" x14ac:dyDescent="0.25">
      <c r="A321" t="s">
        <v>0</v>
      </c>
      <c r="B321" t="s">
        <v>94</v>
      </c>
      <c r="C321" t="s">
        <v>95</v>
      </c>
      <c r="D321" t="s">
        <v>1072</v>
      </c>
      <c r="E321" t="s">
        <v>1073</v>
      </c>
      <c r="F321" s="1">
        <v>1128</v>
      </c>
      <c r="G321" t="s">
        <v>5</v>
      </c>
      <c r="H321" s="2">
        <v>45230</v>
      </c>
      <c r="I321" s="2">
        <v>45232</v>
      </c>
      <c r="J321" t="s">
        <v>1074</v>
      </c>
      <c r="K321" t="s">
        <v>252</v>
      </c>
      <c r="L321" t="s">
        <v>123</v>
      </c>
      <c r="M321" s="3">
        <v>50</v>
      </c>
      <c r="N321" s="3">
        <v>50</v>
      </c>
      <c r="O321" s="3">
        <v>0</v>
      </c>
      <c r="P321" t="s">
        <v>9</v>
      </c>
      <c r="R321" s="3">
        <v>2</v>
      </c>
      <c r="T321" s="3"/>
      <c r="U321" s="3"/>
      <c r="V321" s="3">
        <v>2</v>
      </c>
      <c r="W321" t="s">
        <v>10</v>
      </c>
    </row>
    <row r="322" spans="1:27" customFormat="1" hidden="1" x14ac:dyDescent="0.25">
      <c r="A322" t="s">
        <v>0</v>
      </c>
      <c r="B322" t="s">
        <v>50</v>
      </c>
      <c r="C322" t="s">
        <v>51</v>
      </c>
      <c r="D322" t="s">
        <v>1075</v>
      </c>
      <c r="E322" t="s">
        <v>1076</v>
      </c>
      <c r="F322" s="1">
        <v>4512</v>
      </c>
      <c r="G322" t="s">
        <v>5</v>
      </c>
      <c r="H322" s="2">
        <v>45230</v>
      </c>
      <c r="I322" s="2">
        <v>45232</v>
      </c>
      <c r="J322" t="s">
        <v>1077</v>
      </c>
      <c r="K322" t="s">
        <v>252</v>
      </c>
      <c r="L322" t="s">
        <v>123</v>
      </c>
      <c r="M322" s="3">
        <v>200</v>
      </c>
      <c r="N322" s="3">
        <v>200</v>
      </c>
      <c r="O322" s="3">
        <v>0</v>
      </c>
      <c r="P322" t="s">
        <v>9</v>
      </c>
      <c r="R322" s="3">
        <v>6</v>
      </c>
      <c r="T322" s="3"/>
      <c r="U322" s="3"/>
      <c r="V322" s="3">
        <v>6</v>
      </c>
      <c r="W322" t="s">
        <v>10</v>
      </c>
    </row>
    <row r="323" spans="1:27" ht="14" x14ac:dyDescent="0.25">
      <c r="A323" s="10" t="s">
        <v>0</v>
      </c>
      <c r="B323" s="25" t="s">
        <v>1</v>
      </c>
      <c r="C323" s="43" t="s">
        <v>2</v>
      </c>
      <c r="D323" s="43" t="s">
        <v>1078</v>
      </c>
      <c r="E323" s="25" t="s">
        <v>1079</v>
      </c>
      <c r="F323" s="1">
        <v>2626.26</v>
      </c>
      <c r="G323" t="s">
        <v>5</v>
      </c>
      <c r="H323" s="2">
        <v>45231</v>
      </c>
      <c r="I323" s="47">
        <v>45233</v>
      </c>
      <c r="J323" s="27" t="s">
        <v>1080</v>
      </c>
      <c r="K323" t="s">
        <v>35</v>
      </c>
      <c r="L323" t="s">
        <v>36</v>
      </c>
      <c r="M323" s="14">
        <v>259</v>
      </c>
      <c r="N323" s="14">
        <v>259</v>
      </c>
      <c r="O323" s="3">
        <v>0</v>
      </c>
      <c r="P323" s="25" t="s">
        <v>9</v>
      </c>
      <c r="Q323" s="43"/>
      <c r="R323" s="49">
        <v>32</v>
      </c>
      <c r="S323" s="50">
        <f>R323/$D$3</f>
        <v>0.48484848484848486</v>
      </c>
      <c r="T323" s="52">
        <f>SUM(R323)</f>
        <v>32</v>
      </c>
      <c r="U323" s="50">
        <f>T323/$D$3</f>
        <v>0.48484848484848486</v>
      </c>
      <c r="V323" s="49">
        <v>23</v>
      </c>
      <c r="W323" s="10" t="s">
        <v>10</v>
      </c>
      <c r="X323" s="50">
        <f>V323/$D$8</f>
        <v>0.69696969696969702</v>
      </c>
      <c r="Y323" s="49">
        <f>SUM(V323)</f>
        <v>23</v>
      </c>
      <c r="Z323" s="50">
        <f>Y323/$D$8</f>
        <v>0.69696969696969702</v>
      </c>
      <c r="AA323" s="37"/>
    </row>
    <row r="324" spans="1:27" ht="14" x14ac:dyDescent="0.25">
      <c r="A324" s="10" t="s">
        <v>0</v>
      </c>
      <c r="B324" s="25" t="s">
        <v>1</v>
      </c>
      <c r="C324" s="43" t="s">
        <v>2</v>
      </c>
      <c r="D324" s="43" t="s">
        <v>1081</v>
      </c>
      <c r="E324" s="25" t="s">
        <v>1082</v>
      </c>
      <c r="F324" s="1">
        <v>4930.5600000000004</v>
      </c>
      <c r="G324" t="s">
        <v>5</v>
      </c>
      <c r="H324" s="2">
        <v>45231</v>
      </c>
      <c r="I324" s="47">
        <v>45234</v>
      </c>
      <c r="J324" s="27" t="s">
        <v>1085</v>
      </c>
      <c r="K324" t="s">
        <v>1083</v>
      </c>
      <c r="L324" t="s">
        <v>1084</v>
      </c>
      <c r="M324" s="14">
        <v>384</v>
      </c>
      <c r="N324" s="14">
        <v>384</v>
      </c>
      <c r="O324" s="3">
        <v>0</v>
      </c>
      <c r="P324" s="25" t="s">
        <v>9</v>
      </c>
      <c r="Q324" s="43"/>
      <c r="R324" s="49">
        <v>33</v>
      </c>
      <c r="S324" s="50">
        <f>R324/$D$3</f>
        <v>0.5</v>
      </c>
      <c r="T324" s="49">
        <f>SUM(R324:R325)</f>
        <v>66</v>
      </c>
      <c r="U324" s="50">
        <f>T324/$D$3</f>
        <v>1</v>
      </c>
      <c r="V324" s="49">
        <v>22</v>
      </c>
      <c r="W324" s="10" t="s">
        <v>10</v>
      </c>
      <c r="X324" s="50">
        <f>V324/$D$8</f>
        <v>0.66666666666666663</v>
      </c>
      <c r="Y324" s="49">
        <f>SUM(V324:V325)</f>
        <v>42</v>
      </c>
      <c r="Z324" s="50">
        <f>Y324/$D$8</f>
        <v>1.2727272727272727</v>
      </c>
      <c r="AA324" s="37"/>
    </row>
    <row r="325" spans="1:27" ht="14" x14ac:dyDescent="0.25">
      <c r="A325" s="10" t="s">
        <v>0</v>
      </c>
      <c r="B325" s="25" t="s">
        <v>1</v>
      </c>
      <c r="C325" s="43" t="s">
        <v>2</v>
      </c>
      <c r="D325" s="43" t="s">
        <v>1086</v>
      </c>
      <c r="E325" s="25" t="s">
        <v>1087</v>
      </c>
      <c r="F325" s="1">
        <v>2291.52</v>
      </c>
      <c r="G325" t="s">
        <v>5</v>
      </c>
      <c r="H325" s="2">
        <v>45231</v>
      </c>
      <c r="I325" s="47">
        <v>45234</v>
      </c>
      <c r="J325" s="27" t="s">
        <v>1090</v>
      </c>
      <c r="K325" t="s">
        <v>1088</v>
      </c>
      <c r="L325" t="s">
        <v>1089</v>
      </c>
      <c r="M325" s="14">
        <v>124</v>
      </c>
      <c r="N325" s="14">
        <v>124</v>
      </c>
      <c r="O325" s="3">
        <v>0</v>
      </c>
      <c r="P325" s="25" t="s">
        <v>9</v>
      </c>
      <c r="Q325" s="43"/>
      <c r="R325" s="49">
        <v>33</v>
      </c>
      <c r="S325" s="50">
        <f>R325/$D$3</f>
        <v>0.5</v>
      </c>
      <c r="T325" s="49" t="s">
        <v>1219</v>
      </c>
      <c r="U325" s="50" t="s">
        <v>1219</v>
      </c>
      <c r="V325" s="49">
        <v>20</v>
      </c>
      <c r="W325" s="10" t="s">
        <v>10</v>
      </c>
      <c r="X325" s="50">
        <f>V325/$D$8</f>
        <v>0.60606060606060608</v>
      </c>
      <c r="Y325" s="43" t="s">
        <v>1219</v>
      </c>
      <c r="Z325" s="50" t="s">
        <v>1219</v>
      </c>
      <c r="AA325" s="37"/>
    </row>
    <row r="326" spans="1:27" ht="14" x14ac:dyDescent="0.25">
      <c r="A326" s="18" t="s">
        <v>0</v>
      </c>
      <c r="B326" s="26" t="s">
        <v>1</v>
      </c>
      <c r="C326" s="46" t="s">
        <v>2</v>
      </c>
      <c r="D326" s="46" t="s">
        <v>1091</v>
      </c>
      <c r="E326" s="26" t="s">
        <v>1092</v>
      </c>
      <c r="F326" s="1">
        <v>3211.8</v>
      </c>
      <c r="G326" t="s">
        <v>5</v>
      </c>
      <c r="H326" s="2">
        <v>45231</v>
      </c>
      <c r="I326" s="48">
        <v>45236</v>
      </c>
      <c r="J326" s="28" t="s">
        <v>1093</v>
      </c>
      <c r="K326" t="s">
        <v>643</v>
      </c>
      <c r="L326" t="s">
        <v>644</v>
      </c>
      <c r="M326" s="14">
        <v>265</v>
      </c>
      <c r="N326" s="14">
        <v>265</v>
      </c>
      <c r="O326" s="3">
        <v>0</v>
      </c>
      <c r="P326" s="25" t="s">
        <v>9</v>
      </c>
      <c r="Q326" s="43">
        <v>5</v>
      </c>
      <c r="R326" s="51">
        <v>30</v>
      </c>
      <c r="S326" s="50">
        <f>R326/$D$3</f>
        <v>0.45454545454545453</v>
      </c>
      <c r="T326" s="51">
        <f>SUM(R326:R327)</f>
        <v>31</v>
      </c>
      <c r="U326" s="50">
        <f>T326/$D$3</f>
        <v>0.46969696969696972</v>
      </c>
      <c r="V326" s="51">
        <v>20</v>
      </c>
      <c r="W326" s="18" t="s">
        <v>10</v>
      </c>
      <c r="X326" s="50">
        <f>V326/$D$8</f>
        <v>0.60606060606060608</v>
      </c>
      <c r="Y326" s="51">
        <f>SUM(V326:V327)</f>
        <v>21</v>
      </c>
      <c r="Z326" s="50">
        <f>Y326/$D$8</f>
        <v>0.63636363636363635</v>
      </c>
      <c r="AA326" s="37"/>
    </row>
    <row r="327" spans="1:27" ht="14" x14ac:dyDescent="0.25">
      <c r="A327" s="18" t="s">
        <v>0</v>
      </c>
      <c r="B327" s="26" t="s">
        <v>1</v>
      </c>
      <c r="C327" s="46" t="s">
        <v>2</v>
      </c>
      <c r="D327" s="46" t="s">
        <v>1036</v>
      </c>
      <c r="E327" s="26" t="s">
        <v>1094</v>
      </c>
      <c r="F327" s="1">
        <v>-51.12</v>
      </c>
      <c r="G327" t="s">
        <v>5</v>
      </c>
      <c r="H327" s="2">
        <v>45236</v>
      </c>
      <c r="I327" s="48">
        <v>45236</v>
      </c>
      <c r="J327" s="28" t="s">
        <v>1095</v>
      </c>
      <c r="K327" t="s">
        <v>476</v>
      </c>
      <c r="L327" t="s">
        <v>477</v>
      </c>
      <c r="M327" s="14">
        <v>-3</v>
      </c>
      <c r="N327" s="14">
        <v>-3</v>
      </c>
      <c r="O327" s="3">
        <v>-6</v>
      </c>
      <c r="P327" s="25" t="s">
        <v>9</v>
      </c>
      <c r="Q327" s="43"/>
      <c r="R327" s="51">
        <v>1</v>
      </c>
      <c r="S327" s="50">
        <f>R327/$D$3</f>
        <v>1.5151515151515152E-2</v>
      </c>
      <c r="T327" s="51" t="s">
        <v>1219</v>
      </c>
      <c r="U327" s="50" t="s">
        <v>1219</v>
      </c>
      <c r="V327" s="51">
        <v>1</v>
      </c>
      <c r="W327" s="18" t="s">
        <v>10</v>
      </c>
      <c r="X327" s="50">
        <f>V327/$D$8</f>
        <v>3.0303030303030304E-2</v>
      </c>
      <c r="Y327" s="46" t="s">
        <v>1219</v>
      </c>
      <c r="Z327" s="50" t="s">
        <v>1219</v>
      </c>
      <c r="AA327" s="37"/>
    </row>
    <row r="328" spans="1:27" customFormat="1" hidden="1" x14ac:dyDescent="0.25">
      <c r="A328" t="s">
        <v>0</v>
      </c>
      <c r="B328" t="s">
        <v>128</v>
      </c>
      <c r="C328" t="s">
        <v>129</v>
      </c>
      <c r="D328" t="s">
        <v>1096</v>
      </c>
      <c r="E328" t="s">
        <v>1097</v>
      </c>
      <c r="F328" s="1">
        <v>1128</v>
      </c>
      <c r="G328" t="s">
        <v>5</v>
      </c>
      <c r="H328" s="2">
        <v>45233</v>
      </c>
      <c r="I328" s="2">
        <v>45237</v>
      </c>
      <c r="J328" t="s">
        <v>9</v>
      </c>
      <c r="K328" t="s">
        <v>252</v>
      </c>
      <c r="L328" t="s">
        <v>123</v>
      </c>
      <c r="M328" s="3">
        <v>50</v>
      </c>
      <c r="N328" s="3">
        <v>0</v>
      </c>
      <c r="O328" s="3">
        <v>0</v>
      </c>
      <c r="P328" t="s">
        <v>1098</v>
      </c>
      <c r="R328" s="3">
        <v>0</v>
      </c>
      <c r="T328" s="3"/>
      <c r="U328" s="3"/>
      <c r="V328" s="3">
        <v>0</v>
      </c>
      <c r="W328" t="s">
        <v>10</v>
      </c>
    </row>
    <row r="329" spans="1:27" customFormat="1" hidden="1" x14ac:dyDescent="0.25">
      <c r="A329" t="s">
        <v>0</v>
      </c>
      <c r="B329" t="s">
        <v>94</v>
      </c>
      <c r="C329" t="s">
        <v>95</v>
      </c>
      <c r="D329" t="s">
        <v>1099</v>
      </c>
      <c r="E329" t="s">
        <v>1100</v>
      </c>
      <c r="F329" s="1">
        <v>1128</v>
      </c>
      <c r="G329" t="s">
        <v>5</v>
      </c>
      <c r="H329" s="2">
        <v>45233</v>
      </c>
      <c r="I329" s="2">
        <v>45237</v>
      </c>
      <c r="J329" t="s">
        <v>1101</v>
      </c>
      <c r="K329" t="s">
        <v>308</v>
      </c>
      <c r="L329" t="s">
        <v>115</v>
      </c>
      <c r="M329" s="3">
        <v>50</v>
      </c>
      <c r="N329" s="3">
        <v>50</v>
      </c>
      <c r="O329" s="3">
        <v>0</v>
      </c>
      <c r="P329" t="s">
        <v>9</v>
      </c>
      <c r="R329" s="3">
        <v>1</v>
      </c>
      <c r="T329" s="3"/>
      <c r="U329" s="3"/>
      <c r="V329" s="3">
        <v>1</v>
      </c>
      <c r="W329" t="s">
        <v>10</v>
      </c>
    </row>
    <row r="330" spans="1:27" customFormat="1" hidden="1" x14ac:dyDescent="0.25">
      <c r="A330" t="s">
        <v>0</v>
      </c>
      <c r="B330" t="s">
        <v>43</v>
      </c>
      <c r="C330" t="s">
        <v>44</v>
      </c>
      <c r="D330" t="s">
        <v>1102</v>
      </c>
      <c r="E330" t="s">
        <v>1103</v>
      </c>
      <c r="F330" s="1">
        <v>2256</v>
      </c>
      <c r="G330" t="s">
        <v>5</v>
      </c>
      <c r="H330" s="2">
        <v>45233</v>
      </c>
      <c r="I330" s="2">
        <v>45237</v>
      </c>
      <c r="J330" t="s">
        <v>1104</v>
      </c>
      <c r="K330" t="s">
        <v>308</v>
      </c>
      <c r="L330" t="s">
        <v>115</v>
      </c>
      <c r="M330" s="3">
        <v>100</v>
      </c>
      <c r="N330" s="3">
        <v>100</v>
      </c>
      <c r="O330" s="3">
        <v>0</v>
      </c>
      <c r="P330" t="s">
        <v>9</v>
      </c>
      <c r="R330" s="3">
        <v>12</v>
      </c>
      <c r="T330" s="3"/>
      <c r="U330" s="3"/>
      <c r="V330" s="3">
        <v>11</v>
      </c>
      <c r="W330" t="s">
        <v>10</v>
      </c>
    </row>
    <row r="331" spans="1:27" ht="14" x14ac:dyDescent="0.25">
      <c r="A331" s="18" t="s">
        <v>0</v>
      </c>
      <c r="B331" s="26" t="s">
        <v>1</v>
      </c>
      <c r="C331" s="46" t="s">
        <v>2</v>
      </c>
      <c r="D331" s="46" t="s">
        <v>1105</v>
      </c>
      <c r="E331" s="26" t="s">
        <v>1106</v>
      </c>
      <c r="F331" s="1">
        <v>5879.4</v>
      </c>
      <c r="G331" t="s">
        <v>5</v>
      </c>
      <c r="H331" s="2">
        <v>45233</v>
      </c>
      <c r="I331" s="48">
        <v>45237</v>
      </c>
      <c r="J331" s="28" t="s">
        <v>1107</v>
      </c>
      <c r="K331" t="s">
        <v>78</v>
      </c>
      <c r="L331" t="s">
        <v>79</v>
      </c>
      <c r="M331" s="14">
        <v>205</v>
      </c>
      <c r="N331" s="14">
        <v>205</v>
      </c>
      <c r="O331" s="3">
        <v>0</v>
      </c>
      <c r="P331" s="25" t="s">
        <v>9</v>
      </c>
      <c r="Q331" s="43"/>
      <c r="R331" s="51">
        <v>23</v>
      </c>
      <c r="S331" s="50">
        <f>R331/$D$3</f>
        <v>0.34848484848484851</v>
      </c>
      <c r="T331" s="51">
        <f>SUM(R331)</f>
        <v>23</v>
      </c>
      <c r="U331" s="50">
        <f>T331/$D$3</f>
        <v>0.34848484848484851</v>
      </c>
      <c r="V331" s="51">
        <v>14</v>
      </c>
      <c r="W331" s="18" t="s">
        <v>10</v>
      </c>
      <c r="X331" s="50">
        <f>V331/$D$8</f>
        <v>0.42424242424242425</v>
      </c>
      <c r="Y331" s="51">
        <f>SUM(V331)</f>
        <v>14</v>
      </c>
      <c r="Z331" s="50">
        <f>Y331/$D$8</f>
        <v>0.42424242424242425</v>
      </c>
      <c r="AA331" s="37"/>
    </row>
    <row r="332" spans="1:27" ht="14" x14ac:dyDescent="0.25">
      <c r="A332" s="18" t="s">
        <v>0</v>
      </c>
      <c r="B332" s="26" t="s">
        <v>1</v>
      </c>
      <c r="C332" s="46" t="s">
        <v>2</v>
      </c>
      <c r="D332" s="46" t="s">
        <v>1108</v>
      </c>
      <c r="E332" s="26" t="s">
        <v>1109</v>
      </c>
      <c r="F332" s="1">
        <v>1869.6</v>
      </c>
      <c r="G332" t="s">
        <v>5</v>
      </c>
      <c r="H332" s="2">
        <v>45236</v>
      </c>
      <c r="I332" s="48">
        <v>45238</v>
      </c>
      <c r="J332" s="28" t="s">
        <v>1110</v>
      </c>
      <c r="K332" t="s">
        <v>67</v>
      </c>
      <c r="L332" t="s">
        <v>68</v>
      </c>
      <c r="M332" s="14">
        <v>190</v>
      </c>
      <c r="N332" s="14">
        <v>190</v>
      </c>
      <c r="O332" s="3">
        <v>0</v>
      </c>
      <c r="P332" s="25" t="s">
        <v>9</v>
      </c>
      <c r="Q332" s="43"/>
      <c r="R332" s="51">
        <v>18</v>
      </c>
      <c r="S332" s="50">
        <f>R332/$D$3</f>
        <v>0.27272727272727271</v>
      </c>
      <c r="T332" s="51">
        <f>SUM(R332)</f>
        <v>18</v>
      </c>
      <c r="U332" s="50">
        <f>T332/$D$3</f>
        <v>0.27272727272727271</v>
      </c>
      <c r="V332" s="51">
        <v>9</v>
      </c>
      <c r="W332" s="18" t="s">
        <v>10</v>
      </c>
      <c r="X332" s="50">
        <f>V332/$D$8</f>
        <v>0.27272727272727271</v>
      </c>
      <c r="Y332" s="51">
        <f>SUM(V332)</f>
        <v>9</v>
      </c>
      <c r="Z332" s="50">
        <f>Y332/$D$8</f>
        <v>0.27272727272727271</v>
      </c>
      <c r="AA332" s="37"/>
    </row>
    <row r="333" spans="1:27" customFormat="1" hidden="1" x14ac:dyDescent="0.25">
      <c r="A333" t="s">
        <v>0</v>
      </c>
      <c r="B333" t="s">
        <v>94</v>
      </c>
      <c r="C333" t="s">
        <v>95</v>
      </c>
      <c r="D333" t="s">
        <v>1111</v>
      </c>
      <c r="E333" t="s">
        <v>1112</v>
      </c>
      <c r="F333" s="1">
        <v>972</v>
      </c>
      <c r="G333" t="s">
        <v>5</v>
      </c>
      <c r="H333" s="2">
        <v>45237</v>
      </c>
      <c r="I333" s="2">
        <v>45239</v>
      </c>
      <c r="J333" t="s">
        <v>1113</v>
      </c>
      <c r="K333" t="s">
        <v>214</v>
      </c>
      <c r="L333" t="s">
        <v>92</v>
      </c>
      <c r="M333" s="3">
        <v>90</v>
      </c>
      <c r="N333" s="3">
        <v>90</v>
      </c>
      <c r="O333" s="3">
        <v>0</v>
      </c>
      <c r="P333" t="s">
        <v>9</v>
      </c>
      <c r="R333" s="3">
        <v>9</v>
      </c>
      <c r="T333" s="3"/>
      <c r="U333" s="3"/>
      <c r="V333" s="3">
        <v>8</v>
      </c>
      <c r="W333" t="s">
        <v>10</v>
      </c>
    </row>
    <row r="334" spans="1:27" customFormat="1" hidden="1" x14ac:dyDescent="0.25">
      <c r="A334" t="s">
        <v>0</v>
      </c>
      <c r="B334" t="s">
        <v>50</v>
      </c>
      <c r="C334" t="s">
        <v>51</v>
      </c>
      <c r="D334" t="s">
        <v>1114</v>
      </c>
      <c r="E334" t="s">
        <v>1115</v>
      </c>
      <c r="F334" s="1">
        <v>972</v>
      </c>
      <c r="G334" t="s">
        <v>5</v>
      </c>
      <c r="H334" s="2">
        <v>45237</v>
      </c>
      <c r="I334" s="2">
        <v>45239</v>
      </c>
      <c r="J334" t="s">
        <v>1116</v>
      </c>
      <c r="K334" t="s">
        <v>214</v>
      </c>
      <c r="L334" t="s">
        <v>92</v>
      </c>
      <c r="M334" s="3">
        <v>90</v>
      </c>
      <c r="N334" s="3">
        <v>90</v>
      </c>
      <c r="O334" s="3">
        <v>0</v>
      </c>
      <c r="P334" t="s">
        <v>9</v>
      </c>
      <c r="R334" s="3">
        <v>16</v>
      </c>
      <c r="T334" s="3"/>
      <c r="U334" s="3"/>
      <c r="V334" s="3">
        <v>14</v>
      </c>
      <c r="W334" t="s">
        <v>10</v>
      </c>
    </row>
    <row r="335" spans="1:27" customFormat="1" hidden="1" x14ac:dyDescent="0.25">
      <c r="A335" t="s">
        <v>0</v>
      </c>
      <c r="B335" t="s">
        <v>87</v>
      </c>
      <c r="C335" t="s">
        <v>88</v>
      </c>
      <c r="D335" t="s">
        <v>1117</v>
      </c>
      <c r="E335" t="s">
        <v>1118</v>
      </c>
      <c r="F335" s="1">
        <v>2256</v>
      </c>
      <c r="G335" t="s">
        <v>5</v>
      </c>
      <c r="H335" s="2">
        <v>45237</v>
      </c>
      <c r="I335" s="2">
        <v>45239</v>
      </c>
      <c r="J335" t="s">
        <v>1119</v>
      </c>
      <c r="K335" t="s">
        <v>308</v>
      </c>
      <c r="L335" t="s">
        <v>115</v>
      </c>
      <c r="M335" s="3">
        <v>100</v>
      </c>
      <c r="N335" s="3">
        <v>100</v>
      </c>
      <c r="O335" s="3">
        <v>0</v>
      </c>
      <c r="P335" t="s">
        <v>9</v>
      </c>
      <c r="R335" s="3">
        <v>10</v>
      </c>
      <c r="T335" s="3"/>
      <c r="U335" s="3"/>
      <c r="V335" s="3">
        <v>9</v>
      </c>
      <c r="W335" t="s">
        <v>10</v>
      </c>
    </row>
    <row r="336" spans="1:27" ht="14" x14ac:dyDescent="0.25">
      <c r="A336" s="18" t="s">
        <v>0</v>
      </c>
      <c r="B336" s="26" t="s">
        <v>1</v>
      </c>
      <c r="C336" s="46" t="s">
        <v>2</v>
      </c>
      <c r="D336" s="46" t="s">
        <v>1120</v>
      </c>
      <c r="E336" s="26" t="s">
        <v>1121</v>
      </c>
      <c r="F336" s="1">
        <v>8870.4</v>
      </c>
      <c r="G336" t="s">
        <v>5</v>
      </c>
      <c r="H336" s="2">
        <v>45238</v>
      </c>
      <c r="I336" s="48">
        <v>45240</v>
      </c>
      <c r="J336" s="28" t="s">
        <v>1124</v>
      </c>
      <c r="K336" t="s">
        <v>1122</v>
      </c>
      <c r="L336" t="s">
        <v>1123</v>
      </c>
      <c r="M336" s="14">
        <v>640</v>
      </c>
      <c r="N336" s="14">
        <v>640</v>
      </c>
      <c r="O336" s="3">
        <v>0</v>
      </c>
      <c r="P336" s="25" t="s">
        <v>9</v>
      </c>
      <c r="Q336" s="43"/>
      <c r="R336" s="51">
        <v>16</v>
      </c>
      <c r="S336" s="50">
        <f>R336/$D$3</f>
        <v>0.24242424242424243</v>
      </c>
      <c r="T336" s="51">
        <f t="shared" ref="T336:T337" si="58">SUM(R336)</f>
        <v>16</v>
      </c>
      <c r="U336" s="50">
        <f>T336/$D$3</f>
        <v>0.24242424242424243</v>
      </c>
      <c r="V336" s="51">
        <v>9</v>
      </c>
      <c r="W336" s="18" t="s">
        <v>10</v>
      </c>
      <c r="X336" s="50">
        <f>V336/$D$8</f>
        <v>0.27272727272727271</v>
      </c>
      <c r="Y336" s="51">
        <f t="shared" ref="Y336:Y337" si="59">SUM(V336)</f>
        <v>9</v>
      </c>
      <c r="Z336" s="50">
        <f>Y336/$D$8</f>
        <v>0.27272727272727271</v>
      </c>
      <c r="AA336" s="37"/>
    </row>
    <row r="337" spans="1:27" ht="14" x14ac:dyDescent="0.25">
      <c r="A337" s="18" t="s">
        <v>0</v>
      </c>
      <c r="B337" s="26" t="s">
        <v>1</v>
      </c>
      <c r="C337" s="46" t="s">
        <v>2</v>
      </c>
      <c r="D337" s="46" t="s">
        <v>1125</v>
      </c>
      <c r="E337" s="26" t="s">
        <v>1126</v>
      </c>
      <c r="F337" s="1">
        <v>2166</v>
      </c>
      <c r="G337" t="s">
        <v>5</v>
      </c>
      <c r="H337" s="2">
        <v>45239</v>
      </c>
      <c r="I337" s="48">
        <v>45241</v>
      </c>
      <c r="J337" s="28" t="s">
        <v>1127</v>
      </c>
      <c r="K337" t="s">
        <v>706</v>
      </c>
      <c r="L337" t="s">
        <v>707</v>
      </c>
      <c r="M337" s="14">
        <v>190</v>
      </c>
      <c r="N337" s="14">
        <v>190</v>
      </c>
      <c r="O337" s="3">
        <v>0</v>
      </c>
      <c r="P337" s="25" t="s">
        <v>9</v>
      </c>
      <c r="Q337" s="43"/>
      <c r="R337" s="51">
        <v>33</v>
      </c>
      <c r="S337" s="50">
        <f>R337/$D$3</f>
        <v>0.5</v>
      </c>
      <c r="T337" s="51">
        <f t="shared" si="58"/>
        <v>33</v>
      </c>
      <c r="U337" s="50">
        <f>T337/$D$3</f>
        <v>0.5</v>
      </c>
      <c r="V337" s="51">
        <v>18</v>
      </c>
      <c r="W337" s="18" t="s">
        <v>10</v>
      </c>
      <c r="X337" s="50">
        <f>V337/$D$8</f>
        <v>0.54545454545454541</v>
      </c>
      <c r="Y337" s="51">
        <f t="shared" si="59"/>
        <v>18</v>
      </c>
      <c r="Z337" s="50">
        <f>Y337/$D$8</f>
        <v>0.54545454545454541</v>
      </c>
      <c r="AA337" s="37"/>
    </row>
    <row r="338" spans="1:27" ht="14" x14ac:dyDescent="0.25">
      <c r="A338" s="10" t="s">
        <v>0</v>
      </c>
      <c r="B338" s="25" t="s">
        <v>1</v>
      </c>
      <c r="C338" s="43" t="s">
        <v>2</v>
      </c>
      <c r="D338" s="43" t="s">
        <v>1128</v>
      </c>
      <c r="E338" s="25" t="s">
        <v>1129</v>
      </c>
      <c r="F338" s="1">
        <v>5529.6</v>
      </c>
      <c r="G338" t="s">
        <v>5</v>
      </c>
      <c r="H338" s="2">
        <v>45238</v>
      </c>
      <c r="I338" s="47">
        <v>45243</v>
      </c>
      <c r="J338" s="27" t="s">
        <v>1130</v>
      </c>
      <c r="K338" t="s">
        <v>30</v>
      </c>
      <c r="L338" t="s">
        <v>31</v>
      </c>
      <c r="M338" s="14">
        <v>576</v>
      </c>
      <c r="N338" s="14">
        <v>576</v>
      </c>
      <c r="O338" s="3">
        <v>0</v>
      </c>
      <c r="P338" s="25" t="s">
        <v>9</v>
      </c>
      <c r="Q338" s="43">
        <v>5</v>
      </c>
      <c r="R338" s="49">
        <v>5</v>
      </c>
      <c r="S338" s="50">
        <f>R338/$D$3</f>
        <v>7.575757575757576E-2</v>
      </c>
      <c r="T338" s="49">
        <f>SUM(R338:R339)</f>
        <v>38</v>
      </c>
      <c r="U338" s="50">
        <f>T338/$D$3</f>
        <v>0.5757575757575758</v>
      </c>
      <c r="V338" s="49">
        <v>5</v>
      </c>
      <c r="W338" s="10" t="s">
        <v>10</v>
      </c>
      <c r="X338" s="50">
        <f>V338/$D$8</f>
        <v>0.15151515151515152</v>
      </c>
      <c r="Y338" s="49">
        <f>SUM(V338:V339)</f>
        <v>24</v>
      </c>
      <c r="Z338" s="50">
        <f>Y338/$D$8</f>
        <v>0.72727272727272729</v>
      </c>
      <c r="AA338" s="37"/>
    </row>
    <row r="339" spans="1:27" ht="14" x14ac:dyDescent="0.25">
      <c r="A339" s="10" t="s">
        <v>0</v>
      </c>
      <c r="B339" s="25" t="s">
        <v>1</v>
      </c>
      <c r="C339" s="43" t="s">
        <v>2</v>
      </c>
      <c r="D339" s="43" t="s">
        <v>1131</v>
      </c>
      <c r="E339" s="25" t="s">
        <v>1132</v>
      </c>
      <c r="F339" s="1">
        <v>1923.84</v>
      </c>
      <c r="G339" t="s">
        <v>5</v>
      </c>
      <c r="H339" s="2">
        <v>45239</v>
      </c>
      <c r="I339" s="47">
        <v>45243</v>
      </c>
      <c r="J339" s="27" t="s">
        <v>1133</v>
      </c>
      <c r="K339" t="s">
        <v>199</v>
      </c>
      <c r="L339" t="s">
        <v>200</v>
      </c>
      <c r="M339" s="14">
        <v>192</v>
      </c>
      <c r="N339" s="14">
        <v>192</v>
      </c>
      <c r="O339" s="3">
        <v>0</v>
      </c>
      <c r="P339" s="25" t="s">
        <v>9</v>
      </c>
      <c r="Q339" s="43"/>
      <c r="R339" s="49">
        <v>33</v>
      </c>
      <c r="S339" s="50">
        <f>R339/$D$3</f>
        <v>0.5</v>
      </c>
      <c r="T339" s="49" t="s">
        <v>1219</v>
      </c>
      <c r="U339" s="50" t="s">
        <v>1219</v>
      </c>
      <c r="V339" s="49">
        <v>19</v>
      </c>
      <c r="W339" s="10" t="s">
        <v>10</v>
      </c>
      <c r="X339" s="50">
        <f>V339/$D$8</f>
        <v>0.5757575757575758</v>
      </c>
      <c r="Y339" s="43" t="s">
        <v>1219</v>
      </c>
      <c r="Z339" s="50"/>
      <c r="AA339" s="37"/>
    </row>
    <row r="340" spans="1:27" customFormat="1" hidden="1" x14ac:dyDescent="0.25">
      <c r="A340" t="s">
        <v>0</v>
      </c>
      <c r="B340" t="s">
        <v>128</v>
      </c>
      <c r="C340" t="s">
        <v>129</v>
      </c>
      <c r="D340" t="s">
        <v>1134</v>
      </c>
      <c r="E340" t="s">
        <v>1135</v>
      </c>
      <c r="F340" s="1">
        <v>1128</v>
      </c>
      <c r="G340" t="s">
        <v>5</v>
      </c>
      <c r="H340" s="2">
        <v>45240</v>
      </c>
      <c r="I340" s="2">
        <v>45244</v>
      </c>
      <c r="J340" t="s">
        <v>1136</v>
      </c>
      <c r="K340" t="s">
        <v>252</v>
      </c>
      <c r="L340" t="s">
        <v>123</v>
      </c>
      <c r="M340" s="3">
        <v>50</v>
      </c>
      <c r="N340" s="3">
        <v>50</v>
      </c>
      <c r="O340" s="3">
        <v>0</v>
      </c>
      <c r="P340" t="s">
        <v>9</v>
      </c>
      <c r="R340" s="3">
        <v>2</v>
      </c>
      <c r="T340" s="3"/>
      <c r="U340" s="3"/>
      <c r="V340" s="3">
        <v>2</v>
      </c>
      <c r="W340" t="s">
        <v>10</v>
      </c>
    </row>
    <row r="341" spans="1:27" customFormat="1" hidden="1" x14ac:dyDescent="0.25">
      <c r="A341" t="s">
        <v>0</v>
      </c>
      <c r="B341" t="s">
        <v>94</v>
      </c>
      <c r="C341" t="s">
        <v>95</v>
      </c>
      <c r="D341" t="s">
        <v>1137</v>
      </c>
      <c r="E341" t="s">
        <v>1138</v>
      </c>
      <c r="F341" s="1">
        <v>648</v>
      </c>
      <c r="G341" t="s">
        <v>5</v>
      </c>
      <c r="H341" s="2">
        <v>45240</v>
      </c>
      <c r="I341" s="2">
        <v>45244</v>
      </c>
      <c r="J341" t="s">
        <v>1139</v>
      </c>
      <c r="K341" t="s">
        <v>415</v>
      </c>
      <c r="L341" t="s">
        <v>48</v>
      </c>
      <c r="M341" s="3">
        <v>45</v>
      </c>
      <c r="N341" s="3">
        <v>45</v>
      </c>
      <c r="O341" s="3">
        <v>0</v>
      </c>
      <c r="P341" t="s">
        <v>9</v>
      </c>
      <c r="R341" s="3">
        <v>4</v>
      </c>
      <c r="T341" s="3"/>
      <c r="U341" s="3"/>
      <c r="V341" s="3">
        <v>4</v>
      </c>
      <c r="W341" t="s">
        <v>10</v>
      </c>
    </row>
    <row r="342" spans="1:27" customFormat="1" hidden="1" x14ac:dyDescent="0.25">
      <c r="A342" t="s">
        <v>0</v>
      </c>
      <c r="B342" t="s">
        <v>87</v>
      </c>
      <c r="C342" t="s">
        <v>88</v>
      </c>
      <c r="D342" t="s">
        <v>1140</v>
      </c>
      <c r="E342" t="s">
        <v>1141</v>
      </c>
      <c r="F342" s="1">
        <v>1128</v>
      </c>
      <c r="G342" t="s">
        <v>5</v>
      </c>
      <c r="H342" s="2">
        <v>45240</v>
      </c>
      <c r="I342" s="2">
        <v>45244</v>
      </c>
      <c r="J342" t="s">
        <v>1142</v>
      </c>
      <c r="K342" t="s">
        <v>252</v>
      </c>
      <c r="L342" t="s">
        <v>123</v>
      </c>
      <c r="M342" s="3">
        <v>50</v>
      </c>
      <c r="N342" s="3">
        <v>50</v>
      </c>
      <c r="O342" s="3">
        <v>0</v>
      </c>
      <c r="P342" t="s">
        <v>9</v>
      </c>
      <c r="R342" s="3">
        <v>3</v>
      </c>
      <c r="T342" s="3"/>
      <c r="U342" s="3"/>
      <c r="V342" s="3">
        <v>3</v>
      </c>
      <c r="W342" t="s">
        <v>10</v>
      </c>
    </row>
    <row r="343" spans="1:27" customFormat="1" hidden="1" x14ac:dyDescent="0.25">
      <c r="A343" t="s">
        <v>0</v>
      </c>
      <c r="B343" t="s">
        <v>43</v>
      </c>
      <c r="C343" t="s">
        <v>44</v>
      </c>
      <c r="D343" t="s">
        <v>1143</v>
      </c>
      <c r="E343" t="s">
        <v>1144</v>
      </c>
      <c r="F343" s="1">
        <v>1944</v>
      </c>
      <c r="G343" t="s">
        <v>5</v>
      </c>
      <c r="H343" s="2">
        <v>45240</v>
      </c>
      <c r="I343" s="2">
        <v>45244</v>
      </c>
      <c r="J343" t="s">
        <v>1145</v>
      </c>
      <c r="K343" t="s">
        <v>214</v>
      </c>
      <c r="L343" t="s">
        <v>92</v>
      </c>
      <c r="M343" s="3">
        <v>180</v>
      </c>
      <c r="N343" s="3">
        <v>180</v>
      </c>
      <c r="O343" s="3">
        <v>0</v>
      </c>
      <c r="P343" t="s">
        <v>9</v>
      </c>
      <c r="R343" s="3">
        <v>10</v>
      </c>
      <c r="T343" s="3"/>
      <c r="U343" s="3"/>
      <c r="V343" s="3">
        <v>9</v>
      </c>
      <c r="W343" t="s">
        <v>10</v>
      </c>
    </row>
    <row r="344" spans="1:27" ht="14" x14ac:dyDescent="0.25">
      <c r="A344" s="10" t="s">
        <v>0</v>
      </c>
      <c r="B344" s="25" t="s">
        <v>1</v>
      </c>
      <c r="C344" s="43" t="s">
        <v>2</v>
      </c>
      <c r="D344" s="43" t="s">
        <v>1146</v>
      </c>
      <c r="E344" s="25" t="s">
        <v>1147</v>
      </c>
      <c r="F344" s="1">
        <v>1858.2</v>
      </c>
      <c r="G344" t="s">
        <v>5</v>
      </c>
      <c r="H344" s="2">
        <v>45240</v>
      </c>
      <c r="I344" s="47">
        <v>45244</v>
      </c>
      <c r="J344" s="27" t="s">
        <v>1148</v>
      </c>
      <c r="K344" t="s">
        <v>106</v>
      </c>
      <c r="L344" t="s">
        <v>107</v>
      </c>
      <c r="M344" s="14">
        <v>190</v>
      </c>
      <c r="N344" s="14">
        <v>190</v>
      </c>
      <c r="O344" s="3">
        <v>0</v>
      </c>
      <c r="P344" s="25" t="s">
        <v>9</v>
      </c>
      <c r="Q344" s="43"/>
      <c r="R344" s="49">
        <v>31</v>
      </c>
      <c r="S344" s="50">
        <f>R344/$D$3</f>
        <v>0.46969696969696972</v>
      </c>
      <c r="T344" s="49">
        <f>SUM(R344)</f>
        <v>31</v>
      </c>
      <c r="U344" s="50">
        <f>T344/$D$3</f>
        <v>0.46969696969696972</v>
      </c>
      <c r="V344" s="49">
        <v>20</v>
      </c>
      <c r="W344" s="10" t="s">
        <v>10</v>
      </c>
      <c r="X344" s="50">
        <f>V344/$D$8</f>
        <v>0.60606060606060608</v>
      </c>
      <c r="Y344" s="49">
        <f>SUM(V344)</f>
        <v>20</v>
      </c>
      <c r="Z344" s="50">
        <f>Y344/$D$8</f>
        <v>0.60606060606060608</v>
      </c>
      <c r="AA344" s="37"/>
    </row>
    <row r="345" spans="1:27" ht="14" x14ac:dyDescent="0.25">
      <c r="A345" s="10" t="s">
        <v>0</v>
      </c>
      <c r="B345" s="25" t="s">
        <v>1</v>
      </c>
      <c r="C345" s="43" t="s">
        <v>2</v>
      </c>
      <c r="D345" s="43" t="s">
        <v>1149</v>
      </c>
      <c r="E345" s="25" t="s">
        <v>1150</v>
      </c>
      <c r="F345" s="1">
        <v>1094.4000000000001</v>
      </c>
      <c r="G345" t="s">
        <v>5</v>
      </c>
      <c r="H345" s="2">
        <v>45243</v>
      </c>
      <c r="I345" s="47">
        <v>45245</v>
      </c>
      <c r="J345" s="27" t="s">
        <v>1151</v>
      </c>
      <c r="K345" t="s">
        <v>378</v>
      </c>
      <c r="L345" t="s">
        <v>379</v>
      </c>
      <c r="M345" s="14">
        <v>114</v>
      </c>
      <c r="N345" s="14">
        <v>114</v>
      </c>
      <c r="O345" s="3">
        <v>0</v>
      </c>
      <c r="P345" s="25" t="s">
        <v>9</v>
      </c>
      <c r="Q345" s="43"/>
      <c r="R345" s="49">
        <v>6</v>
      </c>
      <c r="S345" s="50">
        <f>R345/$D$3</f>
        <v>9.0909090909090912E-2</v>
      </c>
      <c r="T345" s="49">
        <f>SUM(R345)</f>
        <v>6</v>
      </c>
      <c r="U345" s="50">
        <f>T345/$D$3</f>
        <v>9.0909090909090912E-2</v>
      </c>
      <c r="V345" s="49">
        <v>4</v>
      </c>
      <c r="W345" s="10" t="s">
        <v>10</v>
      </c>
      <c r="X345" s="50">
        <f>V345/$D$8</f>
        <v>0.12121212121212122</v>
      </c>
      <c r="Y345" s="49">
        <f>SUM(V345)</f>
        <v>4</v>
      </c>
      <c r="Z345" s="50">
        <f>Y345/$D$8</f>
        <v>0.12121212121212122</v>
      </c>
      <c r="AA345" s="37"/>
    </row>
    <row r="346" spans="1:27" customFormat="1" hidden="1" x14ac:dyDescent="0.25">
      <c r="A346" t="s">
        <v>0</v>
      </c>
      <c r="B346" t="s">
        <v>94</v>
      </c>
      <c r="C346" t="s">
        <v>95</v>
      </c>
      <c r="D346" t="s">
        <v>1152</v>
      </c>
      <c r="E346" t="s">
        <v>1153</v>
      </c>
      <c r="F346" s="1">
        <v>1128</v>
      </c>
      <c r="G346" t="s">
        <v>5</v>
      </c>
      <c r="H346" s="2">
        <v>45244</v>
      </c>
      <c r="I346" s="2">
        <v>45246</v>
      </c>
      <c r="J346" t="s">
        <v>1154</v>
      </c>
      <c r="K346" t="s">
        <v>308</v>
      </c>
      <c r="L346" t="s">
        <v>115</v>
      </c>
      <c r="M346" s="3">
        <v>50</v>
      </c>
      <c r="N346" s="3">
        <v>50</v>
      </c>
      <c r="O346" s="3">
        <v>0</v>
      </c>
      <c r="P346" t="s">
        <v>9</v>
      </c>
      <c r="R346" s="3">
        <v>2</v>
      </c>
      <c r="T346" s="3"/>
      <c r="U346" s="3"/>
      <c r="V346" s="3">
        <v>2</v>
      </c>
      <c r="W346" t="s">
        <v>10</v>
      </c>
    </row>
    <row r="347" spans="1:27" customFormat="1" hidden="1" x14ac:dyDescent="0.25">
      <c r="A347" t="s">
        <v>0</v>
      </c>
      <c r="B347" t="s">
        <v>50</v>
      </c>
      <c r="C347" t="s">
        <v>51</v>
      </c>
      <c r="D347" t="s">
        <v>1155</v>
      </c>
      <c r="E347" t="s">
        <v>1156</v>
      </c>
      <c r="F347" s="1">
        <v>1296</v>
      </c>
      <c r="G347" t="s">
        <v>5</v>
      </c>
      <c r="H347" s="2">
        <v>45244</v>
      </c>
      <c r="I347" s="2">
        <v>45246</v>
      </c>
      <c r="J347" t="s">
        <v>1157</v>
      </c>
      <c r="K347" t="s">
        <v>415</v>
      </c>
      <c r="L347" t="s">
        <v>48</v>
      </c>
      <c r="M347" s="3">
        <v>90</v>
      </c>
      <c r="N347" s="3">
        <v>90</v>
      </c>
      <c r="O347" s="3">
        <v>0</v>
      </c>
      <c r="P347" t="s">
        <v>9</v>
      </c>
      <c r="R347" s="3">
        <v>5</v>
      </c>
      <c r="T347" s="3"/>
      <c r="U347" s="3"/>
      <c r="V347" s="3">
        <v>4</v>
      </c>
      <c r="W347" t="s">
        <v>10</v>
      </c>
    </row>
    <row r="348" spans="1:27" ht="14" x14ac:dyDescent="0.25">
      <c r="A348" s="10" t="s">
        <v>0</v>
      </c>
      <c r="B348" s="25" t="s">
        <v>1</v>
      </c>
      <c r="C348" s="43" t="s">
        <v>2</v>
      </c>
      <c r="D348" s="43" t="s">
        <v>1158</v>
      </c>
      <c r="E348" s="25" t="s">
        <v>1159</v>
      </c>
      <c r="F348" s="1">
        <v>3990</v>
      </c>
      <c r="G348" t="s">
        <v>5</v>
      </c>
      <c r="H348" s="2">
        <v>45245</v>
      </c>
      <c r="I348" s="47">
        <v>45247</v>
      </c>
      <c r="J348" s="27" t="s">
        <v>1160</v>
      </c>
      <c r="K348" t="s">
        <v>773</v>
      </c>
      <c r="L348" t="s">
        <v>774</v>
      </c>
      <c r="M348" s="14">
        <v>250</v>
      </c>
      <c r="N348" s="14">
        <v>250</v>
      </c>
      <c r="O348" s="3">
        <v>0</v>
      </c>
      <c r="P348" s="25" t="s">
        <v>9</v>
      </c>
      <c r="Q348" s="43"/>
      <c r="R348" s="49">
        <v>28</v>
      </c>
      <c r="S348" s="50">
        <f>R348/$D$3</f>
        <v>0.42424242424242425</v>
      </c>
      <c r="T348" s="49">
        <f>SUM(R348)</f>
        <v>28</v>
      </c>
      <c r="U348" s="50">
        <f>T348/$D$3</f>
        <v>0.42424242424242425</v>
      </c>
      <c r="V348" s="49">
        <v>15</v>
      </c>
      <c r="W348" s="10" t="s">
        <v>10</v>
      </c>
      <c r="X348" s="50">
        <f>V348/$D$8</f>
        <v>0.45454545454545453</v>
      </c>
      <c r="Y348" s="49">
        <f>SUM(V348)</f>
        <v>15</v>
      </c>
      <c r="Z348" s="50">
        <f>Y348/$D$8</f>
        <v>0.45454545454545453</v>
      </c>
      <c r="AA348" s="37"/>
    </row>
    <row r="349" spans="1:27" ht="14" x14ac:dyDescent="0.25">
      <c r="A349" s="10" t="s">
        <v>0</v>
      </c>
      <c r="B349" s="25" t="s">
        <v>1</v>
      </c>
      <c r="C349" s="43" t="s">
        <v>2</v>
      </c>
      <c r="D349" s="43" t="s">
        <v>1161</v>
      </c>
      <c r="E349" s="25" t="s">
        <v>1162</v>
      </c>
      <c r="F349" s="1">
        <v>1094.4000000000001</v>
      </c>
      <c r="G349" t="s">
        <v>5</v>
      </c>
      <c r="H349" s="2">
        <v>45246</v>
      </c>
      <c r="I349" s="47">
        <v>45248</v>
      </c>
      <c r="J349" s="27" t="s">
        <v>1163</v>
      </c>
      <c r="K349" t="s">
        <v>378</v>
      </c>
      <c r="L349" t="s">
        <v>379</v>
      </c>
      <c r="M349" s="14">
        <v>114</v>
      </c>
      <c r="N349" s="14">
        <v>114</v>
      </c>
      <c r="O349" s="3">
        <v>0</v>
      </c>
      <c r="P349" s="25" t="s">
        <v>9</v>
      </c>
      <c r="Q349" s="43"/>
      <c r="R349" s="49">
        <v>33</v>
      </c>
      <c r="S349" s="50">
        <f>R349/$D$3</f>
        <v>0.5</v>
      </c>
      <c r="T349" s="49">
        <f>SUM(R349:R350)</f>
        <v>66</v>
      </c>
      <c r="U349" s="50">
        <f>T349/$D$3</f>
        <v>1</v>
      </c>
      <c r="V349" s="49">
        <v>18</v>
      </c>
      <c r="W349" s="10" t="s">
        <v>10</v>
      </c>
      <c r="X349" s="50">
        <f>V349/$D$8</f>
        <v>0.54545454545454541</v>
      </c>
      <c r="Y349" s="49">
        <f>SUM(V349:V350)</f>
        <v>36</v>
      </c>
      <c r="Z349" s="50">
        <f>Y349/$D$8</f>
        <v>1.0909090909090908</v>
      </c>
      <c r="AA349" s="37"/>
    </row>
    <row r="350" spans="1:27" ht="14" x14ac:dyDescent="0.25">
      <c r="A350" s="10" t="s">
        <v>0</v>
      </c>
      <c r="B350" s="25" t="s">
        <v>1</v>
      </c>
      <c r="C350" s="43" t="s">
        <v>2</v>
      </c>
      <c r="D350" s="43" t="s">
        <v>1164</v>
      </c>
      <c r="E350" s="25" t="s">
        <v>1165</v>
      </c>
      <c r="F350" s="1">
        <v>1808.64</v>
      </c>
      <c r="G350" t="s">
        <v>5</v>
      </c>
      <c r="H350" s="2">
        <v>45246</v>
      </c>
      <c r="I350" s="47">
        <v>45248</v>
      </c>
      <c r="J350" s="27" t="s">
        <v>1166</v>
      </c>
      <c r="K350" t="s">
        <v>350</v>
      </c>
      <c r="L350" t="s">
        <v>351</v>
      </c>
      <c r="M350" s="14">
        <v>192</v>
      </c>
      <c r="N350" s="14">
        <v>192</v>
      </c>
      <c r="O350" s="3">
        <v>0</v>
      </c>
      <c r="P350" s="25" t="s">
        <v>9</v>
      </c>
      <c r="Q350" s="43"/>
      <c r="R350" s="49">
        <v>33</v>
      </c>
      <c r="S350" s="50">
        <f>R350/$D$3</f>
        <v>0.5</v>
      </c>
      <c r="T350" s="49" t="s">
        <v>1219</v>
      </c>
      <c r="U350" s="50" t="s">
        <v>1219</v>
      </c>
      <c r="V350" s="49">
        <v>18</v>
      </c>
      <c r="W350" s="10" t="s">
        <v>10</v>
      </c>
      <c r="X350" s="50">
        <f>V350/$D$8</f>
        <v>0.54545454545454541</v>
      </c>
      <c r="Y350" s="43" t="s">
        <v>1219</v>
      </c>
      <c r="Z350" s="43" t="s">
        <v>1219</v>
      </c>
      <c r="AA350" s="37"/>
    </row>
    <row r="351" spans="1:27" ht="14" x14ac:dyDescent="0.25">
      <c r="A351" s="18" t="s">
        <v>0</v>
      </c>
      <c r="B351" s="26" t="s">
        <v>1</v>
      </c>
      <c r="C351" s="46" t="s">
        <v>2</v>
      </c>
      <c r="D351" s="46" t="s">
        <v>1167</v>
      </c>
      <c r="E351" s="26" t="s">
        <v>1168</v>
      </c>
      <c r="F351" s="1">
        <v>4669.4399999999996</v>
      </c>
      <c r="G351" t="s">
        <v>5</v>
      </c>
      <c r="H351" s="2">
        <v>45246</v>
      </c>
      <c r="I351" s="48">
        <v>45250</v>
      </c>
      <c r="J351" s="28" t="s">
        <v>1171</v>
      </c>
      <c r="K351" t="s">
        <v>1169</v>
      </c>
      <c r="L351" t="s">
        <v>1170</v>
      </c>
      <c r="M351" s="14">
        <v>256</v>
      </c>
      <c r="N351" s="14">
        <v>256</v>
      </c>
      <c r="O351" s="3">
        <v>0</v>
      </c>
      <c r="P351" s="25" t="s">
        <v>9</v>
      </c>
      <c r="Q351" s="43">
        <v>4</v>
      </c>
      <c r="R351" s="51">
        <v>13</v>
      </c>
      <c r="S351" s="50">
        <f>R351/$D$3</f>
        <v>0.19696969696969696</v>
      </c>
      <c r="T351" s="51">
        <f>SUM(R351)</f>
        <v>13</v>
      </c>
      <c r="U351" s="50">
        <f>T351/$D$3</f>
        <v>0.19696969696969696</v>
      </c>
      <c r="V351" s="51">
        <v>8</v>
      </c>
      <c r="W351" s="18" t="s">
        <v>10</v>
      </c>
      <c r="X351" s="50">
        <f>V351/$D$8</f>
        <v>0.24242424242424243</v>
      </c>
      <c r="Y351" s="51">
        <f>SUM(V351)</f>
        <v>8</v>
      </c>
      <c r="Z351" s="50">
        <f>Y351/$D$8</f>
        <v>0.24242424242424243</v>
      </c>
      <c r="AA351" s="37"/>
    </row>
    <row r="352" spans="1:27" customFormat="1" hidden="1" x14ac:dyDescent="0.25">
      <c r="A352" t="s">
        <v>0</v>
      </c>
      <c r="B352" t="s">
        <v>87</v>
      </c>
      <c r="C352" t="s">
        <v>88</v>
      </c>
      <c r="D352" t="s">
        <v>1172</v>
      </c>
      <c r="E352" t="s">
        <v>1173</v>
      </c>
      <c r="F352" s="1">
        <v>648</v>
      </c>
      <c r="G352" t="s">
        <v>5</v>
      </c>
      <c r="H352" s="2">
        <v>45247</v>
      </c>
      <c r="I352" s="2">
        <v>45251</v>
      </c>
      <c r="J352" t="s">
        <v>1174</v>
      </c>
      <c r="K352" t="s">
        <v>415</v>
      </c>
      <c r="L352" t="s">
        <v>48</v>
      </c>
      <c r="M352" s="3">
        <v>45</v>
      </c>
      <c r="N352" s="3">
        <v>45</v>
      </c>
      <c r="O352" s="3">
        <v>0</v>
      </c>
      <c r="P352" t="s">
        <v>9</v>
      </c>
      <c r="R352" s="3">
        <v>1</v>
      </c>
      <c r="T352" s="3"/>
      <c r="U352" s="3"/>
      <c r="V352" s="3">
        <v>1</v>
      </c>
      <c r="W352" t="s">
        <v>10</v>
      </c>
    </row>
    <row r="353" spans="1:27" customFormat="1" hidden="1" x14ac:dyDescent="0.25">
      <c r="A353" t="s">
        <v>0</v>
      </c>
      <c r="B353" t="s">
        <v>94</v>
      </c>
      <c r="C353" t="s">
        <v>95</v>
      </c>
      <c r="D353" t="s">
        <v>1175</v>
      </c>
      <c r="E353" t="s">
        <v>1176</v>
      </c>
      <c r="F353" s="1">
        <v>1128</v>
      </c>
      <c r="G353" t="s">
        <v>5</v>
      </c>
      <c r="H353" s="2">
        <v>45247</v>
      </c>
      <c r="I353" s="2">
        <v>45251</v>
      </c>
      <c r="J353" t="s">
        <v>1177</v>
      </c>
      <c r="K353" t="s">
        <v>252</v>
      </c>
      <c r="L353" t="s">
        <v>123</v>
      </c>
      <c r="M353" s="3">
        <v>50</v>
      </c>
      <c r="N353" s="3">
        <v>50</v>
      </c>
      <c r="O353" s="3">
        <v>0</v>
      </c>
      <c r="P353" t="s">
        <v>9</v>
      </c>
      <c r="R353" s="3">
        <v>1</v>
      </c>
      <c r="T353" s="3"/>
      <c r="U353" s="3"/>
      <c r="V353" s="3">
        <v>1</v>
      </c>
      <c r="W353" t="s">
        <v>10</v>
      </c>
    </row>
    <row r="354" spans="1:27" ht="14" x14ac:dyDescent="0.25">
      <c r="A354" s="18" t="s">
        <v>0</v>
      </c>
      <c r="B354" s="26" t="s">
        <v>1</v>
      </c>
      <c r="C354" s="46" t="s">
        <v>2</v>
      </c>
      <c r="D354" s="46" t="s">
        <v>1178</v>
      </c>
      <c r="E354" s="26" t="s">
        <v>1179</v>
      </c>
      <c r="F354" s="1">
        <v>1680</v>
      </c>
      <c r="G354" t="s">
        <v>5</v>
      </c>
      <c r="H354" s="2">
        <v>45247</v>
      </c>
      <c r="I354" s="48">
        <v>45251</v>
      </c>
      <c r="J354" s="28" t="s">
        <v>1180</v>
      </c>
      <c r="K354" t="s">
        <v>680</v>
      </c>
      <c r="L354" t="s">
        <v>681</v>
      </c>
      <c r="M354" s="14">
        <v>224</v>
      </c>
      <c r="N354" s="14">
        <v>122</v>
      </c>
      <c r="O354" s="3">
        <v>102</v>
      </c>
      <c r="P354" s="25" t="s">
        <v>9</v>
      </c>
      <c r="Q354" s="43"/>
      <c r="R354" s="51">
        <v>21</v>
      </c>
      <c r="S354" s="50">
        <f>R354/$D$3</f>
        <v>0.31818181818181818</v>
      </c>
      <c r="T354" s="51">
        <f t="shared" ref="T354:T356" si="60">SUM(R354)</f>
        <v>21</v>
      </c>
      <c r="U354" s="50">
        <f>T354/$D$3</f>
        <v>0.31818181818181818</v>
      </c>
      <c r="V354" s="51">
        <v>11</v>
      </c>
      <c r="W354" s="18" t="s">
        <v>10</v>
      </c>
      <c r="X354" s="50">
        <f>V354/$D$8</f>
        <v>0.33333333333333331</v>
      </c>
      <c r="Y354" s="51">
        <f t="shared" ref="Y354:Y355" si="61">SUM(V354)</f>
        <v>11</v>
      </c>
      <c r="Z354" s="50">
        <f>Y354/$D$8</f>
        <v>0.33333333333333331</v>
      </c>
      <c r="AA354" s="37"/>
    </row>
    <row r="355" spans="1:27" ht="14" x14ac:dyDescent="0.25">
      <c r="A355" s="18" t="s">
        <v>0</v>
      </c>
      <c r="B355" s="26" t="s">
        <v>1</v>
      </c>
      <c r="C355" s="46" t="s">
        <v>2</v>
      </c>
      <c r="D355" s="46" t="s">
        <v>1181</v>
      </c>
      <c r="E355" s="26" t="s">
        <v>1182</v>
      </c>
      <c r="F355" s="1">
        <v>2166</v>
      </c>
      <c r="G355" t="s">
        <v>5</v>
      </c>
      <c r="H355" s="2">
        <v>45250</v>
      </c>
      <c r="I355" s="48">
        <v>45252</v>
      </c>
      <c r="J355" s="28" t="s">
        <v>1185</v>
      </c>
      <c r="K355" t="s">
        <v>1183</v>
      </c>
      <c r="L355" t="s">
        <v>1184</v>
      </c>
      <c r="M355" s="14">
        <v>190</v>
      </c>
      <c r="N355" s="14">
        <v>190</v>
      </c>
      <c r="O355" s="3">
        <v>0</v>
      </c>
      <c r="P355" s="25" t="s">
        <v>9</v>
      </c>
      <c r="Q355" s="43"/>
      <c r="R355" s="51">
        <v>34</v>
      </c>
      <c r="S355" s="50">
        <f>R355/$D$3</f>
        <v>0.51515151515151514</v>
      </c>
      <c r="T355" s="51">
        <f t="shared" si="60"/>
        <v>34</v>
      </c>
      <c r="U355" s="50">
        <f>T355/$D$3</f>
        <v>0.51515151515151514</v>
      </c>
      <c r="V355" s="51">
        <v>19</v>
      </c>
      <c r="W355" s="18" t="s">
        <v>10</v>
      </c>
      <c r="X355" s="50">
        <f>V355/$D$8</f>
        <v>0.5757575757575758</v>
      </c>
      <c r="Y355" s="51">
        <f t="shared" si="61"/>
        <v>19</v>
      </c>
      <c r="Z355" s="50">
        <f>Y355/$D$8</f>
        <v>0.5757575757575758</v>
      </c>
      <c r="AA355" s="37"/>
    </row>
    <row r="356" spans="1:27" ht="14" x14ac:dyDescent="0.25">
      <c r="A356" s="18" t="s">
        <v>0</v>
      </c>
      <c r="B356" s="26" t="s">
        <v>1</v>
      </c>
      <c r="C356" s="46" t="s">
        <v>2</v>
      </c>
      <c r="D356" s="46" t="s">
        <v>1186</v>
      </c>
      <c r="E356" s="26" t="s">
        <v>1187</v>
      </c>
      <c r="F356" s="1">
        <v>2217.12</v>
      </c>
      <c r="G356" t="s">
        <v>5</v>
      </c>
      <c r="H356" s="2">
        <v>45250</v>
      </c>
      <c r="I356" s="48">
        <v>45253</v>
      </c>
      <c r="J356" s="28" t="s">
        <v>1188</v>
      </c>
      <c r="K356" t="s">
        <v>268</v>
      </c>
      <c r="L356" t="s">
        <v>269</v>
      </c>
      <c r="M356" s="14">
        <v>124</v>
      </c>
      <c r="N356" s="14">
        <v>124</v>
      </c>
      <c r="O356" s="3">
        <v>0</v>
      </c>
      <c r="P356" s="25" t="s">
        <v>9</v>
      </c>
      <c r="Q356" s="43"/>
      <c r="R356" s="51">
        <v>23</v>
      </c>
      <c r="S356" s="50">
        <f>R356/$D$3</f>
        <v>0.34848484848484851</v>
      </c>
      <c r="T356" s="51">
        <f t="shared" si="60"/>
        <v>23</v>
      </c>
      <c r="U356" s="50">
        <f>T356/$D$3</f>
        <v>0.34848484848484851</v>
      </c>
      <c r="V356" s="51"/>
      <c r="W356" s="18" t="s">
        <v>10</v>
      </c>
      <c r="X356" s="50">
        <f>V356/$D$8</f>
        <v>0</v>
      </c>
      <c r="Y356" s="46"/>
      <c r="Z356" s="50">
        <f>Y356/$D$8</f>
        <v>0</v>
      </c>
      <c r="AA356" s="37"/>
    </row>
    <row r="357" spans="1:27" customFormat="1" hidden="1" x14ac:dyDescent="0.25">
      <c r="A357" t="s">
        <v>0</v>
      </c>
      <c r="B357" t="s">
        <v>94</v>
      </c>
      <c r="C357" t="s">
        <v>95</v>
      </c>
      <c r="D357" t="s">
        <v>1189</v>
      </c>
      <c r="E357" t="s">
        <v>1190</v>
      </c>
      <c r="F357" s="1">
        <v>2256</v>
      </c>
      <c r="G357" t="s">
        <v>5</v>
      </c>
      <c r="H357" s="2">
        <v>45251</v>
      </c>
      <c r="I357" s="2">
        <v>45253</v>
      </c>
      <c r="J357" t="s">
        <v>1191</v>
      </c>
      <c r="K357" t="s">
        <v>252</v>
      </c>
      <c r="L357" t="s">
        <v>123</v>
      </c>
      <c r="M357" s="3">
        <v>100</v>
      </c>
      <c r="N357" s="3">
        <v>100</v>
      </c>
      <c r="O357" s="3">
        <v>0</v>
      </c>
      <c r="P357" t="s">
        <v>9</v>
      </c>
      <c r="R357" s="3">
        <v>5</v>
      </c>
      <c r="T357" s="3"/>
      <c r="U357" s="3"/>
      <c r="V357" s="3">
        <v>4</v>
      </c>
      <c r="W357" t="s">
        <v>10</v>
      </c>
    </row>
    <row r="358" spans="1:27" customFormat="1" hidden="1" x14ac:dyDescent="0.25">
      <c r="A358" t="s">
        <v>0</v>
      </c>
      <c r="B358" t="s">
        <v>50</v>
      </c>
      <c r="C358" t="s">
        <v>51</v>
      </c>
      <c r="D358" t="s">
        <v>1192</v>
      </c>
      <c r="E358" t="s">
        <v>1193</v>
      </c>
      <c r="F358" s="1">
        <v>1296</v>
      </c>
      <c r="G358" t="s">
        <v>5</v>
      </c>
      <c r="H358" s="2">
        <v>45251</v>
      </c>
      <c r="I358" s="2">
        <v>45253</v>
      </c>
      <c r="J358" t="s">
        <v>1194</v>
      </c>
      <c r="K358" t="s">
        <v>415</v>
      </c>
      <c r="L358" t="s">
        <v>48</v>
      </c>
      <c r="M358" s="3">
        <v>90</v>
      </c>
      <c r="N358" s="3">
        <v>90</v>
      </c>
      <c r="O358" s="3">
        <v>0</v>
      </c>
      <c r="P358" t="s">
        <v>9</v>
      </c>
      <c r="R358" s="3">
        <v>6</v>
      </c>
      <c r="T358" s="3"/>
      <c r="U358" s="3"/>
      <c r="V358" s="3">
        <v>5</v>
      </c>
      <c r="W358" t="s">
        <v>10</v>
      </c>
    </row>
    <row r="359" spans="1:27" customFormat="1" hidden="1" x14ac:dyDescent="0.25">
      <c r="A359" t="s">
        <v>0</v>
      </c>
      <c r="B359" t="s">
        <v>87</v>
      </c>
      <c r="C359" t="s">
        <v>88</v>
      </c>
      <c r="D359" t="s">
        <v>1195</v>
      </c>
      <c r="E359" t="s">
        <v>1196</v>
      </c>
      <c r="F359" s="1">
        <v>1128</v>
      </c>
      <c r="G359" t="s">
        <v>5</v>
      </c>
      <c r="H359" s="2">
        <v>45251</v>
      </c>
      <c r="I359" s="2">
        <v>45253</v>
      </c>
      <c r="J359" t="s">
        <v>1197</v>
      </c>
      <c r="K359" t="s">
        <v>308</v>
      </c>
      <c r="L359" t="s">
        <v>115</v>
      </c>
      <c r="M359" s="3">
        <v>50</v>
      </c>
      <c r="N359" s="3">
        <v>50</v>
      </c>
      <c r="O359" s="3">
        <v>0</v>
      </c>
      <c r="P359" t="s">
        <v>9</v>
      </c>
      <c r="R359" s="3">
        <v>2</v>
      </c>
      <c r="T359" s="3"/>
      <c r="U359" s="3"/>
      <c r="V359" s="3">
        <v>2</v>
      </c>
      <c r="W359" t="s">
        <v>10</v>
      </c>
    </row>
    <row r="360" spans="1:27" customFormat="1" hidden="1" x14ac:dyDescent="0.25">
      <c r="A360" s="4" t="s">
        <v>9</v>
      </c>
      <c r="B360" s="4" t="s">
        <v>9</v>
      </c>
      <c r="C360" s="4" t="s">
        <v>9</v>
      </c>
      <c r="D360" s="4" t="s">
        <v>9</v>
      </c>
      <c r="E360" s="4" t="s">
        <v>9</v>
      </c>
      <c r="F360" s="5">
        <v>1097457.74</v>
      </c>
      <c r="G360" s="4" t="s">
        <v>9</v>
      </c>
      <c r="H360" s="6"/>
      <c r="I360" s="6"/>
      <c r="J360" s="4" t="s">
        <v>9</v>
      </c>
      <c r="K360" s="4" t="s">
        <v>9</v>
      </c>
      <c r="L360" s="4" t="s">
        <v>9</v>
      </c>
      <c r="M360" s="7">
        <v>71009</v>
      </c>
      <c r="N360" s="7">
        <v>60496</v>
      </c>
      <c r="O360" s="7">
        <v>9652</v>
      </c>
      <c r="P360" s="4" t="s">
        <v>9</v>
      </c>
      <c r="Q360" s="4"/>
      <c r="R360" s="8"/>
      <c r="T360" s="8"/>
      <c r="U360" s="8"/>
      <c r="V360" s="8"/>
      <c r="W360" s="4" t="s">
        <v>9</v>
      </c>
      <c r="Y360" s="22"/>
    </row>
    <row r="361" spans="1:27" ht="14" x14ac:dyDescent="0.25">
      <c r="C361" s="43"/>
      <c r="D361" s="43"/>
      <c r="I361" s="43"/>
      <c r="Q361" s="43"/>
      <c r="R361" s="43"/>
      <c r="S361" s="43"/>
      <c r="T361" s="43"/>
      <c r="U361" s="50"/>
      <c r="V361" s="43"/>
      <c r="X361" s="43"/>
      <c r="Y361" s="43"/>
      <c r="Z361" s="50"/>
      <c r="AA361" s="37"/>
    </row>
    <row r="362" spans="1:27" ht="14" x14ac:dyDescent="0.25">
      <c r="A362" s="20" t="s">
        <v>1216</v>
      </c>
      <c r="B362" s="30"/>
      <c r="C362" s="45" t="s">
        <v>1216</v>
      </c>
      <c r="D362" s="45"/>
      <c r="E362" s="30"/>
      <c r="I362" s="45"/>
      <c r="Q362" s="53">
        <f>AVERAGE(Q16:Q356)</f>
        <v>5.1923076923076925</v>
      </c>
      <c r="R362" s="45"/>
      <c r="S362" s="54">
        <f>AVERAGE(S16:S356)</f>
        <v>0.36856516976998921</v>
      </c>
      <c r="T362" s="53">
        <f>AVERAGE(T16:T356)</f>
        <v>29.666666666666668</v>
      </c>
      <c r="U362" s="55">
        <f>AVERAGE(U16:U356)</f>
        <v>0.45284938941655378</v>
      </c>
      <c r="V362" s="53">
        <f>AVERAGE(V16:V356)</f>
        <v>10.523529411764706</v>
      </c>
      <c r="W362" s="21" t="e">
        <f t="shared" ref="W362" si="62">AVERAGE(W16:W356)</f>
        <v>#DIV/0!</v>
      </c>
      <c r="X362" s="54">
        <f>AVERAGE(X16:X356)</f>
        <v>0.44194961664841204</v>
      </c>
      <c r="Y362" s="56">
        <f>AVERAGE(Y16:Y356)</f>
        <v>12.69</v>
      </c>
      <c r="Z362" s="55">
        <f>AVERAGE(Z16:Z356)</f>
        <v>0.57826384142173637</v>
      </c>
      <c r="AA362" s="37"/>
    </row>
  </sheetData>
  <autoFilter ref="A15:Z360" xr:uid="{00000000-0001-0000-0000-000000000000}">
    <filterColumn colId="2">
      <filters>
        <filter val="AH GELDERMALSEN"/>
      </filters>
    </filterColumn>
    <filterColumn colId="17">
      <filters>
        <filter val="1,000"/>
        <filter val="10,000"/>
        <filter val="12,000"/>
        <filter val="13,000"/>
        <filter val="14,000"/>
        <filter val="15,000"/>
        <filter val="16,000"/>
        <filter val="18,000"/>
        <filter val="19,000"/>
        <filter val="2,000"/>
        <filter val="20,000"/>
        <filter val="21,000"/>
        <filter val="22,000"/>
        <filter val="23,000"/>
        <filter val="24,000"/>
        <filter val="25,000"/>
        <filter val="26,000"/>
        <filter val="27,000"/>
        <filter val="28,000"/>
        <filter val="29,000"/>
        <filter val="3,000"/>
        <filter val="30,000"/>
        <filter val="31,000"/>
        <filter val="32,000"/>
        <filter val="33,000"/>
        <filter val="34,000"/>
        <filter val="35,000"/>
        <filter val="36,000"/>
        <filter val="37,000"/>
        <filter val="38,000"/>
        <filter val="39,000"/>
        <filter val="4,000"/>
        <filter val="40,000"/>
        <filter val="5,000"/>
        <filter val="6,000"/>
        <filter val="8,000"/>
        <filter val="9,000"/>
      </filters>
    </filterColumn>
  </autoFilter>
  <sortState xmlns:xlrd2="http://schemas.microsoft.com/office/spreadsheetml/2017/richdata2" ref="A16:Z362">
    <sortCondition ref="I15:I362"/>
  </sortState>
  <mergeCells count="1">
    <mergeCell ref="C1:T1"/>
  </mergeCells>
  <phoneticPr fontId="0" type="noConversion"/>
  <conditionalFormatting sqref="S16:S23 S26:S31 S36:S38 S45 S47:S48 S53 S55 S57 S71 S76:S78 S83:S84 S89:S91 S94 S101:S102 S107:S110 S127:S129 S132:S133 S136:S138 S140:S141 S146:S148 S153:S155 S159:S161 S168:S169 S193:S195 S199:S200 S206:S208 S214 S233:S235 S246 S248:S250 S254:S257 S261:S262 S266:S268 S271:S272 S276:S279 S289:S291 S295:S298 S300 S306:S307 S311:S314 S318:S320 S323:S327 S331:S332 S336:S339 S344:S345 S348:S351 S354:S356 S62:S65 S115:S124 S174:S180 S185:S188 S218:S220 S225:S230 S240:S243">
    <cfRule type="cellIs" dxfId="35" priority="26" operator="greaterThan">
      <formula>0.5</formula>
    </cfRule>
  </conditionalFormatting>
  <conditionalFormatting sqref="S16:S23 S26:S31 S36:S38 S45 S47:S48 S53 S55 S57 S71 S76:S78 S83:S84 S89:S91 S94 S101:S102 S107:S110 S127:S129 S132:S133 S136:S138 S140:S141 S146:S148 S153:S155 S159:S161 S168:S169 S193:S195 S199:S200 S206:S208 S214 S233:S235 S246 S248:S250 S254:S257 S261:S262 S266:S268 S271:S272 S276:S279 S289:S291 S295:S298 S300 S306:S307 S311:S314 S318:S320 S323:S327 S331:S332 S336:S339 S344:S345 S348:S351 S354:S356 S62:S65 X62:X65 S115:S124 X115:X124 S174:S180 X174:X180 S185:S188 X185:X188 S218:S220 X218:X220 S225:S230 X225:X230 S240:S243 X240:X243">
    <cfRule type="cellIs" dxfId="34" priority="25" operator="between">
      <formula>0</formula>
      <formula>0.5</formula>
    </cfRule>
  </conditionalFormatting>
  <conditionalFormatting sqref="S16:S23 S26:S31 S36:S38 S45 S47:S48 S53 S55 S57 S71 S76:S78 S83:S84 S89:S91 S94 S101:S102 S107:S110 S127:S129 S132:S133 S136:S138 S140:S141 S146:S148 S153:S155 S159:S161 S168:S169 S193:S195 S199:S200 S206:S208 S214 S233:S235 S246 S248:S250 S254:S257 S261:S262 S266:S268 S271:S272 S276:S279 S289:S291 S295:S298 S300 S306:S307 S311:S314 S318:S320 S323:S327 S331:S332 S336:S339 S344:S345 S348:S351 S354:S356 S62:S65 S115:S124 S174:S180 S185:S188 S218:S220 S225:S230 S240:S243">
    <cfRule type="cellIs" dxfId="33" priority="24" operator="greaterThan">
      <formula>0.499</formula>
    </cfRule>
  </conditionalFormatting>
  <conditionalFormatting sqref="S16:S23 S26:S31 S36:S38 S45 S47:S48 S53 S55 S57 S71 S76:S78 S83:S84 S89:S91 S94 S101:S102 S107:S110 S127:S129 S132:S133 S136:S138 S140:S141 S146:S148 S153:S155 S159:S161 S168:S169 S193:S195 S199:S200 S206:S208 S214 S233:S235 S246 S248:S250 S254:S257 S261:S262 S266:S268 S271:S272 S276:S279 S289:S291 S295:S298 S300 S306:S307 S311:S314 S318:S320 S323:S327 S331:S332 S336:S339 S344:S345 S348:S351 S354:S356 S62:S65 S115:S124 S174:S180 S185:S188 S218:S220 S225:S230 S240:S243">
    <cfRule type="cellIs" dxfId="32" priority="11" operator="greaterThan">
      <formula>0.6</formula>
    </cfRule>
  </conditionalFormatting>
  <conditionalFormatting sqref="S16:S23 S26:S31 S36:S38 S45 S47:S48 S53 S55 S57 S71 S76:S78 S83:S84 S89:S91 S94 S101:S102 S107:S110 S127:S129 S132:S133 S136:S138 S140:S141 S146:S148 S153:S155 S159:S161 S168:S169 S193:S195 S199:S200 S206:S208 S214 S233:S235 S246 S248:S250 S254:S257 S261:S262 S266:S268 S271:S272 S276:S279 S289:S291 S295:S298 S300 S306:S307 S311:S314 S318:S320 S323:S327 S331:S332 S336:S339 S344:S345 S348:S351 S354:S356 S62:S65 S115:S124 S174:S180 S185:S188 S218:S220 S225:S230 S240:S243">
    <cfRule type="cellIs" dxfId="31" priority="10" operator="between">
      <formula>0.5</formula>
      <formula>0.599</formula>
    </cfRule>
  </conditionalFormatting>
  <conditionalFormatting sqref="X16:X23 X26:X31 X36:X38 X45 X47:X48 X53 X55 X57 X71 X76:X78 X83:X84 X89:X91 X94 X101:X102 X107:X110 X127:X129 X132:X133 X136:X138 X140:X141 X146:X148 X153:X155 X159:X161 X168:X169 X193:X195 X199:X200 X206:X208 X214 X233:X235 X246 X248:X250 X254:X257 X261:X262 X266:X268 X271:X272 X276:X279 X289:X291 X295:X298 X300 X306:X307 X311:X314 X318:X320 X323:X327 X331:X332 X336:X339 X344:X345 X348:X351 X354:X356 X62:X65 X115:X124 X174:X180 X185:X188 X218:X220 X225:X230 X240:X243">
    <cfRule type="cellIs" dxfId="30" priority="9" operator="between">
      <formula>0.7</formula>
      <formula>1</formula>
    </cfRule>
  </conditionalFormatting>
  <conditionalFormatting sqref="X16:X23 X26:X31 X36:X38 X45 X47:X48 X53 X55 X57 X71 X76:X78 X83:X84 X89:X91 X94 X101:X102 X107:X110 X127:X129 X132:X133 X136:X138 X140:X141 X146:X148 X153:X155 X159:X161 X168:X169 X193:X195 X199:X200 X206:X208 X214 X233:X235 X246 X248:X250 X254:X257 X261:X262 X266:X268 X271:X272 X276:X279 X289:X291 X295:X298 X300 X306:X307 X311:X314 X318:X320 X323:X327 X331:X332 X336:X339 X344:X345 X348:X351 X354:X356">
    <cfRule type="cellIs" dxfId="29" priority="8" operator="between">
      <formula>0</formula>
      <formula>0.5</formula>
    </cfRule>
  </conditionalFormatting>
  <conditionalFormatting sqref="C9">
    <cfRule type="cellIs" dxfId="28" priority="7" operator="greaterThan">
      <formula>0.5</formula>
    </cfRule>
  </conditionalFormatting>
  <conditionalFormatting sqref="C9">
    <cfRule type="cellIs" dxfId="27" priority="6" operator="between">
      <formula>0</formula>
      <formula>0.5</formula>
    </cfRule>
  </conditionalFormatting>
  <conditionalFormatting sqref="C9">
    <cfRule type="cellIs" dxfId="26" priority="5" operator="greaterThan">
      <formula>0.499</formula>
    </cfRule>
  </conditionalFormatting>
  <conditionalFormatting sqref="X16:X23 X26:X31 X36:X38 X45 X47:X48 X53 X55 X57 X71 X76:X78 X83:X84 X89:X91 X94 X101:X102 X107:X110 X127:X129 X132:X133 X136:X138 X140:X141 X146:X148 X153:X155 X159:X161 X168:X169 X193:X195 X199:X200 X206:X208 X214 X233:X235 X246 X248:X250 X254:X257 X261:X262 X266:X268 X271:X272 X276:X279 X289:X291 X295:X298 X300 X306:X307 X311:X314 X318:X320 X323:X327 X331:X332 X336:X339 X344:X345 X348:X351 X354:X356 X62:X65 X115:X124 X174:X180 X185:X188 X218:X220 X225:X230 X240:X243">
    <cfRule type="cellIs" dxfId="25" priority="4" operator="between">
      <formula>0.5</formula>
      <formula>0.699</formula>
    </cfRule>
  </conditionalFormatting>
  <conditionalFormatting sqref="C4">
    <cfRule type="cellIs" dxfId="24" priority="3" operator="greaterThan">
      <formula>0.5</formula>
    </cfRule>
  </conditionalFormatting>
  <conditionalFormatting sqref="C4">
    <cfRule type="cellIs" dxfId="23" priority="2" operator="between">
      <formula>0</formula>
      <formula>0.5</formula>
    </cfRule>
  </conditionalFormatting>
  <conditionalFormatting sqref="C4">
    <cfRule type="cellIs" dxfId="22" priority="1" operator="greaterThan">
      <formula>0.499</formula>
    </cfRule>
  </conditionalFormatting>
  <pageMargins left="0.75" right="0.75" top="1" bottom="1" header="0.5" footer="0.5"/>
  <pageSetup orientation="portrait" horizontalDpi="4294967295" verticalDpi="4294967295"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3B76B-0D98-4696-8889-BFF1F84028E6}">
  <dimension ref="A1:L51"/>
  <sheetViews>
    <sheetView zoomScale="80" zoomScaleNormal="80" workbookViewId="0">
      <selection sqref="A1:G1"/>
    </sheetView>
  </sheetViews>
  <sheetFormatPr defaultRowHeight="12.5" x14ac:dyDescent="0.25"/>
  <cols>
    <col min="1" max="1" width="39" bestFit="1" customWidth="1"/>
    <col min="2" max="2" width="20.08984375" bestFit="1" customWidth="1"/>
    <col min="3" max="3" width="16.08984375" bestFit="1" customWidth="1"/>
    <col min="4" max="4" width="24.08984375" bestFit="1" customWidth="1"/>
    <col min="5" max="5" width="34.6328125" bestFit="1" customWidth="1"/>
    <col min="6" max="6" width="46.08984375" bestFit="1" customWidth="1"/>
    <col min="7" max="7" width="21.36328125" bestFit="1" customWidth="1"/>
    <col min="8" max="8" width="44.453125" bestFit="1" customWidth="1"/>
    <col min="9" max="9" width="32" bestFit="1" customWidth="1"/>
    <col min="10" max="10" width="34" customWidth="1"/>
    <col min="11" max="11" width="30" bestFit="1" customWidth="1"/>
    <col min="12" max="12" width="41.81640625" bestFit="1" customWidth="1"/>
  </cols>
  <sheetData>
    <row r="1" spans="1:12" ht="23" x14ac:dyDescent="0.25">
      <c r="A1" s="79" t="s">
        <v>1299</v>
      </c>
      <c r="B1" s="79"/>
      <c r="C1" s="79"/>
      <c r="D1" s="79"/>
      <c r="E1" s="79"/>
      <c r="F1" s="79"/>
      <c r="G1" s="79"/>
    </row>
    <row r="3" spans="1:12" ht="14.5" thickBot="1" x14ac:dyDescent="0.3">
      <c r="A3" s="63" t="s">
        <v>1214</v>
      </c>
      <c r="B3" s="33">
        <v>66</v>
      </c>
      <c r="C3" s="43"/>
      <c r="D3" s="43"/>
      <c r="E3" s="43"/>
      <c r="F3" s="43"/>
      <c r="G3" s="43"/>
      <c r="H3" s="37"/>
      <c r="I3" s="43"/>
      <c r="J3" s="43"/>
      <c r="K3" s="43"/>
      <c r="L3" s="70"/>
    </row>
    <row r="4" spans="1:12" ht="14" x14ac:dyDescent="0.25">
      <c r="A4" s="64"/>
      <c r="B4" s="65" t="s">
        <v>1256</v>
      </c>
      <c r="C4" s="43"/>
      <c r="D4" s="43"/>
      <c r="E4" s="43"/>
      <c r="F4" s="43"/>
      <c r="G4" s="43"/>
      <c r="H4" s="37"/>
      <c r="I4" s="43"/>
      <c r="J4" s="43"/>
      <c r="K4" s="43"/>
      <c r="L4" s="70"/>
    </row>
    <row r="5" spans="1:12" ht="14" x14ac:dyDescent="0.25">
      <c r="A5" s="66"/>
      <c r="B5" s="67" t="s">
        <v>1257</v>
      </c>
      <c r="C5" s="43"/>
      <c r="D5" s="43"/>
      <c r="E5" s="43"/>
      <c r="F5" s="43"/>
      <c r="G5" s="43"/>
      <c r="H5" s="37"/>
      <c r="I5" s="43"/>
      <c r="J5" s="43"/>
      <c r="K5" s="43"/>
      <c r="L5" s="70"/>
    </row>
    <row r="6" spans="1:12" ht="14" x14ac:dyDescent="0.25">
      <c r="A6" s="68"/>
      <c r="B6" s="67" t="s">
        <v>1258</v>
      </c>
      <c r="C6" s="43"/>
      <c r="D6" s="43"/>
      <c r="E6" s="43"/>
      <c r="F6" s="43"/>
      <c r="G6" s="43"/>
      <c r="H6" s="37"/>
      <c r="I6" s="43"/>
      <c r="J6" s="43"/>
      <c r="K6" s="43"/>
      <c r="L6" s="70"/>
    </row>
    <row r="7" spans="1:12" ht="14" x14ac:dyDescent="0.25">
      <c r="A7" s="43"/>
      <c r="B7" s="43"/>
      <c r="C7" s="43"/>
      <c r="D7" s="43"/>
      <c r="E7" s="43"/>
      <c r="F7" s="43"/>
      <c r="G7" s="43"/>
      <c r="H7" s="37"/>
      <c r="I7" s="43"/>
      <c r="J7" s="43"/>
      <c r="K7" s="43"/>
      <c r="L7" s="70"/>
    </row>
    <row r="8" spans="1:12" ht="14" x14ac:dyDescent="0.25">
      <c r="A8" s="43"/>
      <c r="B8" s="43"/>
      <c r="C8" s="43"/>
      <c r="D8" s="43"/>
      <c r="E8" s="43"/>
      <c r="F8" s="43"/>
      <c r="G8" s="43"/>
      <c r="H8" s="37"/>
      <c r="I8" s="43"/>
      <c r="J8" s="43"/>
      <c r="K8" s="43"/>
      <c r="L8" s="70"/>
    </row>
    <row r="9" spans="1:12" ht="14.5" thickBot="1" x14ac:dyDescent="0.3">
      <c r="A9" s="63" t="s">
        <v>1215</v>
      </c>
      <c r="B9" s="33">
        <v>33</v>
      </c>
      <c r="C9" s="43"/>
      <c r="D9" s="43"/>
      <c r="E9" s="43"/>
      <c r="F9" s="43"/>
      <c r="G9" s="43"/>
      <c r="H9" s="37"/>
      <c r="I9" s="43"/>
      <c r="J9" s="43"/>
      <c r="K9" s="43"/>
      <c r="L9" s="70"/>
    </row>
    <row r="10" spans="1:12" ht="14" x14ac:dyDescent="0.25">
      <c r="A10" s="64"/>
      <c r="B10" s="65" t="s">
        <v>1226</v>
      </c>
      <c r="C10" s="43"/>
      <c r="D10" s="43"/>
      <c r="E10" s="43"/>
      <c r="F10" s="43"/>
      <c r="G10" s="43"/>
      <c r="H10" s="37"/>
      <c r="I10" s="43"/>
      <c r="J10" s="43"/>
      <c r="K10" s="43"/>
      <c r="L10" s="70"/>
    </row>
    <row r="11" spans="1:12" ht="14" x14ac:dyDescent="0.25">
      <c r="A11" s="66"/>
      <c r="B11" s="67" t="s">
        <v>1259</v>
      </c>
      <c r="C11" s="43"/>
      <c r="D11" s="43"/>
      <c r="E11" s="43"/>
      <c r="F11" s="43"/>
      <c r="G11" s="43"/>
      <c r="H11" s="37"/>
      <c r="I11" s="43"/>
      <c r="J11" s="43"/>
      <c r="K11" s="43"/>
      <c r="L11" s="70"/>
    </row>
    <row r="12" spans="1:12" ht="14" x14ac:dyDescent="0.25">
      <c r="A12" s="68"/>
      <c r="B12" s="67" t="s">
        <v>1260</v>
      </c>
      <c r="C12" s="43"/>
      <c r="D12" s="43"/>
      <c r="E12" s="43"/>
      <c r="F12" s="43"/>
      <c r="G12" s="43"/>
      <c r="H12" s="37"/>
      <c r="I12" s="43"/>
      <c r="J12" s="43"/>
      <c r="K12" s="43"/>
      <c r="L12" s="70"/>
    </row>
    <row r="13" spans="1:12" ht="14" x14ac:dyDescent="0.25">
      <c r="A13" s="43"/>
      <c r="B13" s="43"/>
      <c r="C13" s="43"/>
      <c r="D13" s="43"/>
      <c r="E13" s="43"/>
      <c r="F13" s="43"/>
      <c r="G13" s="43"/>
      <c r="H13" s="37"/>
      <c r="I13" s="43"/>
      <c r="J13" s="43"/>
      <c r="K13" s="43"/>
      <c r="L13" s="70"/>
    </row>
    <row r="14" spans="1:12" ht="14" x14ac:dyDescent="0.25">
      <c r="A14" s="51"/>
      <c r="B14" s="43" t="s">
        <v>1217</v>
      </c>
      <c r="C14" s="43"/>
      <c r="D14" s="43"/>
      <c r="E14" s="43"/>
      <c r="F14" s="43"/>
      <c r="G14" s="43"/>
      <c r="H14" s="37"/>
      <c r="I14" s="43"/>
      <c r="J14" s="43"/>
      <c r="K14" s="43"/>
      <c r="L14" s="70"/>
    </row>
    <row r="15" spans="1:12" ht="14" x14ac:dyDescent="0.25">
      <c r="A15" s="43"/>
      <c r="B15" s="43"/>
      <c r="C15" s="43"/>
      <c r="D15" s="43"/>
      <c r="E15" s="43"/>
      <c r="F15" s="43"/>
      <c r="G15" s="43"/>
      <c r="H15" s="37"/>
      <c r="I15" s="43"/>
      <c r="J15" s="43"/>
      <c r="K15" s="43"/>
      <c r="L15" s="70"/>
    </row>
    <row r="16" spans="1:12" ht="14" x14ac:dyDescent="0.25">
      <c r="A16" s="43"/>
      <c r="B16" s="43"/>
      <c r="C16" s="43"/>
      <c r="D16" s="43"/>
      <c r="E16" s="43"/>
      <c r="F16" s="43"/>
      <c r="G16" s="43"/>
      <c r="H16" s="37"/>
      <c r="I16" s="43"/>
      <c r="J16" s="43"/>
      <c r="K16" s="43"/>
      <c r="L16" s="70"/>
    </row>
    <row r="17" spans="1:12" ht="22.5" customHeight="1" x14ac:dyDescent="0.25">
      <c r="A17" s="69" t="s">
        <v>1261</v>
      </c>
      <c r="B17" s="69" t="s">
        <v>1200</v>
      </c>
      <c r="C17" s="69" t="s">
        <v>1205</v>
      </c>
      <c r="D17" s="69" t="s">
        <v>1218</v>
      </c>
      <c r="E17" s="69" t="s">
        <v>1265</v>
      </c>
      <c r="F17" s="71" t="s">
        <v>1266</v>
      </c>
      <c r="G17" s="69" t="s">
        <v>1267</v>
      </c>
      <c r="H17" s="69" t="s">
        <v>1248</v>
      </c>
      <c r="I17" s="72" t="s">
        <v>1268</v>
      </c>
      <c r="J17" s="71" t="s">
        <v>1269</v>
      </c>
      <c r="K17" s="72" t="s">
        <v>1249</v>
      </c>
      <c r="L17" s="73" t="s">
        <v>1250</v>
      </c>
    </row>
    <row r="18" spans="1:12" ht="14" x14ac:dyDescent="0.25">
      <c r="A18" s="43" t="s">
        <v>1262</v>
      </c>
      <c r="B18" s="43" t="s">
        <v>1263</v>
      </c>
      <c r="C18" s="47">
        <v>45078</v>
      </c>
      <c r="D18" s="43">
        <v>1</v>
      </c>
      <c r="E18" s="49">
        <v>16</v>
      </c>
      <c r="F18" s="50">
        <v>0.24242424242424243</v>
      </c>
      <c r="G18" s="74">
        <v>16</v>
      </c>
      <c r="H18" s="50">
        <v>0.24242424242424243</v>
      </c>
      <c r="I18" s="49">
        <v>8</v>
      </c>
      <c r="J18" s="50">
        <v>0.24242424242424243</v>
      </c>
      <c r="K18" s="75">
        <v>8</v>
      </c>
      <c r="L18" s="50">
        <v>0.24242424242424243</v>
      </c>
    </row>
    <row r="19" spans="1:12" ht="14" x14ac:dyDescent="0.25">
      <c r="A19" s="46" t="s">
        <v>1262</v>
      </c>
      <c r="B19" s="46" t="s">
        <v>1264</v>
      </c>
      <c r="C19" s="48">
        <v>45083</v>
      </c>
      <c r="D19" s="46">
        <v>1</v>
      </c>
      <c r="E19" s="49">
        <v>12</v>
      </c>
      <c r="F19" s="50">
        <v>0.18181818181818182</v>
      </c>
      <c r="G19" s="74">
        <v>12</v>
      </c>
      <c r="H19" s="50">
        <v>0.18181818181818182</v>
      </c>
      <c r="I19" s="49">
        <v>7</v>
      </c>
      <c r="J19" s="50">
        <v>0.21212121212121213</v>
      </c>
      <c r="K19" s="75">
        <v>7</v>
      </c>
      <c r="L19" s="50">
        <v>0.21212121212121213</v>
      </c>
    </row>
    <row r="20" spans="1:12" ht="14" x14ac:dyDescent="0.25">
      <c r="A20" s="43" t="s">
        <v>1262</v>
      </c>
      <c r="B20" s="43" t="s">
        <v>1270</v>
      </c>
      <c r="C20" s="47">
        <v>45093</v>
      </c>
      <c r="D20" s="43"/>
      <c r="E20" s="49">
        <v>33</v>
      </c>
      <c r="F20" s="50">
        <v>0.5</v>
      </c>
      <c r="G20" s="74">
        <v>33</v>
      </c>
      <c r="H20" s="50">
        <v>0.5</v>
      </c>
      <c r="I20" s="49">
        <v>17</v>
      </c>
      <c r="J20" s="50">
        <v>0.51515151515151514</v>
      </c>
      <c r="K20" s="75">
        <v>17</v>
      </c>
      <c r="L20" s="50">
        <v>0.51515151515151514</v>
      </c>
    </row>
    <row r="21" spans="1:12" ht="14" x14ac:dyDescent="0.25">
      <c r="A21" s="46" t="s">
        <v>1262</v>
      </c>
      <c r="B21" s="46" t="s">
        <v>1271</v>
      </c>
      <c r="C21" s="48">
        <v>45100</v>
      </c>
      <c r="D21" s="46">
        <v>1</v>
      </c>
      <c r="E21" s="49">
        <v>21</v>
      </c>
      <c r="F21" s="50">
        <v>0.31818181818181818</v>
      </c>
      <c r="G21" s="76">
        <v>21</v>
      </c>
      <c r="H21" s="50">
        <v>0.31818181818181818</v>
      </c>
      <c r="I21" s="49">
        <v>21</v>
      </c>
      <c r="J21" s="50">
        <v>0.63636363636363635</v>
      </c>
      <c r="K21" s="75">
        <v>21</v>
      </c>
      <c r="L21" s="50">
        <v>0.63636363636363635</v>
      </c>
    </row>
    <row r="22" spans="1:12" ht="14" x14ac:dyDescent="0.25">
      <c r="A22" s="43" t="s">
        <v>1262</v>
      </c>
      <c r="B22" s="43" t="s">
        <v>1272</v>
      </c>
      <c r="C22" s="47">
        <v>45103</v>
      </c>
      <c r="D22" s="43">
        <v>4</v>
      </c>
      <c r="E22" s="49">
        <v>33</v>
      </c>
      <c r="F22" s="50">
        <v>0.5</v>
      </c>
      <c r="G22" s="76">
        <v>33</v>
      </c>
      <c r="H22" s="50">
        <v>0.5</v>
      </c>
      <c r="I22" s="49">
        <v>17</v>
      </c>
      <c r="J22" s="50">
        <v>0.51515151515151514</v>
      </c>
      <c r="K22" s="75">
        <v>17</v>
      </c>
      <c r="L22" s="50">
        <v>0.51515151515151514</v>
      </c>
    </row>
    <row r="23" spans="1:12" ht="14" x14ac:dyDescent="0.25">
      <c r="A23" s="43" t="s">
        <v>1262</v>
      </c>
      <c r="B23" s="43" t="s">
        <v>1273</v>
      </c>
      <c r="C23" s="47">
        <v>45104</v>
      </c>
      <c r="D23" s="43"/>
      <c r="E23" s="49">
        <v>17</v>
      </c>
      <c r="F23" s="50">
        <v>0.25757575757575757</v>
      </c>
      <c r="G23" s="76">
        <v>17</v>
      </c>
      <c r="H23" s="50">
        <v>0.25757575757575757</v>
      </c>
      <c r="I23" s="49">
        <v>10</v>
      </c>
      <c r="J23" s="50">
        <v>0.30303030303030304</v>
      </c>
      <c r="K23" s="75">
        <v>10</v>
      </c>
      <c r="L23" s="50">
        <v>0.30303030303030304</v>
      </c>
    </row>
    <row r="24" spans="1:12" ht="14" x14ac:dyDescent="0.25">
      <c r="A24" s="43" t="s">
        <v>1262</v>
      </c>
      <c r="B24" s="43" t="s">
        <v>1274</v>
      </c>
      <c r="C24" s="47">
        <v>45105</v>
      </c>
      <c r="D24" s="43"/>
      <c r="E24" s="49">
        <v>5</v>
      </c>
      <c r="F24" s="50">
        <v>7.575757575757576E-2</v>
      </c>
      <c r="G24" s="76">
        <v>5</v>
      </c>
      <c r="H24" s="50">
        <v>7.575757575757576E-2</v>
      </c>
      <c r="I24" s="49">
        <v>3</v>
      </c>
      <c r="J24" s="50">
        <v>9.0909090909090912E-2</v>
      </c>
      <c r="K24" s="75">
        <v>3</v>
      </c>
      <c r="L24" s="50">
        <v>9.0909090909090912E-2</v>
      </c>
    </row>
    <row r="25" spans="1:12" ht="14" x14ac:dyDescent="0.25">
      <c r="A25" s="43" t="s">
        <v>1262</v>
      </c>
      <c r="B25" s="43" t="s">
        <v>1275</v>
      </c>
      <c r="C25" s="47">
        <v>45106</v>
      </c>
      <c r="D25" s="43"/>
      <c r="E25" s="49">
        <v>2</v>
      </c>
      <c r="F25" s="50">
        <v>3.0303030303030304E-2</v>
      </c>
      <c r="G25" s="76">
        <v>8</v>
      </c>
      <c r="H25" s="50">
        <v>0.12121212121212122</v>
      </c>
      <c r="I25" s="49">
        <v>2</v>
      </c>
      <c r="J25" s="50">
        <v>6.0606060606060608E-2</v>
      </c>
      <c r="K25" s="76">
        <v>6</v>
      </c>
      <c r="L25" s="50">
        <v>0.18181818181818182</v>
      </c>
    </row>
    <row r="26" spans="1:12" ht="14" x14ac:dyDescent="0.25">
      <c r="A26" s="43" t="s">
        <v>1262</v>
      </c>
      <c r="B26" s="43" t="s">
        <v>1276</v>
      </c>
      <c r="C26" s="47">
        <v>45106</v>
      </c>
      <c r="D26" s="43"/>
      <c r="E26" s="49">
        <v>6</v>
      </c>
      <c r="F26" s="50">
        <v>9.0909090909090912E-2</v>
      </c>
      <c r="G26" s="74" t="s">
        <v>1219</v>
      </c>
      <c r="H26" s="50" t="s">
        <v>1219</v>
      </c>
      <c r="I26" s="49">
        <v>4</v>
      </c>
      <c r="J26" s="50">
        <v>0.12121212121212122</v>
      </c>
      <c r="K26" s="76" t="s">
        <v>1219</v>
      </c>
      <c r="L26" s="50" t="s">
        <v>1219</v>
      </c>
    </row>
    <row r="27" spans="1:12" ht="14" x14ac:dyDescent="0.25">
      <c r="A27" s="46" t="s">
        <v>1262</v>
      </c>
      <c r="B27" s="46" t="s">
        <v>1277</v>
      </c>
      <c r="C27" s="48">
        <v>45121</v>
      </c>
      <c r="D27" s="46">
        <v>1</v>
      </c>
      <c r="E27" s="49">
        <v>32</v>
      </c>
      <c r="F27" s="50">
        <v>0.48484848484848486</v>
      </c>
      <c r="G27" s="76">
        <v>32</v>
      </c>
      <c r="H27" s="50">
        <v>0.48484848484848486</v>
      </c>
      <c r="I27" s="49">
        <v>22</v>
      </c>
      <c r="J27" s="50">
        <v>0.66666666666666663</v>
      </c>
      <c r="K27" s="76">
        <v>22</v>
      </c>
      <c r="L27" s="50">
        <v>0.66666666666666663</v>
      </c>
    </row>
    <row r="28" spans="1:12" ht="14" x14ac:dyDescent="0.25">
      <c r="A28" s="43" t="s">
        <v>1262</v>
      </c>
      <c r="B28" s="43" t="s">
        <v>1277</v>
      </c>
      <c r="C28" s="47">
        <v>45127</v>
      </c>
      <c r="D28" s="43">
        <v>2</v>
      </c>
      <c r="E28" s="49">
        <v>1</v>
      </c>
      <c r="F28" s="50">
        <v>1.5151515151515152E-2</v>
      </c>
      <c r="G28" s="76">
        <v>1</v>
      </c>
      <c r="H28" s="50">
        <v>1.5151515151515152E-2</v>
      </c>
      <c r="I28" s="49">
        <v>1</v>
      </c>
      <c r="J28" s="50">
        <v>3.0303030303030304E-2</v>
      </c>
      <c r="K28" s="76">
        <v>1</v>
      </c>
      <c r="L28" s="50">
        <v>3.0303030303030304E-2</v>
      </c>
    </row>
    <row r="29" spans="1:12" ht="14" x14ac:dyDescent="0.25">
      <c r="A29" s="43" t="s">
        <v>1262</v>
      </c>
      <c r="B29" s="43" t="s">
        <v>1278</v>
      </c>
      <c r="C29" s="47">
        <v>45128</v>
      </c>
      <c r="D29" s="43"/>
      <c r="E29" s="49">
        <v>30</v>
      </c>
      <c r="F29" s="50">
        <v>0.45454545454545453</v>
      </c>
      <c r="G29" s="76">
        <v>30</v>
      </c>
      <c r="H29" s="50">
        <v>0.45454545454545453</v>
      </c>
      <c r="I29" s="49">
        <v>15</v>
      </c>
      <c r="J29" s="50">
        <v>0.45454545454545453</v>
      </c>
      <c r="K29" s="76">
        <v>15</v>
      </c>
      <c r="L29" s="50">
        <v>0.45454545454545453</v>
      </c>
    </row>
    <row r="30" spans="1:12" ht="14" x14ac:dyDescent="0.25">
      <c r="A30" s="46" t="s">
        <v>1262</v>
      </c>
      <c r="B30" s="46" t="s">
        <v>1279</v>
      </c>
      <c r="C30" s="48">
        <v>45131</v>
      </c>
      <c r="D30" s="46">
        <v>1</v>
      </c>
      <c r="E30" s="49">
        <v>15</v>
      </c>
      <c r="F30" s="50">
        <v>0.22727272727272727</v>
      </c>
      <c r="G30" s="76">
        <v>15</v>
      </c>
      <c r="H30" s="50">
        <v>0.22727272727272727</v>
      </c>
      <c r="I30" s="49">
        <v>8</v>
      </c>
      <c r="J30" s="50">
        <v>0.24242424242424243</v>
      </c>
      <c r="K30" s="76">
        <v>8</v>
      </c>
      <c r="L30" s="50">
        <v>0.24242424242424243</v>
      </c>
    </row>
    <row r="31" spans="1:12" ht="14" x14ac:dyDescent="0.25">
      <c r="A31" s="43" t="s">
        <v>1262</v>
      </c>
      <c r="B31" s="43" t="s">
        <v>1280</v>
      </c>
      <c r="C31" s="47">
        <v>45155</v>
      </c>
      <c r="D31" s="43">
        <v>1</v>
      </c>
      <c r="E31" s="49">
        <v>10</v>
      </c>
      <c r="F31" s="50">
        <v>0.15151515151515152</v>
      </c>
      <c r="G31" s="76">
        <v>10</v>
      </c>
      <c r="H31" s="50">
        <v>0.15151515151515152</v>
      </c>
      <c r="I31" s="49">
        <v>6</v>
      </c>
      <c r="J31" s="50">
        <v>0.18181818181818182</v>
      </c>
      <c r="K31" s="76">
        <v>6</v>
      </c>
      <c r="L31" s="50">
        <v>0.18181818181818182</v>
      </c>
    </row>
    <row r="32" spans="1:12" ht="14" x14ac:dyDescent="0.25">
      <c r="A32" s="46" t="s">
        <v>1262</v>
      </c>
      <c r="B32" s="46" t="s">
        <v>1281</v>
      </c>
      <c r="C32" s="48">
        <v>45159</v>
      </c>
      <c r="D32" s="46">
        <v>1</v>
      </c>
      <c r="E32" s="49">
        <v>1</v>
      </c>
      <c r="F32" s="50">
        <v>1.5151515151515152E-2</v>
      </c>
      <c r="G32" s="76">
        <v>1</v>
      </c>
      <c r="H32" s="50">
        <v>1.5151515151515152E-2</v>
      </c>
      <c r="I32" s="49">
        <v>1</v>
      </c>
      <c r="J32" s="50">
        <v>3.0303030303030304E-2</v>
      </c>
      <c r="K32" s="76">
        <v>1</v>
      </c>
      <c r="L32" s="50">
        <v>3.0303030303030304E-2</v>
      </c>
    </row>
    <row r="33" spans="1:12" ht="14" x14ac:dyDescent="0.25">
      <c r="A33" s="43" t="s">
        <v>1262</v>
      </c>
      <c r="B33" s="43" t="s">
        <v>1282</v>
      </c>
      <c r="C33" s="47">
        <v>45168</v>
      </c>
      <c r="D33" s="43">
        <v>2</v>
      </c>
      <c r="E33" s="49">
        <v>23</v>
      </c>
      <c r="F33" s="50">
        <v>0.34848484848484851</v>
      </c>
      <c r="G33" s="76">
        <v>23</v>
      </c>
      <c r="H33" s="50">
        <v>0.34848484848484851</v>
      </c>
      <c r="I33" s="49">
        <v>17</v>
      </c>
      <c r="J33" s="50">
        <v>0.51515151515151514</v>
      </c>
      <c r="K33" s="76">
        <v>17</v>
      </c>
      <c r="L33" s="50">
        <v>0.51515151515151514</v>
      </c>
    </row>
    <row r="34" spans="1:12" ht="14" x14ac:dyDescent="0.25">
      <c r="A34" s="43" t="s">
        <v>1262</v>
      </c>
      <c r="B34" s="43" t="s">
        <v>1283</v>
      </c>
      <c r="C34" s="47">
        <v>45170</v>
      </c>
      <c r="D34" s="43"/>
      <c r="E34" s="49">
        <v>35</v>
      </c>
      <c r="F34" s="50">
        <v>0.53030303030303028</v>
      </c>
      <c r="G34" s="76">
        <v>35</v>
      </c>
      <c r="H34" s="50">
        <v>0.53030303030303028</v>
      </c>
      <c r="I34" s="49">
        <v>18</v>
      </c>
      <c r="J34" s="50">
        <v>0.54545454545454541</v>
      </c>
      <c r="K34" s="76">
        <v>18</v>
      </c>
      <c r="L34" s="50">
        <v>0.54545454545454541</v>
      </c>
    </row>
    <row r="35" spans="1:12" ht="14" x14ac:dyDescent="0.25">
      <c r="A35" s="46" t="s">
        <v>1262</v>
      </c>
      <c r="B35" s="46" t="s">
        <v>1284</v>
      </c>
      <c r="C35" s="48">
        <v>45175</v>
      </c>
      <c r="D35" s="46">
        <v>1</v>
      </c>
      <c r="E35" s="49">
        <v>14</v>
      </c>
      <c r="F35" s="50">
        <v>0.21212121212121213</v>
      </c>
      <c r="G35" s="76">
        <v>14</v>
      </c>
      <c r="H35" s="50">
        <v>0.21212121212121213</v>
      </c>
      <c r="I35" s="49">
        <v>8</v>
      </c>
      <c r="J35" s="50">
        <v>0.24242424242424243</v>
      </c>
      <c r="K35" s="76">
        <v>8</v>
      </c>
      <c r="L35" s="50">
        <v>0.24242424242424243</v>
      </c>
    </row>
    <row r="36" spans="1:12" ht="14" x14ac:dyDescent="0.25">
      <c r="A36" s="43" t="s">
        <v>1262</v>
      </c>
      <c r="B36" s="43" t="s">
        <v>1285</v>
      </c>
      <c r="C36" s="47">
        <v>45182</v>
      </c>
      <c r="D36" s="43">
        <v>1</v>
      </c>
      <c r="E36" s="49">
        <v>31</v>
      </c>
      <c r="F36" s="50">
        <v>0.46969696969696972</v>
      </c>
      <c r="G36" s="76">
        <v>31</v>
      </c>
      <c r="H36" s="50">
        <v>0.46969696969696972</v>
      </c>
      <c r="I36" s="49">
        <v>31</v>
      </c>
      <c r="J36" s="50">
        <v>0.93939393939393945</v>
      </c>
      <c r="K36" s="76">
        <v>31</v>
      </c>
      <c r="L36" s="50">
        <v>0.93939393939393945</v>
      </c>
    </row>
    <row r="37" spans="1:12" ht="14" x14ac:dyDescent="0.25">
      <c r="A37" s="46" t="s">
        <v>1262</v>
      </c>
      <c r="B37" s="46" t="s">
        <v>1286</v>
      </c>
      <c r="C37" s="48">
        <v>45196</v>
      </c>
      <c r="D37" s="46">
        <v>2</v>
      </c>
      <c r="E37" s="49">
        <v>16</v>
      </c>
      <c r="F37" s="50">
        <v>0.24242424242424243</v>
      </c>
      <c r="G37" s="76">
        <v>16</v>
      </c>
      <c r="H37" s="50">
        <v>0.24242424242424243</v>
      </c>
      <c r="I37" s="49">
        <v>9</v>
      </c>
      <c r="J37" s="50">
        <v>0.27272727272727271</v>
      </c>
      <c r="K37" s="76">
        <v>9</v>
      </c>
      <c r="L37" s="50">
        <v>0.27272727272727271</v>
      </c>
    </row>
    <row r="38" spans="1:12" ht="14" x14ac:dyDescent="0.25">
      <c r="A38" s="46" t="s">
        <v>1262</v>
      </c>
      <c r="B38" s="46" t="s">
        <v>1287</v>
      </c>
      <c r="C38" s="48">
        <v>45197</v>
      </c>
      <c r="D38" s="46"/>
      <c r="E38" s="49">
        <v>10</v>
      </c>
      <c r="F38" s="50">
        <v>0.15151515151515152</v>
      </c>
      <c r="G38" s="76">
        <v>10</v>
      </c>
      <c r="H38" s="50">
        <v>0.15151515151515152</v>
      </c>
      <c r="I38" s="49">
        <v>7</v>
      </c>
      <c r="J38" s="50">
        <v>0.21212121212121213</v>
      </c>
      <c r="K38" s="76">
        <v>7</v>
      </c>
      <c r="L38" s="50">
        <v>0.21212121212121213</v>
      </c>
    </row>
    <row r="39" spans="1:12" ht="14" x14ac:dyDescent="0.25">
      <c r="A39" s="43" t="s">
        <v>1262</v>
      </c>
      <c r="B39" s="43" t="s">
        <v>1288</v>
      </c>
      <c r="C39" s="47">
        <v>45210</v>
      </c>
      <c r="D39" s="43">
        <v>2</v>
      </c>
      <c r="E39" s="49">
        <v>35</v>
      </c>
      <c r="F39" s="50">
        <v>0.53030303030303028</v>
      </c>
      <c r="G39" s="76">
        <v>62</v>
      </c>
      <c r="H39" s="50">
        <v>0.93939393939393945</v>
      </c>
      <c r="I39" s="49">
        <v>24</v>
      </c>
      <c r="J39" s="50">
        <v>0.72727272727272729</v>
      </c>
      <c r="K39" s="76">
        <v>40</v>
      </c>
      <c r="L39" s="50">
        <v>1.2121212121212122</v>
      </c>
    </row>
    <row r="40" spans="1:12" ht="14" x14ac:dyDescent="0.25">
      <c r="A40" s="43" t="s">
        <v>1262</v>
      </c>
      <c r="B40" s="43" t="s">
        <v>1289</v>
      </c>
      <c r="C40" s="47">
        <v>45210</v>
      </c>
      <c r="D40" s="43"/>
      <c r="E40" s="49">
        <v>27</v>
      </c>
      <c r="F40" s="50">
        <v>0.40909090909090912</v>
      </c>
      <c r="G40" s="74" t="s">
        <v>1219</v>
      </c>
      <c r="H40" s="50" t="s">
        <v>1219</v>
      </c>
      <c r="I40" s="49">
        <v>16</v>
      </c>
      <c r="J40" s="50">
        <v>0.48484848484848486</v>
      </c>
      <c r="K40" s="74" t="s">
        <v>1219</v>
      </c>
      <c r="L40" s="50" t="s">
        <v>1219</v>
      </c>
    </row>
    <row r="41" spans="1:12" ht="14" x14ac:dyDescent="0.25">
      <c r="A41" s="43" t="s">
        <v>1262</v>
      </c>
      <c r="B41" s="43" t="s">
        <v>1290</v>
      </c>
      <c r="C41" s="47">
        <v>45211</v>
      </c>
      <c r="D41" s="43"/>
      <c r="E41" s="49">
        <v>22</v>
      </c>
      <c r="F41" s="50">
        <v>0.33333333333333331</v>
      </c>
      <c r="G41" s="76">
        <v>50</v>
      </c>
      <c r="H41" s="50">
        <v>0.75757575757575757</v>
      </c>
      <c r="I41" s="49">
        <v>19</v>
      </c>
      <c r="J41" s="50">
        <v>0.5757575757575758</v>
      </c>
      <c r="K41" s="76">
        <v>42</v>
      </c>
      <c r="L41" s="50">
        <v>1.2727272727272727</v>
      </c>
    </row>
    <row r="42" spans="1:12" ht="14" x14ac:dyDescent="0.25">
      <c r="A42" s="43" t="s">
        <v>1262</v>
      </c>
      <c r="B42" s="43" t="s">
        <v>1291</v>
      </c>
      <c r="C42" s="47">
        <v>45211</v>
      </c>
      <c r="D42" s="43"/>
      <c r="E42" s="49">
        <v>11</v>
      </c>
      <c r="F42" s="50">
        <v>0.16666666666666666</v>
      </c>
      <c r="G42" s="74" t="s">
        <v>1219</v>
      </c>
      <c r="H42" s="50" t="s">
        <v>1219</v>
      </c>
      <c r="I42" s="49">
        <v>6</v>
      </c>
      <c r="J42" s="50">
        <v>0.18181818181818182</v>
      </c>
      <c r="K42" s="74" t="s">
        <v>1219</v>
      </c>
      <c r="L42" s="50" t="s">
        <v>1219</v>
      </c>
    </row>
    <row r="43" spans="1:12" ht="14" x14ac:dyDescent="0.25">
      <c r="A43" s="43" t="s">
        <v>1262</v>
      </c>
      <c r="B43" s="43" t="s">
        <v>1292</v>
      </c>
      <c r="C43" s="47">
        <v>45211</v>
      </c>
      <c r="D43" s="43"/>
      <c r="E43" s="49">
        <v>17</v>
      </c>
      <c r="F43" s="50">
        <v>0.25757575757575757</v>
      </c>
      <c r="G43" s="74" t="s">
        <v>1219</v>
      </c>
      <c r="H43" s="50" t="s">
        <v>1219</v>
      </c>
      <c r="I43" s="49">
        <v>17</v>
      </c>
      <c r="J43" s="50">
        <v>0.51515151515151514</v>
      </c>
      <c r="K43" s="74" t="s">
        <v>1219</v>
      </c>
      <c r="L43" s="50" t="s">
        <v>1219</v>
      </c>
    </row>
    <row r="44" spans="1:12" ht="14" x14ac:dyDescent="0.25">
      <c r="A44" s="46" t="s">
        <v>1262</v>
      </c>
      <c r="B44" s="46" t="s">
        <v>1293</v>
      </c>
      <c r="C44" s="48">
        <v>45215</v>
      </c>
      <c r="D44" s="46">
        <v>1</v>
      </c>
      <c r="E44" s="49">
        <v>11</v>
      </c>
      <c r="F44" s="50">
        <v>0.16666666666666666</v>
      </c>
      <c r="G44" s="76">
        <v>11</v>
      </c>
      <c r="H44" s="50">
        <v>0.16666666666666666</v>
      </c>
      <c r="I44" s="49">
        <v>11</v>
      </c>
      <c r="J44" s="50">
        <v>0.33333333333333331</v>
      </c>
      <c r="K44" s="76">
        <v>11</v>
      </c>
      <c r="L44" s="50">
        <v>0.33333333333333331</v>
      </c>
    </row>
    <row r="45" spans="1:12" ht="14" x14ac:dyDescent="0.25">
      <c r="A45" s="43" t="s">
        <v>1262</v>
      </c>
      <c r="B45" s="43" t="s">
        <v>1294</v>
      </c>
      <c r="C45" s="47">
        <v>45224</v>
      </c>
      <c r="D45" s="43">
        <v>2</v>
      </c>
      <c r="E45" s="49">
        <v>4</v>
      </c>
      <c r="F45" s="50">
        <v>6.0606060606060608E-2</v>
      </c>
      <c r="G45" s="76">
        <v>4</v>
      </c>
      <c r="H45" s="50">
        <v>6.0606060606060608E-2</v>
      </c>
      <c r="I45" s="49">
        <v>3</v>
      </c>
      <c r="J45" s="50">
        <v>9.0909090909090912E-2</v>
      </c>
      <c r="K45" s="76">
        <v>3</v>
      </c>
      <c r="L45" s="50">
        <v>9.0909090909090912E-2</v>
      </c>
    </row>
    <row r="46" spans="1:12" ht="14" x14ac:dyDescent="0.25">
      <c r="A46" s="43" t="s">
        <v>1262</v>
      </c>
      <c r="B46" s="43" t="s">
        <v>1295</v>
      </c>
      <c r="C46" s="47">
        <v>45226</v>
      </c>
      <c r="D46" s="43"/>
      <c r="E46" s="49">
        <v>33</v>
      </c>
      <c r="F46" s="50">
        <v>0.5</v>
      </c>
      <c r="G46" s="76">
        <v>33</v>
      </c>
      <c r="H46" s="50">
        <v>0.5</v>
      </c>
      <c r="I46" s="49">
        <v>17</v>
      </c>
      <c r="J46" s="50">
        <v>0.51515151515151514</v>
      </c>
      <c r="K46" s="76">
        <v>17</v>
      </c>
      <c r="L46" s="50">
        <v>0.51515151515151514</v>
      </c>
    </row>
    <row r="47" spans="1:12" ht="14" x14ac:dyDescent="0.25">
      <c r="A47" s="46" t="s">
        <v>1262</v>
      </c>
      <c r="B47" s="46" t="s">
        <v>1296</v>
      </c>
      <c r="C47" s="48">
        <v>45245</v>
      </c>
      <c r="D47" s="46">
        <v>1</v>
      </c>
      <c r="E47" s="49">
        <v>26</v>
      </c>
      <c r="F47" s="50">
        <v>0.39393939393939392</v>
      </c>
      <c r="G47" s="76">
        <v>26</v>
      </c>
      <c r="H47" s="50">
        <v>0.39393939393939392</v>
      </c>
      <c r="I47" s="49">
        <v>14</v>
      </c>
      <c r="J47" s="50">
        <v>0.42424242424242425</v>
      </c>
      <c r="K47" s="76">
        <v>14</v>
      </c>
      <c r="L47" s="50">
        <v>0.42424242424242425</v>
      </c>
    </row>
    <row r="48" spans="1:12" ht="14" x14ac:dyDescent="0.25">
      <c r="A48" s="43" t="s">
        <v>1262</v>
      </c>
      <c r="B48" s="43" t="s">
        <v>1297</v>
      </c>
      <c r="C48" s="47">
        <v>45252</v>
      </c>
      <c r="D48" s="43">
        <v>2</v>
      </c>
      <c r="E48" s="49">
        <v>7</v>
      </c>
      <c r="F48" s="50">
        <v>0.10606060606060606</v>
      </c>
      <c r="G48" s="76">
        <v>7</v>
      </c>
      <c r="H48" s="50">
        <v>0.10606060606060606</v>
      </c>
      <c r="I48" s="49">
        <v>5</v>
      </c>
      <c r="J48" s="50">
        <v>0.15151515151515152</v>
      </c>
      <c r="K48" s="76">
        <v>5</v>
      </c>
      <c r="L48" s="50">
        <v>0.15151515151515152</v>
      </c>
    </row>
    <row r="49" spans="1:12" ht="14" x14ac:dyDescent="0.25">
      <c r="A49" s="43" t="s">
        <v>1262</v>
      </c>
      <c r="B49" s="43" t="s">
        <v>1298</v>
      </c>
      <c r="C49" s="47">
        <v>45254</v>
      </c>
      <c r="D49" s="43"/>
      <c r="E49" s="49">
        <v>29</v>
      </c>
      <c r="F49" s="50">
        <v>0.43939393939393939</v>
      </c>
      <c r="G49" s="76">
        <v>29</v>
      </c>
      <c r="H49" s="50">
        <v>0.43939393939393939</v>
      </c>
      <c r="I49" s="49">
        <v>16</v>
      </c>
      <c r="J49" s="50">
        <v>0.48484848484848486</v>
      </c>
      <c r="K49" s="76">
        <v>16</v>
      </c>
      <c r="L49" s="50">
        <v>0.48484848484848486</v>
      </c>
    </row>
    <row r="50" spans="1:12" ht="14" x14ac:dyDescent="0.25">
      <c r="A50" s="43"/>
      <c r="B50" s="43"/>
      <c r="C50" s="43"/>
      <c r="D50" s="43"/>
      <c r="E50" s="43"/>
      <c r="F50" s="43"/>
      <c r="G50" s="43"/>
      <c r="H50" s="43"/>
      <c r="I50" s="43"/>
      <c r="J50" s="43"/>
      <c r="K50" s="43"/>
      <c r="L50" s="43"/>
    </row>
    <row r="51" spans="1:12" ht="14" x14ac:dyDescent="0.25">
      <c r="A51" s="45" t="s">
        <v>1216</v>
      </c>
      <c r="B51" s="77"/>
      <c r="C51" s="77"/>
      <c r="D51" s="78">
        <v>1.4285714285714286</v>
      </c>
      <c r="E51" s="77"/>
      <c r="F51" s="54">
        <v>0.26863226863226863</v>
      </c>
      <c r="G51" s="53">
        <v>20.892857142857142</v>
      </c>
      <c r="H51" s="54">
        <v>0.31655844155844154</v>
      </c>
      <c r="I51" s="45">
        <v>10</v>
      </c>
      <c r="J51" s="54">
        <v>0.35984848484848492</v>
      </c>
      <c r="K51" s="53">
        <v>13.571428571428571</v>
      </c>
      <c r="L51" s="54">
        <v>0.41125541125541132</v>
      </c>
    </row>
  </sheetData>
  <mergeCells count="1">
    <mergeCell ref="A1:G1"/>
  </mergeCells>
  <conditionalFormatting sqref="A4">
    <cfRule type="cellIs" dxfId="21" priority="13" operator="greaterThan">
      <formula>0.5</formula>
    </cfRule>
  </conditionalFormatting>
  <conditionalFormatting sqref="A4">
    <cfRule type="cellIs" dxfId="20" priority="12" operator="between">
      <formula>0</formula>
      <formula>0.5</formula>
    </cfRule>
  </conditionalFormatting>
  <conditionalFormatting sqref="A4">
    <cfRule type="cellIs" dxfId="19" priority="11" operator="greaterThan">
      <formula>0.499</formula>
    </cfRule>
  </conditionalFormatting>
  <conditionalFormatting sqref="A10">
    <cfRule type="cellIs" dxfId="18" priority="10" operator="greaterThan">
      <formula>0.5</formula>
    </cfRule>
  </conditionalFormatting>
  <conditionalFormatting sqref="A10">
    <cfRule type="cellIs" dxfId="17" priority="9" operator="between">
      <formula>0</formula>
      <formula>0.5</formula>
    </cfRule>
  </conditionalFormatting>
  <conditionalFormatting sqref="A10">
    <cfRule type="cellIs" dxfId="16" priority="8" operator="greaterThan">
      <formula>0.499</formula>
    </cfRule>
  </conditionalFormatting>
  <conditionalFormatting sqref="F18:F49">
    <cfRule type="cellIs" dxfId="15" priority="7" operator="greaterThan">
      <formula>0.45</formula>
    </cfRule>
  </conditionalFormatting>
  <conditionalFormatting sqref="F18:F49">
    <cfRule type="cellIs" dxfId="14" priority="6" operator="between">
      <formula>0</formula>
      <formula>0.249</formula>
    </cfRule>
  </conditionalFormatting>
  <conditionalFormatting sqref="J18:J49">
    <cfRule type="cellIs" dxfId="13" priority="5" operator="greaterThan">
      <formula>0.7</formula>
    </cfRule>
  </conditionalFormatting>
  <conditionalFormatting sqref="J18:J49">
    <cfRule type="cellIs" dxfId="12" priority="4" operator="between">
      <formula>0.5</formula>
      <formula>0.699</formula>
    </cfRule>
  </conditionalFormatting>
  <conditionalFormatting sqref="J18:J49">
    <cfRule type="cellIs" dxfId="11" priority="3" operator="between">
      <formula>0</formula>
      <formula>0.499</formula>
    </cfRule>
  </conditionalFormatting>
  <conditionalFormatting sqref="F21:F49">
    <cfRule type="cellIs" dxfId="10" priority="2" operator="between">
      <formula>0.25</formula>
      <formula>0.399</formula>
    </cfRule>
  </conditionalFormatting>
  <conditionalFormatting sqref="F21:F49">
    <cfRule type="cellIs" dxfId="9" priority="1" operator="between">
      <formula>0.25</formula>
      <formula>0.449</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D8B0A-E452-4398-A8C3-AA9BC04FACCA}">
  <dimension ref="A1:L307"/>
  <sheetViews>
    <sheetView topLeftCell="A287" zoomScale="70" zoomScaleNormal="70" workbookViewId="0">
      <selection activeCell="E306" sqref="E306"/>
    </sheetView>
  </sheetViews>
  <sheetFormatPr defaultRowHeight="12.5" x14ac:dyDescent="0.25"/>
  <cols>
    <col min="1" max="1" width="35.1796875" bestFit="1" customWidth="1"/>
    <col min="2" max="2" width="18.81640625" bestFit="1" customWidth="1"/>
    <col min="3" max="3" width="15" bestFit="1" customWidth="1"/>
    <col min="4" max="4" width="22.26953125" bestFit="1" customWidth="1"/>
    <col min="5" max="5" width="32" bestFit="1" customWidth="1"/>
    <col min="6" max="6" width="43.1796875" customWidth="1"/>
    <col min="7" max="7" width="21" bestFit="1" customWidth="1"/>
    <col min="8" max="8" width="41.54296875" bestFit="1" customWidth="1"/>
    <col min="9" max="9" width="29.54296875" bestFit="1" customWidth="1"/>
    <col min="10" max="10" width="43.26953125" customWidth="1"/>
    <col min="11" max="11" width="28" bestFit="1" customWidth="1"/>
    <col min="12" max="12" width="39.1796875" bestFit="1" customWidth="1"/>
  </cols>
  <sheetData>
    <row r="1" spans="1:12" ht="23" x14ac:dyDescent="0.25">
      <c r="A1" s="79" t="s">
        <v>1582</v>
      </c>
      <c r="B1" s="79"/>
      <c r="C1" s="79"/>
      <c r="D1" s="79"/>
      <c r="E1" s="79"/>
      <c r="F1" s="79"/>
      <c r="G1" s="79"/>
    </row>
    <row r="3" spans="1:12" ht="14.5" thickBot="1" x14ac:dyDescent="0.3">
      <c r="A3" s="80" t="s">
        <v>1300</v>
      </c>
      <c r="B3" s="80">
        <v>66</v>
      </c>
      <c r="C3" s="70"/>
      <c r="D3" s="70"/>
      <c r="E3" s="70"/>
      <c r="F3" s="70"/>
      <c r="G3" s="70"/>
      <c r="H3" s="85"/>
      <c r="I3" s="70"/>
      <c r="J3" s="70"/>
      <c r="K3" s="37"/>
      <c r="L3" s="70"/>
    </row>
    <row r="4" spans="1:12" ht="14.5" x14ac:dyDescent="0.25">
      <c r="A4" s="81"/>
      <c r="B4" s="65" t="s">
        <v>1301</v>
      </c>
      <c r="C4" s="70"/>
      <c r="D4" s="70"/>
      <c r="E4" s="70"/>
      <c r="F4" s="70"/>
      <c r="G4" s="70"/>
      <c r="H4" s="85"/>
      <c r="I4" s="70"/>
      <c r="J4" s="70"/>
      <c r="K4" s="37"/>
      <c r="L4" s="70"/>
    </row>
    <row r="5" spans="1:12" ht="14.5" x14ac:dyDescent="0.25">
      <c r="A5" s="82"/>
      <c r="B5" s="67" t="s">
        <v>1302</v>
      </c>
      <c r="C5" s="70"/>
      <c r="D5" s="70"/>
      <c r="E5" s="70"/>
      <c r="F5" s="70"/>
      <c r="G5" s="70"/>
      <c r="H5" s="85"/>
      <c r="I5" s="70"/>
      <c r="J5" s="70"/>
      <c r="K5" s="37"/>
      <c r="L5" s="70"/>
    </row>
    <row r="6" spans="1:12" ht="14.5" x14ac:dyDescent="0.25">
      <c r="A6" s="83"/>
      <c r="B6" s="67" t="s">
        <v>1230</v>
      </c>
      <c r="C6" s="70"/>
      <c r="D6" s="70"/>
      <c r="E6" s="70"/>
      <c r="F6" s="70"/>
      <c r="G6" s="70"/>
      <c r="H6" s="85"/>
      <c r="I6" s="70"/>
      <c r="J6" s="70"/>
      <c r="K6" s="37"/>
      <c r="L6" s="70"/>
    </row>
    <row r="7" spans="1:12" ht="14" x14ac:dyDescent="0.25">
      <c r="A7" s="70"/>
      <c r="B7" s="70"/>
      <c r="C7" s="70"/>
      <c r="D7" s="70"/>
      <c r="E7" s="70"/>
      <c r="F7" s="70"/>
      <c r="G7" s="70"/>
      <c r="H7" s="85"/>
      <c r="I7" s="70"/>
      <c r="J7" s="70"/>
      <c r="K7" s="37"/>
      <c r="L7" s="70"/>
    </row>
    <row r="8" spans="1:12" ht="14.5" thickBot="1" x14ac:dyDescent="0.3">
      <c r="A8" s="80" t="s">
        <v>1303</v>
      </c>
      <c r="B8" s="80">
        <v>33</v>
      </c>
      <c r="C8" s="70"/>
      <c r="D8" s="70"/>
      <c r="E8" s="70"/>
      <c r="F8" s="70"/>
      <c r="G8" s="70"/>
      <c r="H8" s="85"/>
      <c r="I8" s="70"/>
      <c r="J8" s="70"/>
      <c r="K8" s="37"/>
      <c r="L8" s="70"/>
    </row>
    <row r="9" spans="1:12" ht="14.5" x14ac:dyDescent="0.25">
      <c r="A9" s="81"/>
      <c r="B9" s="65" t="s">
        <v>1304</v>
      </c>
      <c r="C9" s="70"/>
      <c r="D9" s="70"/>
      <c r="E9" s="70"/>
      <c r="F9" s="70"/>
      <c r="G9" s="70"/>
      <c r="H9" s="85"/>
      <c r="I9" s="70"/>
      <c r="J9" s="70"/>
      <c r="K9" s="37"/>
      <c r="L9" s="70"/>
    </row>
    <row r="10" spans="1:12" ht="14.5" x14ac:dyDescent="0.25">
      <c r="A10" s="82"/>
      <c r="B10" s="67" t="s">
        <v>1302</v>
      </c>
      <c r="C10" s="70"/>
      <c r="D10" s="70"/>
      <c r="E10" s="70"/>
      <c r="F10" s="70"/>
      <c r="G10" s="70"/>
      <c r="H10" s="85"/>
      <c r="I10" s="70"/>
      <c r="J10" s="70"/>
      <c r="K10" s="37"/>
      <c r="L10" s="70"/>
    </row>
    <row r="11" spans="1:12" ht="14.5" x14ac:dyDescent="0.25">
      <c r="A11" s="83"/>
      <c r="B11" s="67" t="s">
        <v>1230</v>
      </c>
      <c r="C11" s="70"/>
      <c r="D11" s="70"/>
      <c r="E11" s="70"/>
      <c r="F11" s="70"/>
      <c r="G11" s="70"/>
      <c r="H11" s="85"/>
      <c r="I11" s="70"/>
      <c r="J11" s="70"/>
      <c r="K11" s="37"/>
      <c r="L11" s="70"/>
    </row>
    <row r="12" spans="1:12" ht="14" x14ac:dyDescent="0.25">
      <c r="A12" s="70"/>
      <c r="B12" s="70"/>
      <c r="C12" s="70"/>
      <c r="D12" s="70"/>
      <c r="E12" s="70"/>
      <c r="F12" s="70"/>
      <c r="G12" s="70"/>
      <c r="H12" s="85"/>
      <c r="I12" s="70"/>
      <c r="J12" s="70"/>
      <c r="K12" s="37"/>
      <c r="L12" s="70"/>
    </row>
    <row r="13" spans="1:12" ht="14" x14ac:dyDescent="0.25">
      <c r="A13" s="84"/>
      <c r="B13" s="70" t="s">
        <v>1305</v>
      </c>
      <c r="C13" s="70"/>
      <c r="D13" s="70"/>
      <c r="E13" s="70"/>
      <c r="F13" s="70"/>
      <c r="G13" s="70"/>
      <c r="H13" s="85"/>
      <c r="I13" s="70"/>
      <c r="J13" s="70"/>
      <c r="K13" s="37"/>
      <c r="L13" s="70"/>
    </row>
    <row r="14" spans="1:12" ht="14" x14ac:dyDescent="0.25">
      <c r="A14" s="70"/>
      <c r="B14" s="70"/>
      <c r="C14" s="70"/>
      <c r="D14" s="70"/>
      <c r="E14" s="70"/>
      <c r="F14" s="70"/>
      <c r="G14" s="70"/>
      <c r="H14" s="85"/>
      <c r="I14" s="70"/>
      <c r="J14" s="70"/>
      <c r="K14" s="37"/>
      <c r="L14" s="70"/>
    </row>
    <row r="15" spans="1:12" ht="26.5" customHeight="1" x14ac:dyDescent="0.25">
      <c r="A15" s="73" t="s">
        <v>1222</v>
      </c>
      <c r="B15" s="73" t="s">
        <v>1200</v>
      </c>
      <c r="C15" s="73" t="s">
        <v>1205</v>
      </c>
      <c r="D15" s="73" t="s">
        <v>1218</v>
      </c>
      <c r="E15" s="73" t="s">
        <v>1224</v>
      </c>
      <c r="F15" s="73" t="s">
        <v>1233</v>
      </c>
      <c r="G15" s="73" t="s">
        <v>1247</v>
      </c>
      <c r="H15" s="86" t="s">
        <v>1248</v>
      </c>
      <c r="I15" s="73" t="s">
        <v>1225</v>
      </c>
      <c r="J15" s="73" t="s">
        <v>1269</v>
      </c>
      <c r="K15" s="87" t="s">
        <v>1249</v>
      </c>
      <c r="L15" s="73" t="s">
        <v>1250</v>
      </c>
    </row>
    <row r="16" spans="1:12" ht="14" x14ac:dyDescent="0.25">
      <c r="A16" s="43" t="s">
        <v>1306</v>
      </c>
      <c r="B16" s="43" t="s">
        <v>1307</v>
      </c>
      <c r="C16" s="47">
        <v>45078</v>
      </c>
      <c r="D16" s="43">
        <v>3</v>
      </c>
      <c r="E16" s="49">
        <v>33</v>
      </c>
      <c r="F16" s="50">
        <v>0.5</v>
      </c>
      <c r="G16" s="75">
        <v>55</v>
      </c>
      <c r="H16" s="50">
        <v>0.83333333333333337</v>
      </c>
      <c r="I16" s="49">
        <v>17</v>
      </c>
      <c r="J16" s="88">
        <v>0.51515151515151514</v>
      </c>
      <c r="K16" s="49">
        <v>29</v>
      </c>
      <c r="L16" s="88">
        <v>0.87878787878787878</v>
      </c>
    </row>
    <row r="17" spans="1:12" ht="14" x14ac:dyDescent="0.25">
      <c r="A17" s="43" t="s">
        <v>1306</v>
      </c>
      <c r="B17" s="43" t="s">
        <v>1308</v>
      </c>
      <c r="C17" s="47">
        <v>45078</v>
      </c>
      <c r="D17" s="43"/>
      <c r="E17" s="49">
        <v>6</v>
      </c>
      <c r="F17" s="50">
        <v>9.0909090909090912E-2</v>
      </c>
      <c r="G17" s="75" t="s">
        <v>1219</v>
      </c>
      <c r="H17" s="50" t="s">
        <v>1219</v>
      </c>
      <c r="I17" s="49">
        <v>4</v>
      </c>
      <c r="J17" s="88">
        <v>0.12121212121212122</v>
      </c>
      <c r="K17" s="43" t="s">
        <v>1219</v>
      </c>
      <c r="L17" s="88" t="s">
        <v>1219</v>
      </c>
    </row>
    <row r="18" spans="1:12" ht="14" x14ac:dyDescent="0.25">
      <c r="A18" s="43" t="s">
        <v>1306</v>
      </c>
      <c r="B18" s="43" t="s">
        <v>1309</v>
      </c>
      <c r="C18" s="47">
        <v>45079</v>
      </c>
      <c r="D18" s="43"/>
      <c r="E18" s="49">
        <v>16</v>
      </c>
      <c r="F18" s="50">
        <v>0.24242424242424243</v>
      </c>
      <c r="G18" s="75">
        <v>67</v>
      </c>
      <c r="H18" s="50">
        <v>1.0151515151515151</v>
      </c>
      <c r="I18" s="49">
        <v>9</v>
      </c>
      <c r="J18" s="88">
        <v>0.27272727272727271</v>
      </c>
      <c r="K18" s="49">
        <v>62</v>
      </c>
      <c r="L18" s="88">
        <v>1.8787878787878789</v>
      </c>
    </row>
    <row r="19" spans="1:12" ht="14" x14ac:dyDescent="0.25">
      <c r="A19" s="43" t="s">
        <v>1306</v>
      </c>
      <c r="B19" s="43" t="s">
        <v>1310</v>
      </c>
      <c r="C19" s="47">
        <v>45079</v>
      </c>
      <c r="D19" s="43"/>
      <c r="E19" s="49">
        <v>45</v>
      </c>
      <c r="F19" s="50">
        <v>0.68181818181818177</v>
      </c>
      <c r="G19" s="75" t="s">
        <v>1219</v>
      </c>
      <c r="H19" s="50" t="s">
        <v>1219</v>
      </c>
      <c r="I19" s="49">
        <v>23</v>
      </c>
      <c r="J19" s="88">
        <v>0.69696969696969702</v>
      </c>
      <c r="K19" s="43" t="s">
        <v>1219</v>
      </c>
      <c r="L19" s="88" t="s">
        <v>1219</v>
      </c>
    </row>
    <row r="20" spans="1:12" ht="14" x14ac:dyDescent="0.25">
      <c r="A20" s="43" t="s">
        <v>1306</v>
      </c>
      <c r="B20" s="43" t="s">
        <v>1311</v>
      </c>
      <c r="C20" s="47">
        <v>45079</v>
      </c>
      <c r="D20" s="43"/>
      <c r="E20" s="49">
        <v>17</v>
      </c>
      <c r="F20" s="50">
        <v>0.25757575757575757</v>
      </c>
      <c r="G20" s="75" t="s">
        <v>1219</v>
      </c>
      <c r="H20" s="50" t="s">
        <v>1219</v>
      </c>
      <c r="I20" s="49">
        <v>9</v>
      </c>
      <c r="J20" s="88">
        <v>0.27272727272727271</v>
      </c>
      <c r="K20" s="43" t="s">
        <v>1219</v>
      </c>
      <c r="L20" s="88" t="s">
        <v>1219</v>
      </c>
    </row>
    <row r="21" spans="1:12" ht="14" x14ac:dyDescent="0.25">
      <c r="A21" s="43" t="s">
        <v>1306</v>
      </c>
      <c r="B21" s="43" t="s">
        <v>1312</v>
      </c>
      <c r="C21" s="47">
        <v>45079</v>
      </c>
      <c r="D21" s="43"/>
      <c r="E21" s="49">
        <v>39</v>
      </c>
      <c r="F21" s="50">
        <v>0.59090909090909094</v>
      </c>
      <c r="G21" s="75" t="s">
        <v>1219</v>
      </c>
      <c r="H21" s="50" t="s">
        <v>1219</v>
      </c>
      <c r="I21" s="49">
        <v>21</v>
      </c>
      <c r="J21" s="88">
        <v>0.63636363636363635</v>
      </c>
      <c r="K21" s="43" t="s">
        <v>1219</v>
      </c>
      <c r="L21" s="88" t="s">
        <v>1219</v>
      </c>
    </row>
    <row r="22" spans="1:12" ht="14" x14ac:dyDescent="0.25">
      <c r="A22" s="43" t="s">
        <v>1306</v>
      </c>
      <c r="B22" s="43" t="s">
        <v>1313</v>
      </c>
      <c r="C22" s="47">
        <v>45080</v>
      </c>
      <c r="D22" s="43"/>
      <c r="E22" s="49">
        <v>19</v>
      </c>
      <c r="F22" s="50">
        <v>0.2878787878787879</v>
      </c>
      <c r="G22" s="75">
        <v>22</v>
      </c>
      <c r="H22" s="50">
        <v>0.33333333333333331</v>
      </c>
      <c r="I22" s="49">
        <v>10</v>
      </c>
      <c r="J22" s="88">
        <v>0.30303030303030304</v>
      </c>
      <c r="K22" s="49">
        <v>12</v>
      </c>
      <c r="L22" s="88">
        <v>0.36363636363636365</v>
      </c>
    </row>
    <row r="23" spans="1:12" ht="14" x14ac:dyDescent="0.25">
      <c r="A23" s="43" t="s">
        <v>1306</v>
      </c>
      <c r="B23" s="43" t="s">
        <v>1314</v>
      </c>
      <c r="C23" s="47">
        <v>45080</v>
      </c>
      <c r="D23" s="43"/>
      <c r="E23" s="49">
        <v>3</v>
      </c>
      <c r="F23" s="50">
        <v>4.5454545454545456E-2</v>
      </c>
      <c r="G23" s="75" t="s">
        <v>1219</v>
      </c>
      <c r="H23" s="50" t="s">
        <v>1219</v>
      </c>
      <c r="I23" s="49">
        <v>2</v>
      </c>
      <c r="J23" s="88">
        <v>6.0606060606060608E-2</v>
      </c>
      <c r="K23" s="43" t="s">
        <v>1219</v>
      </c>
      <c r="L23" s="88" t="s">
        <v>1219</v>
      </c>
    </row>
    <row r="24" spans="1:12" ht="14" x14ac:dyDescent="0.25">
      <c r="A24" s="46" t="s">
        <v>1306</v>
      </c>
      <c r="B24" s="46" t="s">
        <v>1315</v>
      </c>
      <c r="C24" s="48">
        <v>45082</v>
      </c>
      <c r="D24" s="46">
        <v>6</v>
      </c>
      <c r="E24" s="49">
        <v>17</v>
      </c>
      <c r="F24" s="50">
        <v>0.25757575757575757</v>
      </c>
      <c r="G24" s="75">
        <v>34</v>
      </c>
      <c r="H24" s="50">
        <v>0.51515151515151514</v>
      </c>
      <c r="I24" s="49">
        <v>9</v>
      </c>
      <c r="J24" s="88">
        <v>0.27272727272727271</v>
      </c>
      <c r="K24" s="49">
        <v>18</v>
      </c>
      <c r="L24" s="88">
        <v>0.54545454545454541</v>
      </c>
    </row>
    <row r="25" spans="1:12" ht="14" x14ac:dyDescent="0.25">
      <c r="A25" s="46" t="s">
        <v>1306</v>
      </c>
      <c r="B25" s="46" t="s">
        <v>1316</v>
      </c>
      <c r="C25" s="48">
        <v>45082</v>
      </c>
      <c r="D25" s="46"/>
      <c r="E25" s="49">
        <v>16</v>
      </c>
      <c r="F25" s="50">
        <v>0.24242424242424243</v>
      </c>
      <c r="G25" s="75" t="s">
        <v>1219</v>
      </c>
      <c r="H25" s="50" t="s">
        <v>1219</v>
      </c>
      <c r="I25" s="49">
        <v>8</v>
      </c>
      <c r="J25" s="88">
        <v>0.24242424242424243</v>
      </c>
      <c r="K25" s="43" t="s">
        <v>1219</v>
      </c>
      <c r="L25" s="88" t="s">
        <v>1219</v>
      </c>
    </row>
    <row r="26" spans="1:12" ht="14" x14ac:dyDescent="0.25">
      <c r="A26" s="46" t="s">
        <v>1306</v>
      </c>
      <c r="B26" s="46" t="s">
        <v>1317</v>
      </c>
      <c r="C26" s="48">
        <v>45082</v>
      </c>
      <c r="D26" s="46"/>
      <c r="E26" s="49">
        <v>1</v>
      </c>
      <c r="F26" s="50">
        <v>1.5151515151515152E-2</v>
      </c>
      <c r="G26" s="75" t="s">
        <v>1219</v>
      </c>
      <c r="H26" s="50" t="s">
        <v>1219</v>
      </c>
      <c r="I26" s="49">
        <v>1</v>
      </c>
      <c r="J26" s="88">
        <v>3.0303030303030304E-2</v>
      </c>
      <c r="K26" s="43" t="s">
        <v>1219</v>
      </c>
      <c r="L26" s="88" t="s">
        <v>1219</v>
      </c>
    </row>
    <row r="27" spans="1:12" ht="14" x14ac:dyDescent="0.25">
      <c r="A27" s="46" t="s">
        <v>1306</v>
      </c>
      <c r="B27" s="46" t="s">
        <v>1318</v>
      </c>
      <c r="C27" s="48">
        <v>45083</v>
      </c>
      <c r="D27" s="46"/>
      <c r="E27" s="49">
        <v>24</v>
      </c>
      <c r="F27" s="50">
        <v>0.36363636363636365</v>
      </c>
      <c r="G27" s="75">
        <v>117</v>
      </c>
      <c r="H27" s="50">
        <v>1.7727272727272727</v>
      </c>
      <c r="I27" s="49">
        <v>13</v>
      </c>
      <c r="J27" s="88">
        <v>0.39393939393939392</v>
      </c>
      <c r="K27" s="49">
        <v>63</v>
      </c>
      <c r="L27" s="88">
        <v>1.9090909090909092</v>
      </c>
    </row>
    <row r="28" spans="1:12" ht="14" x14ac:dyDescent="0.25">
      <c r="A28" s="46" t="s">
        <v>1306</v>
      </c>
      <c r="B28" s="46" t="s">
        <v>1319</v>
      </c>
      <c r="C28" s="48">
        <v>45083</v>
      </c>
      <c r="D28" s="46"/>
      <c r="E28" s="49">
        <v>32</v>
      </c>
      <c r="F28" s="50">
        <v>0.48484848484848486</v>
      </c>
      <c r="G28" s="75" t="s">
        <v>1219</v>
      </c>
      <c r="H28" s="50" t="s">
        <v>1219</v>
      </c>
      <c r="I28" s="49">
        <v>17</v>
      </c>
      <c r="J28" s="88">
        <v>0.51515151515151514</v>
      </c>
      <c r="K28" s="43" t="s">
        <v>1219</v>
      </c>
      <c r="L28" s="88" t="s">
        <v>1219</v>
      </c>
    </row>
    <row r="29" spans="1:12" ht="14" x14ac:dyDescent="0.25">
      <c r="A29" s="46" t="s">
        <v>1306</v>
      </c>
      <c r="B29" s="46" t="s">
        <v>1320</v>
      </c>
      <c r="C29" s="48">
        <v>45083</v>
      </c>
      <c r="D29" s="46"/>
      <c r="E29" s="49">
        <v>49</v>
      </c>
      <c r="F29" s="50">
        <v>0.74242424242424243</v>
      </c>
      <c r="G29" s="75" t="s">
        <v>1219</v>
      </c>
      <c r="H29" s="50" t="s">
        <v>1219</v>
      </c>
      <c r="I29" s="49">
        <v>26</v>
      </c>
      <c r="J29" s="88">
        <v>0.78787878787878785</v>
      </c>
      <c r="K29" s="43" t="s">
        <v>1219</v>
      </c>
      <c r="L29" s="88" t="s">
        <v>1219</v>
      </c>
    </row>
    <row r="30" spans="1:12" ht="14" x14ac:dyDescent="0.25">
      <c r="A30" s="46" t="s">
        <v>1306</v>
      </c>
      <c r="B30" s="46" t="s">
        <v>1321</v>
      </c>
      <c r="C30" s="48">
        <v>45084</v>
      </c>
      <c r="D30" s="46"/>
      <c r="E30" s="49">
        <v>33</v>
      </c>
      <c r="F30" s="50">
        <v>0.5</v>
      </c>
      <c r="G30" s="75">
        <v>146</v>
      </c>
      <c r="H30" s="50">
        <v>2.2121212121212119</v>
      </c>
      <c r="I30" s="49">
        <v>17</v>
      </c>
      <c r="J30" s="88">
        <v>0.51515151515151514</v>
      </c>
      <c r="K30" s="49">
        <v>76</v>
      </c>
      <c r="L30" s="88">
        <v>2.3030303030303032</v>
      </c>
    </row>
    <row r="31" spans="1:12" ht="14" x14ac:dyDescent="0.25">
      <c r="A31" s="46" t="s">
        <v>1306</v>
      </c>
      <c r="B31" s="46" t="s">
        <v>1322</v>
      </c>
      <c r="C31" s="48">
        <v>45084</v>
      </c>
      <c r="D31" s="46"/>
      <c r="E31" s="49">
        <v>56</v>
      </c>
      <c r="F31" s="50">
        <v>0.84848484848484851</v>
      </c>
      <c r="G31" s="75" t="s">
        <v>1219</v>
      </c>
      <c r="H31" s="50" t="s">
        <v>1219</v>
      </c>
      <c r="I31" s="49">
        <v>29</v>
      </c>
      <c r="J31" s="88">
        <v>0.87878787878787878</v>
      </c>
      <c r="K31" s="43" t="s">
        <v>1219</v>
      </c>
      <c r="L31" s="88" t="s">
        <v>1219</v>
      </c>
    </row>
    <row r="32" spans="1:12" ht="14" x14ac:dyDescent="0.25">
      <c r="A32" s="46" t="s">
        <v>1306</v>
      </c>
      <c r="B32" s="46" t="s">
        <v>1323</v>
      </c>
      <c r="C32" s="48">
        <v>45084</v>
      </c>
      <c r="D32" s="46"/>
      <c r="E32" s="49">
        <v>57</v>
      </c>
      <c r="F32" s="50">
        <v>0.86363636363636365</v>
      </c>
      <c r="G32" s="75" t="s">
        <v>1219</v>
      </c>
      <c r="H32" s="50" t="s">
        <v>1219</v>
      </c>
      <c r="I32" s="49">
        <v>30</v>
      </c>
      <c r="J32" s="88">
        <v>0.90909090909090906</v>
      </c>
      <c r="K32" s="43" t="s">
        <v>1219</v>
      </c>
      <c r="L32" s="88" t="s">
        <v>1219</v>
      </c>
    </row>
    <row r="33" spans="1:12" ht="14" x14ac:dyDescent="0.25">
      <c r="A33" s="46" t="s">
        <v>1306</v>
      </c>
      <c r="B33" s="46" t="s">
        <v>1324</v>
      </c>
      <c r="C33" s="48">
        <v>45085</v>
      </c>
      <c r="D33" s="46"/>
      <c r="E33" s="49">
        <v>8</v>
      </c>
      <c r="F33" s="50">
        <v>0.12121212121212122</v>
      </c>
      <c r="G33" s="75">
        <v>8</v>
      </c>
      <c r="H33" s="50">
        <v>0.12121212121212122</v>
      </c>
      <c r="I33" s="49">
        <v>5</v>
      </c>
      <c r="J33" s="88">
        <v>0.15151515151515152</v>
      </c>
      <c r="K33" s="49">
        <v>5</v>
      </c>
      <c r="L33" s="88">
        <v>0.15151515151515152</v>
      </c>
    </row>
    <row r="34" spans="1:12" ht="14" x14ac:dyDescent="0.25">
      <c r="A34" s="46" t="s">
        <v>1306</v>
      </c>
      <c r="B34" s="46" t="s">
        <v>1325</v>
      </c>
      <c r="C34" s="48">
        <v>45086</v>
      </c>
      <c r="D34" s="46"/>
      <c r="E34" s="49">
        <v>27</v>
      </c>
      <c r="F34" s="50">
        <v>0.40909090909090912</v>
      </c>
      <c r="G34" s="75">
        <v>87</v>
      </c>
      <c r="H34" s="50">
        <v>1.3181818181818181</v>
      </c>
      <c r="I34" s="49">
        <v>14</v>
      </c>
      <c r="J34" s="88">
        <v>0.42424242424242425</v>
      </c>
      <c r="K34" s="49">
        <v>46</v>
      </c>
      <c r="L34" s="88">
        <v>1.393939393939394</v>
      </c>
    </row>
    <row r="35" spans="1:12" ht="14" x14ac:dyDescent="0.25">
      <c r="A35" s="46" t="s">
        <v>1306</v>
      </c>
      <c r="B35" s="46" t="s">
        <v>1326</v>
      </c>
      <c r="C35" s="48">
        <v>45086</v>
      </c>
      <c r="D35" s="46"/>
      <c r="E35" s="49">
        <v>3</v>
      </c>
      <c r="F35" s="50">
        <v>4.5454545454545456E-2</v>
      </c>
      <c r="G35" s="75" t="s">
        <v>1219</v>
      </c>
      <c r="H35" s="50" t="s">
        <v>1219</v>
      </c>
      <c r="I35" s="49">
        <v>2</v>
      </c>
      <c r="J35" s="88">
        <v>6.0606060606060608E-2</v>
      </c>
      <c r="K35" s="43" t="s">
        <v>1219</v>
      </c>
      <c r="L35" s="88" t="s">
        <v>1219</v>
      </c>
    </row>
    <row r="36" spans="1:12" ht="14" x14ac:dyDescent="0.25">
      <c r="A36" s="46" t="s">
        <v>1306</v>
      </c>
      <c r="B36" s="46" t="s">
        <v>1327</v>
      </c>
      <c r="C36" s="48">
        <v>45086</v>
      </c>
      <c r="D36" s="46"/>
      <c r="E36" s="49">
        <v>57</v>
      </c>
      <c r="F36" s="50">
        <v>0.86363636363636365</v>
      </c>
      <c r="G36" s="75" t="s">
        <v>1219</v>
      </c>
      <c r="H36" s="50" t="s">
        <v>1219</v>
      </c>
      <c r="I36" s="49">
        <v>30</v>
      </c>
      <c r="J36" s="88">
        <v>0.90909090909090906</v>
      </c>
      <c r="K36" s="43" t="s">
        <v>1219</v>
      </c>
      <c r="L36" s="88" t="s">
        <v>1219</v>
      </c>
    </row>
    <row r="37" spans="1:12" ht="14" x14ac:dyDescent="0.25">
      <c r="A37" s="46" t="s">
        <v>1306</v>
      </c>
      <c r="B37" s="46" t="s">
        <v>1328</v>
      </c>
      <c r="C37" s="48">
        <v>45087</v>
      </c>
      <c r="D37" s="46"/>
      <c r="E37" s="49">
        <v>1</v>
      </c>
      <c r="F37" s="50">
        <v>1.5151515151515152E-2</v>
      </c>
      <c r="G37" s="75">
        <v>35</v>
      </c>
      <c r="H37" s="50">
        <v>0.53030303030303028</v>
      </c>
      <c r="I37" s="49">
        <v>1</v>
      </c>
      <c r="J37" s="88">
        <v>3.0303030303030304E-2</v>
      </c>
      <c r="K37" s="49">
        <v>19</v>
      </c>
      <c r="L37" s="88">
        <v>0.5757575757575758</v>
      </c>
    </row>
    <row r="38" spans="1:12" ht="14" x14ac:dyDescent="0.25">
      <c r="A38" s="46" t="s">
        <v>1306</v>
      </c>
      <c r="B38" s="46" t="s">
        <v>1329</v>
      </c>
      <c r="C38" s="48">
        <v>45087</v>
      </c>
      <c r="D38" s="46"/>
      <c r="E38" s="49">
        <v>32</v>
      </c>
      <c r="F38" s="50">
        <v>0.48484848484848486</v>
      </c>
      <c r="G38" s="75" t="s">
        <v>1219</v>
      </c>
      <c r="H38" s="50" t="s">
        <v>1219</v>
      </c>
      <c r="I38" s="49">
        <v>17</v>
      </c>
      <c r="J38" s="88">
        <v>0.51515151515151514</v>
      </c>
      <c r="K38" s="43" t="s">
        <v>1219</v>
      </c>
      <c r="L38" s="88" t="s">
        <v>1219</v>
      </c>
    </row>
    <row r="39" spans="1:12" ht="14" x14ac:dyDescent="0.25">
      <c r="A39" s="46" t="s">
        <v>1306</v>
      </c>
      <c r="B39" s="46" t="s">
        <v>1330</v>
      </c>
      <c r="C39" s="48">
        <v>45087</v>
      </c>
      <c r="D39" s="46"/>
      <c r="E39" s="49">
        <v>2</v>
      </c>
      <c r="F39" s="50">
        <v>3.0303030303030304E-2</v>
      </c>
      <c r="G39" s="75" t="s">
        <v>1219</v>
      </c>
      <c r="H39" s="50" t="s">
        <v>1219</v>
      </c>
      <c r="I39" s="49">
        <v>1</v>
      </c>
      <c r="J39" s="88">
        <v>3.0303030303030304E-2</v>
      </c>
      <c r="K39" s="43" t="s">
        <v>1219</v>
      </c>
      <c r="L39" s="88" t="s">
        <v>1219</v>
      </c>
    </row>
    <row r="40" spans="1:12" ht="14" x14ac:dyDescent="0.25">
      <c r="A40" s="43" t="s">
        <v>1306</v>
      </c>
      <c r="B40" s="43" t="s">
        <v>1331</v>
      </c>
      <c r="C40" s="47">
        <v>45089</v>
      </c>
      <c r="D40" s="43">
        <v>5</v>
      </c>
      <c r="E40" s="49">
        <v>51</v>
      </c>
      <c r="F40" s="50">
        <v>0.77272727272727271</v>
      </c>
      <c r="G40" s="75">
        <v>51</v>
      </c>
      <c r="H40" s="50">
        <v>0.77272727272727271</v>
      </c>
      <c r="I40" s="49">
        <v>27</v>
      </c>
      <c r="J40" s="88">
        <v>0.81818181818181823</v>
      </c>
      <c r="K40" s="49">
        <v>27</v>
      </c>
      <c r="L40" s="88">
        <v>0.81818181818181823</v>
      </c>
    </row>
    <row r="41" spans="1:12" ht="14" x14ac:dyDescent="0.25">
      <c r="A41" s="43" t="s">
        <v>1306</v>
      </c>
      <c r="B41" s="43" t="s">
        <v>1332</v>
      </c>
      <c r="C41" s="47">
        <v>45090</v>
      </c>
      <c r="D41" s="43"/>
      <c r="E41" s="49">
        <v>31</v>
      </c>
      <c r="F41" s="50">
        <v>0.46969696969696972</v>
      </c>
      <c r="G41" s="75">
        <v>74</v>
      </c>
      <c r="H41" s="50">
        <v>1.1212121212121211</v>
      </c>
      <c r="I41" s="49">
        <v>16</v>
      </c>
      <c r="J41" s="88">
        <v>0.48484848484848486</v>
      </c>
      <c r="K41" s="49">
        <v>40</v>
      </c>
      <c r="L41" s="88">
        <v>1.2121212121212122</v>
      </c>
    </row>
    <row r="42" spans="1:12" ht="14" x14ac:dyDescent="0.25">
      <c r="A42" s="43" t="s">
        <v>1306</v>
      </c>
      <c r="B42" s="43" t="s">
        <v>1333</v>
      </c>
      <c r="C42" s="47">
        <v>45090</v>
      </c>
      <c r="D42" s="43"/>
      <c r="E42" s="49">
        <v>39</v>
      </c>
      <c r="F42" s="50">
        <v>0.59090909090909094</v>
      </c>
      <c r="G42" s="75" t="s">
        <v>1219</v>
      </c>
      <c r="H42" s="50" t="s">
        <v>1219</v>
      </c>
      <c r="I42" s="49">
        <v>21</v>
      </c>
      <c r="J42" s="88">
        <v>0.63636363636363635</v>
      </c>
      <c r="K42" s="43" t="s">
        <v>1219</v>
      </c>
      <c r="L42" s="88" t="s">
        <v>1219</v>
      </c>
    </row>
    <row r="43" spans="1:12" ht="14" x14ac:dyDescent="0.25">
      <c r="A43" s="43" t="s">
        <v>1306</v>
      </c>
      <c r="B43" s="43" t="s">
        <v>1334</v>
      </c>
      <c r="C43" s="47">
        <v>45090</v>
      </c>
      <c r="D43" s="43"/>
      <c r="E43" s="49">
        <v>4</v>
      </c>
      <c r="F43" s="50">
        <v>6.0606060606060608E-2</v>
      </c>
      <c r="G43" s="75" t="s">
        <v>1219</v>
      </c>
      <c r="H43" s="50" t="s">
        <v>1219</v>
      </c>
      <c r="I43" s="49">
        <v>3</v>
      </c>
      <c r="J43" s="88">
        <v>9.0909090909090912E-2</v>
      </c>
      <c r="K43" s="43" t="s">
        <v>1219</v>
      </c>
      <c r="L43" s="88" t="s">
        <v>1219</v>
      </c>
    </row>
    <row r="44" spans="1:12" ht="14" x14ac:dyDescent="0.25">
      <c r="A44" s="43" t="s">
        <v>1306</v>
      </c>
      <c r="B44" s="43" t="s">
        <v>1335</v>
      </c>
      <c r="C44" s="47">
        <v>45091</v>
      </c>
      <c r="D44" s="43"/>
      <c r="E44" s="49">
        <v>1</v>
      </c>
      <c r="F44" s="50">
        <v>1.5151515151515152E-2</v>
      </c>
      <c r="G44" s="75">
        <v>55</v>
      </c>
      <c r="H44" s="50">
        <v>0.83333333333333337</v>
      </c>
      <c r="I44" s="49">
        <v>1</v>
      </c>
      <c r="J44" s="88">
        <v>3.0303030303030304E-2</v>
      </c>
      <c r="K44" s="49">
        <v>29</v>
      </c>
      <c r="L44" s="88">
        <v>0.87878787878787878</v>
      </c>
    </row>
    <row r="45" spans="1:12" ht="14" x14ac:dyDescent="0.25">
      <c r="A45" s="43" t="s">
        <v>1306</v>
      </c>
      <c r="B45" s="43" t="s">
        <v>1336</v>
      </c>
      <c r="C45" s="47">
        <v>45091</v>
      </c>
      <c r="D45" s="43"/>
      <c r="E45" s="49">
        <v>49</v>
      </c>
      <c r="F45" s="50">
        <v>0.74242424242424243</v>
      </c>
      <c r="G45" s="75" t="s">
        <v>1219</v>
      </c>
      <c r="H45" s="50" t="s">
        <v>1219</v>
      </c>
      <c r="I45" s="49">
        <v>25</v>
      </c>
      <c r="J45" s="88">
        <v>0.75757575757575757</v>
      </c>
      <c r="K45" s="43" t="s">
        <v>1219</v>
      </c>
      <c r="L45" s="88" t="s">
        <v>1219</v>
      </c>
    </row>
    <row r="46" spans="1:12" ht="14" x14ac:dyDescent="0.25">
      <c r="A46" s="43" t="s">
        <v>1306</v>
      </c>
      <c r="B46" s="43" t="s">
        <v>1309</v>
      </c>
      <c r="C46" s="47">
        <v>45091</v>
      </c>
      <c r="D46" s="43"/>
      <c r="E46" s="49">
        <v>5</v>
      </c>
      <c r="F46" s="50">
        <v>7.575757575757576E-2</v>
      </c>
      <c r="G46" s="75" t="s">
        <v>1219</v>
      </c>
      <c r="H46" s="50" t="s">
        <v>1219</v>
      </c>
      <c r="I46" s="49">
        <v>3</v>
      </c>
      <c r="J46" s="88">
        <v>9.0909090909090912E-2</v>
      </c>
      <c r="K46" s="43" t="s">
        <v>1219</v>
      </c>
      <c r="L46" s="88" t="s">
        <v>1219</v>
      </c>
    </row>
    <row r="47" spans="1:12" ht="14" x14ac:dyDescent="0.25">
      <c r="A47" s="43" t="s">
        <v>1306</v>
      </c>
      <c r="B47" s="43" t="s">
        <v>1337</v>
      </c>
      <c r="C47" s="47">
        <v>45093</v>
      </c>
      <c r="D47" s="43"/>
      <c r="E47" s="49">
        <v>1</v>
      </c>
      <c r="F47" s="50">
        <v>1.5151515151515152E-2</v>
      </c>
      <c r="G47" s="75">
        <v>39</v>
      </c>
      <c r="H47" s="50">
        <v>0.59090909090909094</v>
      </c>
      <c r="I47" s="49">
        <v>1</v>
      </c>
      <c r="J47" s="88">
        <v>3.0303030303030304E-2</v>
      </c>
      <c r="K47" s="49">
        <v>21</v>
      </c>
      <c r="L47" s="88">
        <v>0.63636363636363635</v>
      </c>
    </row>
    <row r="48" spans="1:12" ht="14" x14ac:dyDescent="0.25">
      <c r="A48" s="43" t="s">
        <v>1306</v>
      </c>
      <c r="B48" s="43" t="s">
        <v>1338</v>
      </c>
      <c r="C48" s="47">
        <v>45093</v>
      </c>
      <c r="D48" s="43"/>
      <c r="E48" s="49">
        <v>38</v>
      </c>
      <c r="F48" s="50">
        <v>0.5757575757575758</v>
      </c>
      <c r="G48" s="75" t="s">
        <v>1219</v>
      </c>
      <c r="H48" s="50" t="s">
        <v>1219</v>
      </c>
      <c r="I48" s="49">
        <v>20</v>
      </c>
      <c r="J48" s="88">
        <v>0.60606060606060608</v>
      </c>
      <c r="K48" s="43" t="s">
        <v>1219</v>
      </c>
      <c r="L48" s="88" t="s">
        <v>1219</v>
      </c>
    </row>
    <row r="49" spans="1:12" ht="14" x14ac:dyDescent="0.25">
      <c r="A49" s="43" t="s">
        <v>1306</v>
      </c>
      <c r="B49" s="43" t="s">
        <v>1339</v>
      </c>
      <c r="C49" s="47">
        <v>45094</v>
      </c>
      <c r="D49" s="43"/>
      <c r="E49" s="49">
        <v>1</v>
      </c>
      <c r="F49" s="50">
        <v>1.5151515151515152E-2</v>
      </c>
      <c r="G49" s="75">
        <v>51</v>
      </c>
      <c r="H49" s="50">
        <v>0.77272727272727271</v>
      </c>
      <c r="I49" s="49">
        <v>1</v>
      </c>
      <c r="J49" s="88">
        <v>3.0303030303030304E-2</v>
      </c>
      <c r="K49" s="49">
        <v>28</v>
      </c>
      <c r="L49" s="88">
        <v>0.84848484848484851</v>
      </c>
    </row>
    <row r="50" spans="1:12" ht="14" x14ac:dyDescent="0.25">
      <c r="A50" s="43" t="s">
        <v>1306</v>
      </c>
      <c r="B50" s="43" t="s">
        <v>1340</v>
      </c>
      <c r="C50" s="47">
        <v>45094</v>
      </c>
      <c r="D50" s="43"/>
      <c r="E50" s="49">
        <v>38</v>
      </c>
      <c r="F50" s="50">
        <v>0.5757575757575758</v>
      </c>
      <c r="G50" s="75" t="s">
        <v>1219</v>
      </c>
      <c r="H50" s="50" t="s">
        <v>1219</v>
      </c>
      <c r="I50" s="49">
        <v>20</v>
      </c>
      <c r="J50" s="88">
        <v>0.60606060606060608</v>
      </c>
      <c r="K50" s="43" t="s">
        <v>1219</v>
      </c>
      <c r="L50" s="88" t="s">
        <v>1219</v>
      </c>
    </row>
    <row r="51" spans="1:12" ht="14" x14ac:dyDescent="0.25">
      <c r="A51" s="43" t="s">
        <v>1306</v>
      </c>
      <c r="B51" s="43" t="s">
        <v>1341</v>
      </c>
      <c r="C51" s="47">
        <v>45094</v>
      </c>
      <c r="D51" s="43"/>
      <c r="E51" s="49">
        <v>1</v>
      </c>
      <c r="F51" s="50">
        <v>1.5151515151515152E-2</v>
      </c>
      <c r="G51" s="75" t="s">
        <v>1219</v>
      </c>
      <c r="H51" s="50" t="s">
        <v>1219</v>
      </c>
      <c r="I51" s="49">
        <v>1</v>
      </c>
      <c r="J51" s="88">
        <v>3.0303030303030304E-2</v>
      </c>
      <c r="K51" s="43" t="s">
        <v>1219</v>
      </c>
      <c r="L51" s="88" t="s">
        <v>1219</v>
      </c>
    </row>
    <row r="52" spans="1:12" ht="14" x14ac:dyDescent="0.25">
      <c r="A52" s="43" t="s">
        <v>1306</v>
      </c>
      <c r="B52" s="43" t="s">
        <v>1342</v>
      </c>
      <c r="C52" s="47">
        <v>45094</v>
      </c>
      <c r="D52" s="43"/>
      <c r="E52" s="49">
        <v>11</v>
      </c>
      <c r="F52" s="50">
        <v>0.16666666666666666</v>
      </c>
      <c r="G52" s="75" t="s">
        <v>1219</v>
      </c>
      <c r="H52" s="50" t="s">
        <v>1219</v>
      </c>
      <c r="I52" s="49">
        <v>6</v>
      </c>
      <c r="J52" s="88">
        <v>0.18181818181818182</v>
      </c>
      <c r="K52" s="43" t="s">
        <v>1219</v>
      </c>
      <c r="L52" s="88" t="s">
        <v>1219</v>
      </c>
    </row>
    <row r="53" spans="1:12" ht="14" x14ac:dyDescent="0.25">
      <c r="A53" s="46" t="s">
        <v>1306</v>
      </c>
      <c r="B53" s="46" t="s">
        <v>1343</v>
      </c>
      <c r="C53" s="48">
        <v>45096</v>
      </c>
      <c r="D53" s="46">
        <v>6</v>
      </c>
      <c r="E53" s="49">
        <v>33</v>
      </c>
      <c r="F53" s="50">
        <v>0.5</v>
      </c>
      <c r="G53" s="75">
        <v>33</v>
      </c>
      <c r="H53" s="50">
        <v>0.5</v>
      </c>
      <c r="I53" s="49">
        <v>17</v>
      </c>
      <c r="J53" s="88">
        <v>0.51515151515151514</v>
      </c>
      <c r="K53" s="49">
        <v>17</v>
      </c>
      <c r="L53" s="88">
        <v>0.51515151515151514</v>
      </c>
    </row>
    <row r="54" spans="1:12" ht="14" x14ac:dyDescent="0.25">
      <c r="A54" s="46" t="s">
        <v>1306</v>
      </c>
      <c r="B54" s="46" t="s">
        <v>1344</v>
      </c>
      <c r="C54" s="48">
        <v>45097</v>
      </c>
      <c r="D54" s="46"/>
      <c r="E54" s="49">
        <v>38</v>
      </c>
      <c r="F54" s="50">
        <v>0.5757575757575758</v>
      </c>
      <c r="G54" s="75">
        <v>38</v>
      </c>
      <c r="H54" s="50">
        <v>0.5757575757575758</v>
      </c>
      <c r="I54" s="49">
        <v>20</v>
      </c>
      <c r="J54" s="88">
        <v>0.60606060606060608</v>
      </c>
      <c r="K54" s="49">
        <v>20</v>
      </c>
      <c r="L54" s="88">
        <v>0.60606060606060608</v>
      </c>
    </row>
    <row r="55" spans="1:12" ht="14" x14ac:dyDescent="0.25">
      <c r="A55" s="46" t="s">
        <v>1306</v>
      </c>
      <c r="B55" s="46" t="s">
        <v>1345</v>
      </c>
      <c r="C55" s="48">
        <v>45098</v>
      </c>
      <c r="D55" s="46"/>
      <c r="E55" s="49">
        <v>53</v>
      </c>
      <c r="F55" s="50">
        <v>0.80303030303030298</v>
      </c>
      <c r="G55" s="75">
        <v>53</v>
      </c>
      <c r="H55" s="50">
        <v>0.80303030303030298</v>
      </c>
      <c r="I55" s="49">
        <v>28</v>
      </c>
      <c r="J55" s="88">
        <v>0.84848484848484851</v>
      </c>
      <c r="K55" s="49">
        <v>28</v>
      </c>
      <c r="L55" s="88">
        <v>0.84848484848484851</v>
      </c>
    </row>
    <row r="56" spans="1:12" ht="14" x14ac:dyDescent="0.25">
      <c r="A56" s="46" t="s">
        <v>1306</v>
      </c>
      <c r="B56" s="46" t="s">
        <v>1346</v>
      </c>
      <c r="C56" s="48">
        <v>45099</v>
      </c>
      <c r="D56" s="46"/>
      <c r="E56" s="49">
        <v>11</v>
      </c>
      <c r="F56" s="50">
        <v>0.16666666666666666</v>
      </c>
      <c r="G56" s="75">
        <v>40</v>
      </c>
      <c r="H56" s="50">
        <v>0.60606060606060608</v>
      </c>
      <c r="I56" s="49">
        <v>7</v>
      </c>
      <c r="J56" s="88">
        <v>0.21212121212121213</v>
      </c>
      <c r="K56" s="49">
        <v>23</v>
      </c>
      <c r="L56" s="88">
        <v>0.69696969696969702</v>
      </c>
    </row>
    <row r="57" spans="1:12" ht="14" x14ac:dyDescent="0.25">
      <c r="A57" s="46" t="s">
        <v>1306</v>
      </c>
      <c r="B57" s="46" t="s">
        <v>1347</v>
      </c>
      <c r="C57" s="48">
        <v>45099</v>
      </c>
      <c r="D57" s="46"/>
      <c r="E57" s="49">
        <v>5</v>
      </c>
      <c r="F57" s="50">
        <v>7.575757575757576E-2</v>
      </c>
      <c r="G57" s="75" t="s">
        <v>1219</v>
      </c>
      <c r="H57" s="50" t="s">
        <v>1219</v>
      </c>
      <c r="I57" s="49">
        <v>3</v>
      </c>
      <c r="J57" s="88">
        <v>9.0909090909090912E-2</v>
      </c>
      <c r="K57" s="43" t="s">
        <v>1219</v>
      </c>
      <c r="L57" s="88" t="s">
        <v>1219</v>
      </c>
    </row>
    <row r="58" spans="1:12" ht="14" x14ac:dyDescent="0.25">
      <c r="A58" s="46" t="s">
        <v>1306</v>
      </c>
      <c r="B58" s="46" t="s">
        <v>1348</v>
      </c>
      <c r="C58" s="48">
        <v>45099</v>
      </c>
      <c r="D58" s="46"/>
      <c r="E58" s="49">
        <v>24</v>
      </c>
      <c r="F58" s="50">
        <v>0.36363636363636365</v>
      </c>
      <c r="G58" s="75" t="s">
        <v>1219</v>
      </c>
      <c r="H58" s="50" t="s">
        <v>1219</v>
      </c>
      <c r="I58" s="49">
        <v>13</v>
      </c>
      <c r="J58" s="88">
        <v>0.39393939393939392</v>
      </c>
      <c r="K58" s="43" t="s">
        <v>1219</v>
      </c>
      <c r="L58" s="88" t="s">
        <v>1219</v>
      </c>
    </row>
    <row r="59" spans="1:12" ht="14" x14ac:dyDescent="0.25">
      <c r="A59" s="46" t="s">
        <v>1306</v>
      </c>
      <c r="B59" s="46" t="s">
        <v>1349</v>
      </c>
      <c r="C59" s="48">
        <v>45100</v>
      </c>
      <c r="D59" s="46"/>
      <c r="E59" s="49">
        <v>46</v>
      </c>
      <c r="F59" s="50">
        <v>0.69696969696969702</v>
      </c>
      <c r="G59" s="75">
        <v>100</v>
      </c>
      <c r="H59" s="50">
        <v>1.5151515151515151</v>
      </c>
      <c r="I59" s="49">
        <v>25</v>
      </c>
      <c r="J59" s="88">
        <v>0.75757575757575757</v>
      </c>
      <c r="K59" s="49">
        <v>55</v>
      </c>
      <c r="L59" s="88">
        <v>1.6666666666666667</v>
      </c>
    </row>
    <row r="60" spans="1:12" ht="14" x14ac:dyDescent="0.25">
      <c r="A60" s="46" t="s">
        <v>1306</v>
      </c>
      <c r="B60" s="46" t="s">
        <v>1350</v>
      </c>
      <c r="C60" s="48">
        <v>45100</v>
      </c>
      <c r="D60" s="46"/>
      <c r="E60" s="49">
        <v>48</v>
      </c>
      <c r="F60" s="50">
        <v>0.72727272727272729</v>
      </c>
      <c r="G60" s="75" t="s">
        <v>1219</v>
      </c>
      <c r="H60" s="50" t="s">
        <v>1219</v>
      </c>
      <c r="I60" s="49">
        <v>25</v>
      </c>
      <c r="J60" s="88">
        <v>0.75757575757575757</v>
      </c>
      <c r="K60" s="43" t="s">
        <v>1219</v>
      </c>
      <c r="L60" s="88" t="s">
        <v>1219</v>
      </c>
    </row>
    <row r="61" spans="1:12" ht="14" x14ac:dyDescent="0.25">
      <c r="A61" s="46" t="s">
        <v>1306</v>
      </c>
      <c r="B61" s="46" t="s">
        <v>1351</v>
      </c>
      <c r="C61" s="48">
        <v>45100</v>
      </c>
      <c r="D61" s="46"/>
      <c r="E61" s="49">
        <v>4</v>
      </c>
      <c r="F61" s="50">
        <v>6.0606060606060608E-2</v>
      </c>
      <c r="G61" s="75" t="s">
        <v>1219</v>
      </c>
      <c r="H61" s="50" t="s">
        <v>1219</v>
      </c>
      <c r="I61" s="49">
        <v>3</v>
      </c>
      <c r="J61" s="88">
        <v>9.0909090909090912E-2</v>
      </c>
      <c r="K61" s="43" t="s">
        <v>1219</v>
      </c>
      <c r="L61" s="88" t="s">
        <v>1219</v>
      </c>
    </row>
    <row r="62" spans="1:12" ht="14" x14ac:dyDescent="0.25">
      <c r="A62" s="46" t="s">
        <v>1306</v>
      </c>
      <c r="B62" s="46" t="s">
        <v>1345</v>
      </c>
      <c r="C62" s="48">
        <v>45100</v>
      </c>
      <c r="D62" s="46"/>
      <c r="E62" s="49">
        <v>1</v>
      </c>
      <c r="F62" s="50">
        <v>1.5151515151515152E-2</v>
      </c>
      <c r="G62" s="75" t="s">
        <v>1219</v>
      </c>
      <c r="H62" s="50" t="s">
        <v>1219</v>
      </c>
      <c r="I62" s="49">
        <v>1</v>
      </c>
      <c r="J62" s="88">
        <v>3.0303030303030304E-2</v>
      </c>
      <c r="K62" s="43" t="s">
        <v>1219</v>
      </c>
      <c r="L62" s="88" t="s">
        <v>1219</v>
      </c>
    </row>
    <row r="63" spans="1:12" ht="14" x14ac:dyDescent="0.25">
      <c r="A63" s="46" t="s">
        <v>1306</v>
      </c>
      <c r="B63" s="46" t="s">
        <v>1336</v>
      </c>
      <c r="C63" s="48">
        <v>45100</v>
      </c>
      <c r="D63" s="46"/>
      <c r="E63" s="49">
        <v>1</v>
      </c>
      <c r="F63" s="50">
        <v>1.5151515151515152E-2</v>
      </c>
      <c r="G63" s="75" t="s">
        <v>1219</v>
      </c>
      <c r="H63" s="50" t="s">
        <v>1219</v>
      </c>
      <c r="I63" s="49">
        <v>1</v>
      </c>
      <c r="J63" s="88">
        <v>3.0303030303030304E-2</v>
      </c>
      <c r="K63" s="43" t="s">
        <v>1219</v>
      </c>
      <c r="L63" s="88" t="s">
        <v>1219</v>
      </c>
    </row>
    <row r="64" spans="1:12" ht="14" x14ac:dyDescent="0.25">
      <c r="A64" s="46" t="s">
        <v>1306</v>
      </c>
      <c r="B64" s="46" t="s">
        <v>1352</v>
      </c>
      <c r="C64" s="48">
        <v>45101</v>
      </c>
      <c r="D64" s="46"/>
      <c r="E64" s="49">
        <v>39</v>
      </c>
      <c r="F64" s="50">
        <v>0.59090909090909094</v>
      </c>
      <c r="G64" s="75">
        <v>39</v>
      </c>
      <c r="H64" s="50">
        <v>0.59090909090909094</v>
      </c>
      <c r="I64" s="49">
        <v>21</v>
      </c>
      <c r="J64" s="88">
        <v>0.63636363636363635</v>
      </c>
      <c r="K64" s="49">
        <v>21</v>
      </c>
      <c r="L64" s="88">
        <v>0.63636363636363635</v>
      </c>
    </row>
    <row r="65" spans="1:12" ht="14" x14ac:dyDescent="0.25">
      <c r="A65" s="43" t="s">
        <v>1306</v>
      </c>
      <c r="B65" s="43" t="s">
        <v>1353</v>
      </c>
      <c r="C65" s="47">
        <v>45103</v>
      </c>
      <c r="D65" s="43">
        <v>5</v>
      </c>
      <c r="E65" s="49">
        <v>14</v>
      </c>
      <c r="F65" s="50">
        <v>0.21212121212121213</v>
      </c>
      <c r="G65" s="75">
        <v>54</v>
      </c>
      <c r="H65" s="50">
        <v>0.81818181818181823</v>
      </c>
      <c r="I65" s="49">
        <v>8</v>
      </c>
      <c r="J65" s="88">
        <v>0.24242424242424243</v>
      </c>
      <c r="K65" s="49">
        <v>30</v>
      </c>
      <c r="L65" s="88">
        <v>0.90909090909090906</v>
      </c>
    </row>
    <row r="66" spans="1:12" ht="14" x14ac:dyDescent="0.25">
      <c r="A66" s="43" t="s">
        <v>1306</v>
      </c>
      <c r="B66" s="43" t="s">
        <v>1354</v>
      </c>
      <c r="C66" s="47">
        <v>45103</v>
      </c>
      <c r="D66" s="43"/>
      <c r="E66" s="49">
        <v>1</v>
      </c>
      <c r="F66" s="50">
        <v>1.5151515151515152E-2</v>
      </c>
      <c r="G66" s="75" t="s">
        <v>1219</v>
      </c>
      <c r="H66" s="50" t="s">
        <v>1219</v>
      </c>
      <c r="I66" s="49">
        <v>1</v>
      </c>
      <c r="J66" s="88">
        <v>3.0303030303030304E-2</v>
      </c>
      <c r="K66" s="43" t="s">
        <v>1219</v>
      </c>
      <c r="L66" s="88" t="s">
        <v>1219</v>
      </c>
    </row>
    <row r="67" spans="1:12" ht="14" x14ac:dyDescent="0.25">
      <c r="A67" s="43" t="s">
        <v>1306</v>
      </c>
      <c r="B67" s="43" t="s">
        <v>1355</v>
      </c>
      <c r="C67" s="47">
        <v>45103</v>
      </c>
      <c r="D67" s="43"/>
      <c r="E67" s="49">
        <v>34</v>
      </c>
      <c r="F67" s="50">
        <v>0.51515151515151514</v>
      </c>
      <c r="G67" s="75" t="s">
        <v>1219</v>
      </c>
      <c r="H67" s="50" t="s">
        <v>1219</v>
      </c>
      <c r="I67" s="49">
        <v>18</v>
      </c>
      <c r="J67" s="88">
        <v>0.54545454545454541</v>
      </c>
      <c r="K67" s="43" t="s">
        <v>1219</v>
      </c>
      <c r="L67" s="88" t="s">
        <v>1219</v>
      </c>
    </row>
    <row r="68" spans="1:12" ht="14" x14ac:dyDescent="0.25">
      <c r="A68" s="43" t="s">
        <v>1306</v>
      </c>
      <c r="B68" s="43" t="s">
        <v>1356</v>
      </c>
      <c r="C68" s="47">
        <v>45103</v>
      </c>
      <c r="D68" s="43"/>
      <c r="E68" s="49">
        <v>5</v>
      </c>
      <c r="F68" s="50">
        <v>7.575757575757576E-2</v>
      </c>
      <c r="G68" s="75" t="s">
        <v>1219</v>
      </c>
      <c r="H68" s="50" t="s">
        <v>1219</v>
      </c>
      <c r="I68" s="49">
        <v>3</v>
      </c>
      <c r="J68" s="88">
        <v>9.0909090909090912E-2</v>
      </c>
      <c r="K68" s="43" t="s">
        <v>1219</v>
      </c>
      <c r="L68" s="88" t="s">
        <v>1219</v>
      </c>
    </row>
    <row r="69" spans="1:12" ht="14" x14ac:dyDescent="0.25">
      <c r="A69" s="43" t="s">
        <v>1306</v>
      </c>
      <c r="B69" s="43" t="s">
        <v>1357</v>
      </c>
      <c r="C69" s="47">
        <v>45104</v>
      </c>
      <c r="D69" s="43"/>
      <c r="E69" s="49">
        <v>32</v>
      </c>
      <c r="F69" s="50">
        <v>0.48484848484848486</v>
      </c>
      <c r="G69" s="75">
        <v>67</v>
      </c>
      <c r="H69" s="50">
        <v>1.0151515151515151</v>
      </c>
      <c r="I69" s="49">
        <v>17</v>
      </c>
      <c r="J69" s="88">
        <v>0.51515151515151514</v>
      </c>
      <c r="K69" s="49">
        <v>36</v>
      </c>
      <c r="L69" s="88">
        <v>1.0909090909090908</v>
      </c>
    </row>
    <row r="70" spans="1:12" ht="14" x14ac:dyDescent="0.25">
      <c r="A70" s="43" t="s">
        <v>1306</v>
      </c>
      <c r="B70" s="43" t="s">
        <v>1355</v>
      </c>
      <c r="C70" s="47">
        <v>45104</v>
      </c>
      <c r="D70" s="43"/>
      <c r="E70" s="49">
        <v>34</v>
      </c>
      <c r="F70" s="50">
        <v>0.51515151515151514</v>
      </c>
      <c r="G70" s="75" t="s">
        <v>1219</v>
      </c>
      <c r="H70" s="50" t="s">
        <v>1219</v>
      </c>
      <c r="I70" s="49">
        <v>18</v>
      </c>
      <c r="J70" s="88">
        <v>0.54545454545454541</v>
      </c>
      <c r="K70" s="43" t="s">
        <v>1219</v>
      </c>
      <c r="L70" s="88" t="s">
        <v>1219</v>
      </c>
    </row>
    <row r="71" spans="1:12" ht="14" x14ac:dyDescent="0.25">
      <c r="A71" s="43" t="s">
        <v>1306</v>
      </c>
      <c r="B71" s="43" t="s">
        <v>1354</v>
      </c>
      <c r="C71" s="47">
        <v>45104</v>
      </c>
      <c r="D71" s="43"/>
      <c r="E71" s="49">
        <v>1</v>
      </c>
      <c r="F71" s="50">
        <v>1.5151515151515152E-2</v>
      </c>
      <c r="G71" s="75" t="s">
        <v>1219</v>
      </c>
      <c r="H71" s="50" t="s">
        <v>1219</v>
      </c>
      <c r="I71" s="49">
        <v>1</v>
      </c>
      <c r="J71" s="88">
        <v>3.0303030303030304E-2</v>
      </c>
      <c r="K71" s="43" t="s">
        <v>1219</v>
      </c>
      <c r="L71" s="88" t="s">
        <v>1219</v>
      </c>
    </row>
    <row r="72" spans="1:12" ht="14" x14ac:dyDescent="0.25">
      <c r="A72" s="43" t="s">
        <v>1306</v>
      </c>
      <c r="B72" s="43" t="s">
        <v>1358</v>
      </c>
      <c r="C72" s="47">
        <v>45105</v>
      </c>
      <c r="D72" s="43"/>
      <c r="E72" s="49">
        <v>53</v>
      </c>
      <c r="F72" s="50">
        <v>0.80303030303030298</v>
      </c>
      <c r="G72" s="75">
        <v>53</v>
      </c>
      <c r="H72" s="50">
        <v>0.80303030303030298</v>
      </c>
      <c r="I72" s="49">
        <v>28</v>
      </c>
      <c r="J72" s="88">
        <v>0.84848484848484851</v>
      </c>
      <c r="K72" s="49">
        <v>28</v>
      </c>
      <c r="L72" s="88">
        <v>0.84848484848484851</v>
      </c>
    </row>
    <row r="73" spans="1:12" ht="14" x14ac:dyDescent="0.25">
      <c r="A73" s="43" t="s">
        <v>1306</v>
      </c>
      <c r="B73" s="43" t="s">
        <v>1359</v>
      </c>
      <c r="C73" s="47">
        <v>45107</v>
      </c>
      <c r="D73" s="43"/>
      <c r="E73" s="49">
        <v>50</v>
      </c>
      <c r="F73" s="50">
        <v>0.75757575757575757</v>
      </c>
      <c r="G73" s="75">
        <v>53</v>
      </c>
      <c r="H73" s="50">
        <v>0.80303030303030298</v>
      </c>
      <c r="I73" s="49">
        <v>26</v>
      </c>
      <c r="J73" s="88">
        <v>0.78787878787878785</v>
      </c>
      <c r="K73" s="49">
        <v>29</v>
      </c>
      <c r="L73" s="88">
        <v>0.87878787878787878</v>
      </c>
    </row>
    <row r="74" spans="1:12" ht="14" x14ac:dyDescent="0.25">
      <c r="A74" s="43" t="s">
        <v>1306</v>
      </c>
      <c r="B74" s="43" t="s">
        <v>1360</v>
      </c>
      <c r="C74" s="47">
        <v>45107</v>
      </c>
      <c r="D74" s="43"/>
      <c r="E74" s="49">
        <v>2</v>
      </c>
      <c r="F74" s="50">
        <v>3.0303030303030304E-2</v>
      </c>
      <c r="G74" s="75" t="s">
        <v>1219</v>
      </c>
      <c r="H74" s="50" t="s">
        <v>1219</v>
      </c>
      <c r="I74" s="49">
        <v>2</v>
      </c>
      <c r="J74" s="88">
        <v>6.0606060606060608E-2</v>
      </c>
      <c r="K74" s="43" t="s">
        <v>1219</v>
      </c>
      <c r="L74" s="88" t="s">
        <v>1219</v>
      </c>
    </row>
    <row r="75" spans="1:12" ht="14" x14ac:dyDescent="0.25">
      <c r="A75" s="43" t="s">
        <v>1306</v>
      </c>
      <c r="B75" s="43" t="s">
        <v>1361</v>
      </c>
      <c r="C75" s="47">
        <v>45107</v>
      </c>
      <c r="D75" s="43"/>
      <c r="E75" s="49">
        <v>1</v>
      </c>
      <c r="F75" s="50">
        <v>1.5151515151515152E-2</v>
      </c>
      <c r="G75" s="75" t="s">
        <v>1219</v>
      </c>
      <c r="H75" s="50" t="s">
        <v>1219</v>
      </c>
      <c r="I75" s="49">
        <v>1</v>
      </c>
      <c r="J75" s="88">
        <v>3.0303030303030304E-2</v>
      </c>
      <c r="K75" s="43" t="s">
        <v>1219</v>
      </c>
      <c r="L75" s="88" t="s">
        <v>1219</v>
      </c>
    </row>
    <row r="76" spans="1:12" ht="14" x14ac:dyDescent="0.25">
      <c r="A76" s="43" t="s">
        <v>1306</v>
      </c>
      <c r="B76" s="43" t="s">
        <v>1362</v>
      </c>
      <c r="C76" s="47">
        <v>45108</v>
      </c>
      <c r="D76" s="43"/>
      <c r="E76" s="49">
        <v>48</v>
      </c>
      <c r="F76" s="50">
        <v>0.72727272727272729</v>
      </c>
      <c r="G76" s="75">
        <v>48</v>
      </c>
      <c r="H76" s="50">
        <v>0.72727272727272729</v>
      </c>
      <c r="I76" s="49">
        <v>25</v>
      </c>
      <c r="J76" s="88">
        <v>0.75757575757575757</v>
      </c>
      <c r="K76" s="49">
        <v>25</v>
      </c>
      <c r="L76" s="88">
        <v>0.75757575757575757</v>
      </c>
    </row>
    <row r="77" spans="1:12" ht="14" x14ac:dyDescent="0.25">
      <c r="A77" s="46" t="s">
        <v>1306</v>
      </c>
      <c r="B77" s="46" t="s">
        <v>1363</v>
      </c>
      <c r="C77" s="48">
        <v>45110</v>
      </c>
      <c r="D77" s="46">
        <v>6</v>
      </c>
      <c r="E77" s="49">
        <v>13</v>
      </c>
      <c r="F77" s="50">
        <v>0.19696969696969696</v>
      </c>
      <c r="G77" s="75">
        <v>50</v>
      </c>
      <c r="H77" s="50">
        <v>0.75757575757575757</v>
      </c>
      <c r="I77" s="49">
        <v>7</v>
      </c>
      <c r="J77" s="88">
        <v>0.21212121212121213</v>
      </c>
      <c r="K77" s="49">
        <v>27</v>
      </c>
      <c r="L77" s="88">
        <v>0.81818181818181823</v>
      </c>
    </row>
    <row r="78" spans="1:12" ht="14" x14ac:dyDescent="0.25">
      <c r="A78" s="46" t="s">
        <v>1306</v>
      </c>
      <c r="B78" s="46" t="s">
        <v>1364</v>
      </c>
      <c r="C78" s="48">
        <v>45110</v>
      </c>
      <c r="D78" s="46"/>
      <c r="E78" s="49">
        <v>37</v>
      </c>
      <c r="F78" s="50">
        <v>0.56060606060606055</v>
      </c>
      <c r="G78" s="75" t="s">
        <v>1219</v>
      </c>
      <c r="H78" s="50" t="s">
        <v>1219</v>
      </c>
      <c r="I78" s="49">
        <v>20</v>
      </c>
      <c r="J78" s="88">
        <v>0.60606060606060608</v>
      </c>
      <c r="K78" s="43" t="s">
        <v>1219</v>
      </c>
      <c r="L78" s="88" t="s">
        <v>1219</v>
      </c>
    </row>
    <row r="79" spans="1:12" ht="14" x14ac:dyDescent="0.25">
      <c r="A79" s="46" t="s">
        <v>1306</v>
      </c>
      <c r="B79" s="46" t="s">
        <v>1365</v>
      </c>
      <c r="C79" s="48">
        <v>45111</v>
      </c>
      <c r="D79" s="46"/>
      <c r="E79" s="49">
        <v>43</v>
      </c>
      <c r="F79" s="50">
        <v>0.65151515151515149</v>
      </c>
      <c r="G79" s="75">
        <v>43</v>
      </c>
      <c r="H79" s="50">
        <v>0.65151515151515149</v>
      </c>
      <c r="I79" s="49">
        <v>24</v>
      </c>
      <c r="J79" s="88">
        <v>0.72727272727272729</v>
      </c>
      <c r="K79" s="49">
        <v>24</v>
      </c>
      <c r="L79" s="88">
        <v>0.72727272727272729</v>
      </c>
    </row>
    <row r="80" spans="1:12" ht="14" x14ac:dyDescent="0.25">
      <c r="A80" s="46" t="s">
        <v>1306</v>
      </c>
      <c r="B80" s="46" t="s">
        <v>1366</v>
      </c>
      <c r="C80" s="48">
        <v>45112</v>
      </c>
      <c r="D80" s="46"/>
      <c r="E80" s="49">
        <v>56</v>
      </c>
      <c r="F80" s="50">
        <v>0.84848484848484851</v>
      </c>
      <c r="G80" s="75">
        <v>56</v>
      </c>
      <c r="H80" s="50">
        <v>0.84848484848484851</v>
      </c>
      <c r="I80" s="49">
        <v>29</v>
      </c>
      <c r="J80" s="88">
        <v>0.87878787878787878</v>
      </c>
      <c r="K80" s="49">
        <v>29</v>
      </c>
      <c r="L80" s="88">
        <v>0.87878787878787878</v>
      </c>
    </row>
    <row r="81" spans="1:12" ht="14" x14ac:dyDescent="0.25">
      <c r="A81" s="46" t="s">
        <v>1306</v>
      </c>
      <c r="B81" s="46" t="s">
        <v>1367</v>
      </c>
      <c r="C81" s="48">
        <v>45113</v>
      </c>
      <c r="D81" s="46"/>
      <c r="E81" s="49">
        <v>22</v>
      </c>
      <c r="F81" s="50">
        <v>0.33333333333333331</v>
      </c>
      <c r="G81" s="75">
        <v>29</v>
      </c>
      <c r="H81" s="50">
        <v>0.43939393939393939</v>
      </c>
      <c r="I81" s="49">
        <v>11</v>
      </c>
      <c r="J81" s="88">
        <v>0.33333333333333331</v>
      </c>
      <c r="K81" s="49">
        <v>15</v>
      </c>
      <c r="L81" s="88">
        <v>0.45454545454545453</v>
      </c>
    </row>
    <row r="82" spans="1:12" ht="14" x14ac:dyDescent="0.25">
      <c r="A82" s="46" t="s">
        <v>1306</v>
      </c>
      <c r="B82" s="46" t="s">
        <v>1368</v>
      </c>
      <c r="C82" s="48">
        <v>45113</v>
      </c>
      <c r="D82" s="46"/>
      <c r="E82" s="49">
        <v>5</v>
      </c>
      <c r="F82" s="50">
        <v>7.575757575757576E-2</v>
      </c>
      <c r="G82" s="75" t="s">
        <v>1219</v>
      </c>
      <c r="H82" s="50" t="s">
        <v>1219</v>
      </c>
      <c r="I82" s="49">
        <v>3</v>
      </c>
      <c r="J82" s="88">
        <v>9.0909090909090912E-2</v>
      </c>
      <c r="K82" s="43" t="s">
        <v>1219</v>
      </c>
      <c r="L82" s="88" t="s">
        <v>1219</v>
      </c>
    </row>
    <row r="83" spans="1:12" ht="14" x14ac:dyDescent="0.25">
      <c r="A83" s="46" t="s">
        <v>1306</v>
      </c>
      <c r="B83" s="46" t="s">
        <v>1365</v>
      </c>
      <c r="C83" s="48">
        <v>45113</v>
      </c>
      <c r="D83" s="46"/>
      <c r="E83" s="49">
        <v>2</v>
      </c>
      <c r="F83" s="50">
        <v>3.0303030303030304E-2</v>
      </c>
      <c r="G83" s="75" t="s">
        <v>1219</v>
      </c>
      <c r="H83" s="50" t="s">
        <v>1219</v>
      </c>
      <c r="I83" s="49">
        <v>1</v>
      </c>
      <c r="J83" s="88">
        <v>3.0303030303030304E-2</v>
      </c>
      <c r="K83" s="43" t="s">
        <v>1219</v>
      </c>
      <c r="L83" s="88" t="s">
        <v>1219</v>
      </c>
    </row>
    <row r="84" spans="1:12" ht="14" x14ac:dyDescent="0.25">
      <c r="A84" s="46" t="s">
        <v>1306</v>
      </c>
      <c r="B84" s="46" t="s">
        <v>1369</v>
      </c>
      <c r="C84" s="48">
        <v>45114</v>
      </c>
      <c r="D84" s="46"/>
      <c r="E84" s="49">
        <v>1</v>
      </c>
      <c r="F84" s="50">
        <v>1.5151515151515152E-2</v>
      </c>
      <c r="G84" s="75">
        <v>70</v>
      </c>
      <c r="H84" s="50">
        <v>1.0606060606060606</v>
      </c>
      <c r="I84" s="49">
        <v>1</v>
      </c>
      <c r="J84" s="88">
        <v>3.0303030303030304E-2</v>
      </c>
      <c r="K84" s="49">
        <v>38</v>
      </c>
      <c r="L84" s="88">
        <v>1.1515151515151516</v>
      </c>
    </row>
    <row r="85" spans="1:12" ht="14" x14ac:dyDescent="0.25">
      <c r="A85" s="46" t="s">
        <v>1306</v>
      </c>
      <c r="B85" s="46" t="s">
        <v>1370</v>
      </c>
      <c r="C85" s="48">
        <v>45114</v>
      </c>
      <c r="D85" s="46"/>
      <c r="E85" s="49">
        <v>25</v>
      </c>
      <c r="F85" s="50">
        <v>0.37878787878787878</v>
      </c>
      <c r="G85" s="75" t="s">
        <v>1219</v>
      </c>
      <c r="H85" s="50" t="s">
        <v>1219</v>
      </c>
      <c r="I85" s="49">
        <v>13</v>
      </c>
      <c r="J85" s="88">
        <v>0.39393939393939392</v>
      </c>
      <c r="K85" s="43" t="s">
        <v>1219</v>
      </c>
      <c r="L85" s="88" t="s">
        <v>1219</v>
      </c>
    </row>
    <row r="86" spans="1:12" ht="14" x14ac:dyDescent="0.25">
      <c r="A86" s="46" t="s">
        <v>1306</v>
      </c>
      <c r="B86" s="46" t="s">
        <v>1371</v>
      </c>
      <c r="C86" s="48">
        <v>45114</v>
      </c>
      <c r="D86" s="46"/>
      <c r="E86" s="49">
        <v>44</v>
      </c>
      <c r="F86" s="50">
        <v>0.66666666666666663</v>
      </c>
      <c r="G86" s="75" t="s">
        <v>1219</v>
      </c>
      <c r="H86" s="50" t="s">
        <v>1219</v>
      </c>
      <c r="I86" s="49">
        <v>24</v>
      </c>
      <c r="J86" s="88">
        <v>0.72727272727272729</v>
      </c>
      <c r="K86" s="43" t="s">
        <v>1219</v>
      </c>
      <c r="L86" s="88" t="s">
        <v>1219</v>
      </c>
    </row>
    <row r="87" spans="1:12" ht="14" x14ac:dyDescent="0.25">
      <c r="A87" s="46" t="s">
        <v>1306</v>
      </c>
      <c r="B87" s="46" t="s">
        <v>1372</v>
      </c>
      <c r="C87" s="48">
        <v>45115</v>
      </c>
      <c r="D87" s="46"/>
      <c r="E87" s="49">
        <v>23</v>
      </c>
      <c r="F87" s="50">
        <v>0.34848484848484851</v>
      </c>
      <c r="G87" s="75">
        <v>24</v>
      </c>
      <c r="H87" s="50">
        <v>0.36363636363636365</v>
      </c>
      <c r="I87" s="49">
        <v>12</v>
      </c>
      <c r="J87" s="88">
        <v>0.36363636363636365</v>
      </c>
      <c r="K87" s="49">
        <v>13</v>
      </c>
      <c r="L87" s="88">
        <v>0.39393939393939392</v>
      </c>
    </row>
    <row r="88" spans="1:12" ht="14" x14ac:dyDescent="0.25">
      <c r="A88" s="46" t="s">
        <v>1306</v>
      </c>
      <c r="B88" s="46" t="s">
        <v>1373</v>
      </c>
      <c r="C88" s="48">
        <v>45115</v>
      </c>
      <c r="D88" s="46"/>
      <c r="E88" s="49">
        <v>1</v>
      </c>
      <c r="F88" s="50">
        <v>1.5151515151515152E-2</v>
      </c>
      <c r="G88" s="75" t="s">
        <v>1219</v>
      </c>
      <c r="H88" s="50" t="s">
        <v>1219</v>
      </c>
      <c r="I88" s="49">
        <v>1</v>
      </c>
      <c r="J88" s="88">
        <v>3.0303030303030304E-2</v>
      </c>
      <c r="K88" s="43" t="s">
        <v>1219</v>
      </c>
      <c r="L88" s="88" t="s">
        <v>1219</v>
      </c>
    </row>
    <row r="89" spans="1:12" ht="14" x14ac:dyDescent="0.25">
      <c r="A89" s="43" t="s">
        <v>1306</v>
      </c>
      <c r="B89" s="43" t="s">
        <v>1374</v>
      </c>
      <c r="C89" s="47">
        <v>45117</v>
      </c>
      <c r="D89" s="43">
        <v>5</v>
      </c>
      <c r="E89" s="49">
        <v>44</v>
      </c>
      <c r="F89" s="50">
        <v>0.66666666666666663</v>
      </c>
      <c r="G89" s="75">
        <v>44</v>
      </c>
      <c r="H89" s="50">
        <v>0.66666666666666663</v>
      </c>
      <c r="I89" s="49">
        <v>23</v>
      </c>
      <c r="J89" s="88">
        <v>0.69696969696969702</v>
      </c>
      <c r="K89" s="49">
        <v>23</v>
      </c>
      <c r="L89" s="88">
        <v>0.69696969696969702</v>
      </c>
    </row>
    <row r="90" spans="1:12" ht="14" x14ac:dyDescent="0.25">
      <c r="A90" s="43" t="s">
        <v>1306</v>
      </c>
      <c r="B90" s="43" t="s">
        <v>1375</v>
      </c>
      <c r="C90" s="47">
        <v>45118</v>
      </c>
      <c r="D90" s="43"/>
      <c r="E90" s="49">
        <v>32</v>
      </c>
      <c r="F90" s="50">
        <v>0.48484848484848486</v>
      </c>
      <c r="G90" s="75">
        <v>32</v>
      </c>
      <c r="H90" s="50">
        <v>0.48484848484848486</v>
      </c>
      <c r="I90" s="49">
        <v>17</v>
      </c>
      <c r="J90" s="88">
        <v>0.51515151515151514</v>
      </c>
      <c r="K90" s="49">
        <v>17</v>
      </c>
      <c r="L90" s="88">
        <v>0.51515151515151514</v>
      </c>
    </row>
    <row r="91" spans="1:12" ht="14" x14ac:dyDescent="0.25">
      <c r="A91" s="43" t="s">
        <v>1306</v>
      </c>
      <c r="B91" s="43" t="s">
        <v>1376</v>
      </c>
      <c r="C91" s="47">
        <v>45119</v>
      </c>
      <c r="D91" s="43"/>
      <c r="E91" s="49">
        <v>1</v>
      </c>
      <c r="F91" s="50">
        <v>1.5151515151515152E-2</v>
      </c>
      <c r="G91" s="75">
        <v>61</v>
      </c>
      <c r="H91" s="50">
        <v>0.9242424242424242</v>
      </c>
      <c r="I91" s="49">
        <v>1</v>
      </c>
      <c r="J91" s="88">
        <v>3.0303030303030304E-2</v>
      </c>
      <c r="K91" s="49">
        <v>34</v>
      </c>
      <c r="L91" s="88">
        <v>1.0303030303030303</v>
      </c>
    </row>
    <row r="92" spans="1:12" ht="14" x14ac:dyDescent="0.25">
      <c r="A92" s="43" t="s">
        <v>1306</v>
      </c>
      <c r="B92" s="43" t="s">
        <v>1377</v>
      </c>
      <c r="C92" s="47">
        <v>45119</v>
      </c>
      <c r="D92" s="43"/>
      <c r="E92" s="49">
        <v>56</v>
      </c>
      <c r="F92" s="50">
        <v>0.84848484848484851</v>
      </c>
      <c r="G92" s="75" t="s">
        <v>1219</v>
      </c>
      <c r="H92" s="50" t="s">
        <v>1219</v>
      </c>
      <c r="I92" s="49">
        <v>30</v>
      </c>
      <c r="J92" s="88">
        <v>0.90909090909090906</v>
      </c>
      <c r="K92" s="43" t="s">
        <v>1219</v>
      </c>
      <c r="L92" s="88" t="s">
        <v>1219</v>
      </c>
    </row>
    <row r="93" spans="1:12" ht="14" x14ac:dyDescent="0.25">
      <c r="A93" s="43" t="s">
        <v>1306</v>
      </c>
      <c r="B93" s="43" t="s">
        <v>1378</v>
      </c>
      <c r="C93" s="47">
        <v>45119</v>
      </c>
      <c r="D93" s="43"/>
      <c r="E93" s="49">
        <v>4</v>
      </c>
      <c r="F93" s="50">
        <v>6.0606060606060608E-2</v>
      </c>
      <c r="G93" s="75" t="s">
        <v>1219</v>
      </c>
      <c r="H93" s="50" t="s">
        <v>1219</v>
      </c>
      <c r="I93" s="49">
        <v>3</v>
      </c>
      <c r="J93" s="88">
        <v>9.0909090909090912E-2</v>
      </c>
      <c r="K93" s="43" t="s">
        <v>1219</v>
      </c>
      <c r="L93" s="88" t="s">
        <v>1219</v>
      </c>
    </row>
    <row r="94" spans="1:12" ht="14" x14ac:dyDescent="0.25">
      <c r="A94" s="43" t="s">
        <v>1306</v>
      </c>
      <c r="B94" s="43" t="s">
        <v>1379</v>
      </c>
      <c r="C94" s="47">
        <v>45121</v>
      </c>
      <c r="D94" s="43"/>
      <c r="E94" s="49">
        <v>8</v>
      </c>
      <c r="F94" s="50">
        <v>0.12121212121212122</v>
      </c>
      <c r="G94" s="75">
        <v>46</v>
      </c>
      <c r="H94" s="50">
        <v>0.69696969696969702</v>
      </c>
      <c r="I94" s="49">
        <v>5</v>
      </c>
      <c r="J94" s="88">
        <v>0.15151515151515152</v>
      </c>
      <c r="K94" s="49">
        <v>25</v>
      </c>
      <c r="L94" s="88">
        <v>0.75757575757575757</v>
      </c>
    </row>
    <row r="95" spans="1:12" ht="14" x14ac:dyDescent="0.25">
      <c r="A95" s="43" t="s">
        <v>1306</v>
      </c>
      <c r="B95" s="43" t="s">
        <v>1380</v>
      </c>
      <c r="C95" s="47">
        <v>45121</v>
      </c>
      <c r="D95" s="43"/>
      <c r="E95" s="49">
        <v>1</v>
      </c>
      <c r="F95" s="50">
        <v>1.5151515151515152E-2</v>
      </c>
      <c r="G95" s="75" t="s">
        <v>1219</v>
      </c>
      <c r="H95" s="50" t="s">
        <v>1219</v>
      </c>
      <c r="I95" s="49">
        <v>1</v>
      </c>
      <c r="J95" s="88">
        <v>3.0303030303030304E-2</v>
      </c>
      <c r="K95" s="43" t="s">
        <v>1219</v>
      </c>
      <c r="L95" s="88" t="s">
        <v>1219</v>
      </c>
    </row>
    <row r="96" spans="1:12" ht="14" x14ac:dyDescent="0.25">
      <c r="A96" s="43" t="s">
        <v>1306</v>
      </c>
      <c r="B96" s="43" t="s">
        <v>1381</v>
      </c>
      <c r="C96" s="47">
        <v>45121</v>
      </c>
      <c r="D96" s="43"/>
      <c r="E96" s="49">
        <v>37</v>
      </c>
      <c r="F96" s="50">
        <v>0.56060606060606055</v>
      </c>
      <c r="G96" s="75" t="s">
        <v>1219</v>
      </c>
      <c r="H96" s="50" t="s">
        <v>1219</v>
      </c>
      <c r="I96" s="49">
        <v>19</v>
      </c>
      <c r="J96" s="88">
        <v>0.5757575757575758</v>
      </c>
      <c r="K96" s="43" t="s">
        <v>1219</v>
      </c>
      <c r="L96" s="88" t="s">
        <v>1219</v>
      </c>
    </row>
    <row r="97" spans="1:12" ht="14" x14ac:dyDescent="0.25">
      <c r="A97" s="43" t="s">
        <v>1306</v>
      </c>
      <c r="B97" s="43" t="s">
        <v>1382</v>
      </c>
      <c r="C97" s="47">
        <v>45122</v>
      </c>
      <c r="D97" s="43"/>
      <c r="E97" s="49">
        <v>37</v>
      </c>
      <c r="F97" s="50">
        <v>0.56060606060606055</v>
      </c>
      <c r="G97" s="75">
        <v>41</v>
      </c>
      <c r="H97" s="50">
        <v>0.62121212121212122</v>
      </c>
      <c r="I97" s="49">
        <v>20</v>
      </c>
      <c r="J97" s="88">
        <v>0.60606060606060608</v>
      </c>
      <c r="K97" s="49">
        <v>23</v>
      </c>
      <c r="L97" s="88">
        <v>0.69696969696969702</v>
      </c>
    </row>
    <row r="98" spans="1:12" ht="14" x14ac:dyDescent="0.25">
      <c r="A98" s="43" t="s">
        <v>1306</v>
      </c>
      <c r="B98" s="43" t="s">
        <v>1383</v>
      </c>
      <c r="C98" s="47">
        <v>45122</v>
      </c>
      <c r="D98" s="43"/>
      <c r="E98" s="49">
        <v>4</v>
      </c>
      <c r="F98" s="50">
        <v>6.0606060606060608E-2</v>
      </c>
      <c r="G98" s="75" t="s">
        <v>1219</v>
      </c>
      <c r="H98" s="50" t="s">
        <v>1219</v>
      </c>
      <c r="I98" s="49">
        <v>3</v>
      </c>
      <c r="J98" s="88">
        <v>9.0909090909090912E-2</v>
      </c>
      <c r="K98" s="43" t="s">
        <v>1219</v>
      </c>
      <c r="L98" s="88" t="s">
        <v>1219</v>
      </c>
    </row>
    <row r="99" spans="1:12" ht="14" x14ac:dyDescent="0.25">
      <c r="A99" s="46" t="s">
        <v>1306</v>
      </c>
      <c r="B99" s="46" t="s">
        <v>1384</v>
      </c>
      <c r="C99" s="48">
        <v>45125</v>
      </c>
      <c r="D99" s="46">
        <v>5</v>
      </c>
      <c r="E99" s="49">
        <v>31</v>
      </c>
      <c r="F99" s="50">
        <v>0.46969696969696972</v>
      </c>
      <c r="G99" s="75">
        <v>31</v>
      </c>
      <c r="H99" s="50">
        <v>0.46969696969696972</v>
      </c>
      <c r="I99" s="49">
        <v>17</v>
      </c>
      <c r="J99" s="88">
        <v>0.51515151515151514</v>
      </c>
      <c r="K99" s="49">
        <v>17</v>
      </c>
      <c r="L99" s="88">
        <v>0.51515151515151514</v>
      </c>
    </row>
    <row r="100" spans="1:12" ht="14" x14ac:dyDescent="0.25">
      <c r="A100" s="46" t="s">
        <v>1306</v>
      </c>
      <c r="B100" s="46" t="s">
        <v>1385</v>
      </c>
      <c r="C100" s="48">
        <v>45126</v>
      </c>
      <c r="D100" s="46"/>
      <c r="E100" s="49">
        <v>35</v>
      </c>
      <c r="F100" s="50">
        <v>0.53030303030303028</v>
      </c>
      <c r="G100" s="75">
        <v>66</v>
      </c>
      <c r="H100" s="50">
        <v>1</v>
      </c>
      <c r="I100" s="49">
        <v>18</v>
      </c>
      <c r="J100" s="88">
        <v>0.54545454545454541</v>
      </c>
      <c r="K100" s="49">
        <v>36</v>
      </c>
      <c r="L100" s="88">
        <v>1.0909090909090908</v>
      </c>
    </row>
    <row r="101" spans="1:12" ht="14" x14ac:dyDescent="0.25">
      <c r="A101" s="46" t="s">
        <v>1306</v>
      </c>
      <c r="B101" s="46" t="s">
        <v>1386</v>
      </c>
      <c r="C101" s="48">
        <v>45126</v>
      </c>
      <c r="D101" s="46"/>
      <c r="E101" s="49">
        <v>31</v>
      </c>
      <c r="F101" s="50">
        <v>0.46969696969696972</v>
      </c>
      <c r="G101" s="75" t="s">
        <v>1219</v>
      </c>
      <c r="H101" s="50" t="s">
        <v>1219</v>
      </c>
      <c r="I101" s="49">
        <v>18</v>
      </c>
      <c r="J101" s="88">
        <v>0.54545454545454541</v>
      </c>
      <c r="K101" s="43" t="s">
        <v>1219</v>
      </c>
      <c r="L101" s="88" t="s">
        <v>1219</v>
      </c>
    </row>
    <row r="102" spans="1:12" ht="14" x14ac:dyDescent="0.25">
      <c r="A102" s="46" t="s">
        <v>1306</v>
      </c>
      <c r="B102" s="46" t="s">
        <v>1387</v>
      </c>
      <c r="C102" s="48">
        <v>45127</v>
      </c>
      <c r="D102" s="46"/>
      <c r="E102" s="49">
        <v>31</v>
      </c>
      <c r="F102" s="50">
        <v>0.46969696969696972</v>
      </c>
      <c r="G102" s="75">
        <v>101</v>
      </c>
      <c r="H102" s="50">
        <v>1.5303030303030303</v>
      </c>
      <c r="I102" s="49">
        <v>16</v>
      </c>
      <c r="J102" s="88">
        <v>0.48484848484848486</v>
      </c>
      <c r="K102" s="49">
        <v>53</v>
      </c>
      <c r="L102" s="88">
        <v>1.606060606060606</v>
      </c>
    </row>
    <row r="103" spans="1:12" ht="14" x14ac:dyDescent="0.25">
      <c r="A103" s="46" t="s">
        <v>1306</v>
      </c>
      <c r="B103" s="46" t="s">
        <v>1388</v>
      </c>
      <c r="C103" s="48">
        <v>45127</v>
      </c>
      <c r="D103" s="46"/>
      <c r="E103" s="49">
        <v>52</v>
      </c>
      <c r="F103" s="50">
        <v>0.78787878787878785</v>
      </c>
      <c r="G103" s="75" t="s">
        <v>1219</v>
      </c>
      <c r="H103" s="50" t="s">
        <v>1219</v>
      </c>
      <c r="I103" s="49">
        <v>27</v>
      </c>
      <c r="J103" s="88">
        <v>0.81818181818181823</v>
      </c>
      <c r="K103" s="43" t="s">
        <v>1219</v>
      </c>
      <c r="L103" s="88" t="s">
        <v>1219</v>
      </c>
    </row>
    <row r="104" spans="1:12" ht="14" x14ac:dyDescent="0.25">
      <c r="A104" s="46" t="s">
        <v>1306</v>
      </c>
      <c r="B104" s="46" t="s">
        <v>1389</v>
      </c>
      <c r="C104" s="48">
        <v>45127</v>
      </c>
      <c r="D104" s="46"/>
      <c r="E104" s="49">
        <v>1</v>
      </c>
      <c r="F104" s="50">
        <v>1.5151515151515152E-2</v>
      </c>
      <c r="G104" s="75" t="s">
        <v>1219</v>
      </c>
      <c r="H104" s="50" t="s">
        <v>1219</v>
      </c>
      <c r="I104" s="49">
        <v>1</v>
      </c>
      <c r="J104" s="88">
        <v>3.0303030303030304E-2</v>
      </c>
      <c r="K104" s="43" t="s">
        <v>1219</v>
      </c>
      <c r="L104" s="88" t="s">
        <v>1219</v>
      </c>
    </row>
    <row r="105" spans="1:12" ht="14" x14ac:dyDescent="0.25">
      <c r="A105" s="46" t="s">
        <v>1306</v>
      </c>
      <c r="B105" s="46" t="s">
        <v>1390</v>
      </c>
      <c r="C105" s="48">
        <v>45127</v>
      </c>
      <c r="D105" s="46"/>
      <c r="E105" s="49">
        <v>17</v>
      </c>
      <c r="F105" s="50">
        <v>0.25757575757575757</v>
      </c>
      <c r="G105" s="75" t="s">
        <v>1219</v>
      </c>
      <c r="H105" s="50" t="s">
        <v>1219</v>
      </c>
      <c r="I105" s="49">
        <v>9</v>
      </c>
      <c r="J105" s="88">
        <v>0.27272727272727271</v>
      </c>
      <c r="K105" s="43" t="s">
        <v>1219</v>
      </c>
      <c r="L105" s="88" t="s">
        <v>1219</v>
      </c>
    </row>
    <row r="106" spans="1:12" ht="14" x14ac:dyDescent="0.25">
      <c r="A106" s="46" t="s">
        <v>1306</v>
      </c>
      <c r="B106" s="46" t="s">
        <v>1391</v>
      </c>
      <c r="C106" s="48">
        <v>45128</v>
      </c>
      <c r="D106" s="46"/>
      <c r="E106" s="49">
        <v>10</v>
      </c>
      <c r="F106" s="50">
        <v>0.15151515151515152</v>
      </c>
      <c r="G106" s="75">
        <v>26</v>
      </c>
      <c r="H106" s="50">
        <v>0.39393939393939392</v>
      </c>
      <c r="I106" s="49">
        <v>10</v>
      </c>
      <c r="J106" s="88">
        <v>0.30303030303030304</v>
      </c>
      <c r="K106" s="49">
        <v>18</v>
      </c>
      <c r="L106" s="88">
        <v>0.54545454545454541</v>
      </c>
    </row>
    <row r="107" spans="1:12" ht="14" x14ac:dyDescent="0.25">
      <c r="A107" s="46" t="s">
        <v>1306</v>
      </c>
      <c r="B107" s="46" t="s">
        <v>1392</v>
      </c>
      <c r="C107" s="48">
        <v>45128</v>
      </c>
      <c r="D107" s="46"/>
      <c r="E107" s="49">
        <v>16</v>
      </c>
      <c r="F107" s="50">
        <v>0.24242424242424243</v>
      </c>
      <c r="G107" s="75" t="s">
        <v>1219</v>
      </c>
      <c r="H107" s="50" t="s">
        <v>1219</v>
      </c>
      <c r="I107" s="49">
        <v>8</v>
      </c>
      <c r="J107" s="88">
        <v>0.24242424242424243</v>
      </c>
      <c r="K107" s="43" t="s">
        <v>1219</v>
      </c>
      <c r="L107" s="88" t="s">
        <v>1219</v>
      </c>
    </row>
    <row r="108" spans="1:12" ht="14" x14ac:dyDescent="0.25">
      <c r="A108" s="46" t="s">
        <v>1306</v>
      </c>
      <c r="B108" s="46" t="s">
        <v>1393</v>
      </c>
      <c r="C108" s="48">
        <v>45129</v>
      </c>
      <c r="D108" s="46"/>
      <c r="E108" s="49">
        <v>1</v>
      </c>
      <c r="F108" s="50">
        <v>1.5151515151515152E-2</v>
      </c>
      <c r="G108" s="75">
        <v>91</v>
      </c>
      <c r="H108" s="50">
        <v>1.3787878787878789</v>
      </c>
      <c r="I108" s="49">
        <v>1</v>
      </c>
      <c r="J108" s="88">
        <v>3.0303030303030304E-2</v>
      </c>
      <c r="K108" s="49">
        <v>49</v>
      </c>
      <c r="L108" s="88">
        <v>1.4848484848484849</v>
      </c>
    </row>
    <row r="109" spans="1:12" ht="14" x14ac:dyDescent="0.25">
      <c r="A109" s="46" t="s">
        <v>1306</v>
      </c>
      <c r="B109" s="46" t="s">
        <v>1394</v>
      </c>
      <c r="C109" s="48">
        <v>45129</v>
      </c>
      <c r="D109" s="46"/>
      <c r="E109" s="49">
        <v>44</v>
      </c>
      <c r="F109" s="50">
        <v>0.66666666666666663</v>
      </c>
      <c r="G109" s="75" t="s">
        <v>1219</v>
      </c>
      <c r="H109" s="50" t="s">
        <v>1219</v>
      </c>
      <c r="I109" s="49">
        <v>24</v>
      </c>
      <c r="J109" s="88">
        <v>0.72727272727272729</v>
      </c>
      <c r="K109" s="43" t="s">
        <v>1219</v>
      </c>
      <c r="L109" s="88" t="s">
        <v>1219</v>
      </c>
    </row>
    <row r="110" spans="1:12" ht="14" x14ac:dyDescent="0.25">
      <c r="A110" s="46" t="s">
        <v>1306</v>
      </c>
      <c r="B110" s="46" t="s">
        <v>1395</v>
      </c>
      <c r="C110" s="48">
        <v>45129</v>
      </c>
      <c r="D110" s="46"/>
      <c r="E110" s="49">
        <v>45</v>
      </c>
      <c r="F110" s="50">
        <v>0.68181818181818177</v>
      </c>
      <c r="G110" s="75" t="s">
        <v>1219</v>
      </c>
      <c r="H110" s="50" t="s">
        <v>1219</v>
      </c>
      <c r="I110" s="49">
        <v>23</v>
      </c>
      <c r="J110" s="88">
        <v>0.69696969696969702</v>
      </c>
      <c r="K110" s="43" t="s">
        <v>1219</v>
      </c>
      <c r="L110" s="88" t="s">
        <v>1219</v>
      </c>
    </row>
    <row r="111" spans="1:12" ht="14" x14ac:dyDescent="0.25">
      <c r="A111" s="46" t="s">
        <v>1306</v>
      </c>
      <c r="B111" s="46" t="s">
        <v>1396</v>
      </c>
      <c r="C111" s="48">
        <v>45129</v>
      </c>
      <c r="D111" s="46"/>
      <c r="E111" s="49">
        <v>1</v>
      </c>
      <c r="F111" s="50">
        <v>1.5151515151515152E-2</v>
      </c>
      <c r="G111" s="75" t="s">
        <v>1219</v>
      </c>
      <c r="H111" s="50" t="s">
        <v>1219</v>
      </c>
      <c r="I111" s="49">
        <v>1</v>
      </c>
      <c r="J111" s="88">
        <v>3.0303030303030304E-2</v>
      </c>
      <c r="K111" s="43" t="s">
        <v>1219</v>
      </c>
      <c r="L111" s="88" t="s">
        <v>1219</v>
      </c>
    </row>
    <row r="112" spans="1:12" ht="14" x14ac:dyDescent="0.25">
      <c r="A112" s="43" t="s">
        <v>1306</v>
      </c>
      <c r="B112" s="43" t="s">
        <v>1397</v>
      </c>
      <c r="C112" s="47">
        <v>45131</v>
      </c>
      <c r="D112" s="43">
        <v>5</v>
      </c>
      <c r="E112" s="49">
        <v>43</v>
      </c>
      <c r="F112" s="50">
        <v>0.65151515151515149</v>
      </c>
      <c r="G112" s="75">
        <v>44</v>
      </c>
      <c r="H112" s="50">
        <v>0.66666666666666663</v>
      </c>
      <c r="I112" s="49">
        <v>23</v>
      </c>
      <c r="J112" s="88">
        <v>0.69696969696969702</v>
      </c>
      <c r="K112" s="49">
        <v>24</v>
      </c>
      <c r="L112" s="88">
        <v>0.72727272727272729</v>
      </c>
    </row>
    <row r="113" spans="1:12" ht="14" x14ac:dyDescent="0.25">
      <c r="A113" s="43" t="s">
        <v>1306</v>
      </c>
      <c r="B113" s="43" t="s">
        <v>1366</v>
      </c>
      <c r="C113" s="47">
        <v>45131</v>
      </c>
      <c r="D113" s="43"/>
      <c r="E113" s="49">
        <v>1</v>
      </c>
      <c r="F113" s="50">
        <v>1.5151515151515152E-2</v>
      </c>
      <c r="G113" s="75" t="s">
        <v>1219</v>
      </c>
      <c r="H113" s="50" t="s">
        <v>1219</v>
      </c>
      <c r="I113" s="49">
        <v>1</v>
      </c>
      <c r="J113" s="88">
        <v>3.0303030303030304E-2</v>
      </c>
      <c r="K113" s="43" t="s">
        <v>1219</v>
      </c>
      <c r="L113" s="88" t="s">
        <v>1219</v>
      </c>
    </row>
    <row r="114" spans="1:12" ht="14" x14ac:dyDescent="0.25">
      <c r="A114" s="43" t="s">
        <v>1306</v>
      </c>
      <c r="B114" s="43" t="s">
        <v>1398</v>
      </c>
      <c r="C114" s="47">
        <v>45132</v>
      </c>
      <c r="D114" s="43"/>
      <c r="E114" s="49">
        <v>44</v>
      </c>
      <c r="F114" s="50">
        <v>0.66666666666666663</v>
      </c>
      <c r="G114" s="75">
        <v>44</v>
      </c>
      <c r="H114" s="50">
        <v>0.66666666666666663</v>
      </c>
      <c r="I114" s="49">
        <v>23</v>
      </c>
      <c r="J114" s="88">
        <v>0.69696969696969702</v>
      </c>
      <c r="K114" s="49">
        <v>23</v>
      </c>
      <c r="L114" s="88">
        <v>0.69696969696969702</v>
      </c>
    </row>
    <row r="115" spans="1:12" ht="14" x14ac:dyDescent="0.25">
      <c r="A115" s="43" t="s">
        <v>1306</v>
      </c>
      <c r="B115" s="43" t="s">
        <v>1399</v>
      </c>
      <c r="C115" s="47">
        <v>45133</v>
      </c>
      <c r="D115" s="43"/>
      <c r="E115" s="49">
        <v>31</v>
      </c>
      <c r="F115" s="50">
        <v>0.46969696969696972</v>
      </c>
      <c r="G115" s="75">
        <v>31</v>
      </c>
      <c r="H115" s="50">
        <v>0.46969696969696972</v>
      </c>
      <c r="I115" s="49">
        <v>16</v>
      </c>
      <c r="J115" s="88">
        <v>0.48484848484848486</v>
      </c>
      <c r="K115" s="49">
        <v>16</v>
      </c>
      <c r="L115" s="88">
        <v>0.48484848484848486</v>
      </c>
    </row>
    <row r="116" spans="1:12" ht="14" x14ac:dyDescent="0.25">
      <c r="A116" s="43" t="s">
        <v>1306</v>
      </c>
      <c r="B116" s="43" t="s">
        <v>1400</v>
      </c>
      <c r="C116" s="47">
        <v>45135</v>
      </c>
      <c r="D116" s="43"/>
      <c r="E116" s="49">
        <v>43</v>
      </c>
      <c r="F116" s="50">
        <v>0.65151515151515149</v>
      </c>
      <c r="G116" s="75">
        <v>43</v>
      </c>
      <c r="H116" s="50">
        <v>0.65151515151515149</v>
      </c>
      <c r="I116" s="49">
        <v>24</v>
      </c>
      <c r="J116" s="88">
        <v>0.72727272727272729</v>
      </c>
      <c r="K116" s="49">
        <v>24</v>
      </c>
      <c r="L116" s="88">
        <v>0.72727272727272729</v>
      </c>
    </row>
    <row r="117" spans="1:12" ht="14" x14ac:dyDescent="0.25">
      <c r="A117" s="43" t="s">
        <v>1306</v>
      </c>
      <c r="B117" s="43" t="s">
        <v>1401</v>
      </c>
      <c r="C117" s="47">
        <v>45136</v>
      </c>
      <c r="D117" s="43"/>
      <c r="E117" s="49">
        <v>28</v>
      </c>
      <c r="F117" s="50">
        <v>0.42424242424242425</v>
      </c>
      <c r="G117" s="75">
        <v>31</v>
      </c>
      <c r="H117" s="50">
        <v>0.46969696969696972</v>
      </c>
      <c r="I117" s="49">
        <v>15</v>
      </c>
      <c r="J117" s="88">
        <v>0.45454545454545453</v>
      </c>
      <c r="K117" s="49">
        <v>18</v>
      </c>
      <c r="L117" s="88">
        <v>0.54545454545454541</v>
      </c>
    </row>
    <row r="118" spans="1:12" ht="14" x14ac:dyDescent="0.25">
      <c r="A118" s="43" t="s">
        <v>1306</v>
      </c>
      <c r="B118" s="43" t="s">
        <v>1402</v>
      </c>
      <c r="C118" s="47">
        <v>45136</v>
      </c>
      <c r="D118" s="43"/>
      <c r="E118" s="49">
        <v>1</v>
      </c>
      <c r="F118" s="50">
        <v>1.5151515151515152E-2</v>
      </c>
      <c r="G118" s="75" t="s">
        <v>1219</v>
      </c>
      <c r="H118" s="50" t="s">
        <v>1219</v>
      </c>
      <c r="I118" s="49">
        <v>1</v>
      </c>
      <c r="J118" s="88">
        <v>3.0303030303030304E-2</v>
      </c>
      <c r="K118" s="43" t="s">
        <v>1219</v>
      </c>
      <c r="L118" s="88" t="s">
        <v>1219</v>
      </c>
    </row>
    <row r="119" spans="1:12" ht="14" x14ac:dyDescent="0.25">
      <c r="A119" s="43" t="s">
        <v>1306</v>
      </c>
      <c r="B119" s="43" t="s">
        <v>1403</v>
      </c>
      <c r="C119" s="47">
        <v>45136</v>
      </c>
      <c r="D119" s="43"/>
      <c r="E119" s="49">
        <v>2</v>
      </c>
      <c r="F119" s="50">
        <v>3.0303030303030304E-2</v>
      </c>
      <c r="G119" s="75" t="s">
        <v>1219</v>
      </c>
      <c r="H119" s="50" t="s">
        <v>1219</v>
      </c>
      <c r="I119" s="49">
        <v>2</v>
      </c>
      <c r="J119" s="88">
        <v>6.0606060606060608E-2</v>
      </c>
      <c r="K119" s="43" t="s">
        <v>1219</v>
      </c>
      <c r="L119" s="88" t="s">
        <v>1219</v>
      </c>
    </row>
    <row r="120" spans="1:12" ht="14" x14ac:dyDescent="0.25">
      <c r="A120" s="46" t="s">
        <v>1306</v>
      </c>
      <c r="B120" s="46" t="s">
        <v>1404</v>
      </c>
      <c r="C120" s="48">
        <v>45138</v>
      </c>
      <c r="D120" s="46">
        <v>6</v>
      </c>
      <c r="E120" s="49">
        <v>16</v>
      </c>
      <c r="F120" s="50">
        <v>0.24242424242424243</v>
      </c>
      <c r="G120" s="75">
        <v>61</v>
      </c>
      <c r="H120" s="50">
        <v>0.9242424242424242</v>
      </c>
      <c r="I120" s="49">
        <v>8</v>
      </c>
      <c r="J120" s="88">
        <v>0.24242424242424243</v>
      </c>
      <c r="K120" s="49">
        <v>31</v>
      </c>
      <c r="L120" s="88">
        <v>0.93939393939393945</v>
      </c>
    </row>
    <row r="121" spans="1:12" ht="14" x14ac:dyDescent="0.25">
      <c r="A121" s="46" t="s">
        <v>1306</v>
      </c>
      <c r="B121" s="46" t="s">
        <v>1405</v>
      </c>
      <c r="C121" s="48">
        <v>45138</v>
      </c>
      <c r="D121" s="46"/>
      <c r="E121" s="49">
        <v>45</v>
      </c>
      <c r="F121" s="50">
        <v>0.68181818181818177</v>
      </c>
      <c r="G121" s="75" t="s">
        <v>1219</v>
      </c>
      <c r="H121" s="50" t="s">
        <v>1219</v>
      </c>
      <c r="I121" s="49">
        <v>23</v>
      </c>
      <c r="J121" s="88">
        <v>0.69696969696969702</v>
      </c>
      <c r="K121" s="43" t="s">
        <v>1219</v>
      </c>
      <c r="L121" s="88" t="s">
        <v>1219</v>
      </c>
    </row>
    <row r="122" spans="1:12" ht="14" x14ac:dyDescent="0.25">
      <c r="A122" s="46" t="s">
        <v>1306</v>
      </c>
      <c r="B122" s="46" t="s">
        <v>1406</v>
      </c>
      <c r="C122" s="48">
        <v>45139</v>
      </c>
      <c r="D122" s="46"/>
      <c r="E122" s="49">
        <v>43</v>
      </c>
      <c r="F122" s="50">
        <v>0.65151515151515149</v>
      </c>
      <c r="G122" s="75">
        <v>43</v>
      </c>
      <c r="H122" s="50">
        <v>0.65151515151515149</v>
      </c>
      <c r="I122" s="49">
        <v>23</v>
      </c>
      <c r="J122" s="88">
        <v>0.69696969696969702</v>
      </c>
      <c r="K122" s="49">
        <v>23</v>
      </c>
      <c r="L122" s="88">
        <v>0.69696969696969702</v>
      </c>
    </row>
    <row r="123" spans="1:12" ht="14" x14ac:dyDescent="0.25">
      <c r="A123" s="46" t="s">
        <v>1306</v>
      </c>
      <c r="B123" s="46" t="s">
        <v>1407</v>
      </c>
      <c r="C123" s="48">
        <v>45140</v>
      </c>
      <c r="D123" s="46"/>
      <c r="E123" s="49">
        <v>28</v>
      </c>
      <c r="F123" s="50">
        <v>0.42424242424242425</v>
      </c>
      <c r="G123" s="75">
        <v>69</v>
      </c>
      <c r="H123" s="50">
        <v>1.0454545454545454</v>
      </c>
      <c r="I123" s="49">
        <v>17</v>
      </c>
      <c r="J123" s="88">
        <v>0.51515151515151514</v>
      </c>
      <c r="K123" s="49">
        <v>38</v>
      </c>
      <c r="L123" s="88">
        <v>1.1515151515151516</v>
      </c>
    </row>
    <row r="124" spans="1:12" ht="14" x14ac:dyDescent="0.25">
      <c r="A124" s="46" t="s">
        <v>1306</v>
      </c>
      <c r="B124" s="46" t="s">
        <v>1408</v>
      </c>
      <c r="C124" s="48">
        <v>45140</v>
      </c>
      <c r="D124" s="46"/>
      <c r="E124" s="49">
        <v>41</v>
      </c>
      <c r="F124" s="50">
        <v>0.62121212121212122</v>
      </c>
      <c r="G124" s="75" t="s">
        <v>1219</v>
      </c>
      <c r="H124" s="50" t="s">
        <v>1219</v>
      </c>
      <c r="I124" s="49">
        <v>21</v>
      </c>
      <c r="J124" s="88">
        <v>0.63636363636363635</v>
      </c>
      <c r="K124" s="43" t="s">
        <v>1219</v>
      </c>
      <c r="L124" s="88" t="s">
        <v>1219</v>
      </c>
    </row>
    <row r="125" spans="1:12" ht="14" x14ac:dyDescent="0.25">
      <c r="A125" s="46" t="s">
        <v>1306</v>
      </c>
      <c r="B125" s="46" t="s">
        <v>1409</v>
      </c>
      <c r="C125" s="48">
        <v>45141</v>
      </c>
      <c r="D125" s="46"/>
      <c r="E125" s="49">
        <v>1</v>
      </c>
      <c r="F125" s="50">
        <v>1.5151515151515152E-2</v>
      </c>
      <c r="G125" s="75">
        <v>67</v>
      </c>
      <c r="H125" s="50">
        <v>1.0151515151515151</v>
      </c>
      <c r="I125" s="49">
        <v>1</v>
      </c>
      <c r="J125" s="88">
        <v>3.0303030303030304E-2</v>
      </c>
      <c r="K125" s="49">
        <v>35</v>
      </c>
      <c r="L125" s="88">
        <v>1.0606060606060606</v>
      </c>
    </row>
    <row r="126" spans="1:12" ht="14" x14ac:dyDescent="0.25">
      <c r="A126" s="46" t="s">
        <v>1306</v>
      </c>
      <c r="B126" s="46" t="s">
        <v>1410</v>
      </c>
      <c r="C126" s="48">
        <v>45141</v>
      </c>
      <c r="D126" s="46"/>
      <c r="E126" s="49">
        <v>33</v>
      </c>
      <c r="F126" s="50">
        <v>0.5</v>
      </c>
      <c r="G126" s="75" t="s">
        <v>1219</v>
      </c>
      <c r="H126" s="50" t="s">
        <v>1219</v>
      </c>
      <c r="I126" s="49">
        <v>17</v>
      </c>
      <c r="J126" s="88">
        <v>0.51515151515151514</v>
      </c>
      <c r="K126" s="43" t="s">
        <v>1219</v>
      </c>
      <c r="L126" s="88" t="s">
        <v>1219</v>
      </c>
    </row>
    <row r="127" spans="1:12" ht="14" x14ac:dyDescent="0.25">
      <c r="A127" s="46" t="s">
        <v>1306</v>
      </c>
      <c r="B127" s="46" t="s">
        <v>1411</v>
      </c>
      <c r="C127" s="48">
        <v>45141</v>
      </c>
      <c r="D127" s="46"/>
      <c r="E127" s="49">
        <v>33</v>
      </c>
      <c r="F127" s="50">
        <v>0.5</v>
      </c>
      <c r="G127" s="75" t="s">
        <v>1219</v>
      </c>
      <c r="H127" s="50" t="s">
        <v>1219</v>
      </c>
      <c r="I127" s="49">
        <v>17</v>
      </c>
      <c r="J127" s="88">
        <v>0.51515151515151514</v>
      </c>
      <c r="K127" s="43" t="s">
        <v>1219</v>
      </c>
      <c r="L127" s="88" t="s">
        <v>1219</v>
      </c>
    </row>
    <row r="128" spans="1:12" ht="14" x14ac:dyDescent="0.25">
      <c r="A128" s="46" t="s">
        <v>1306</v>
      </c>
      <c r="B128" s="46" t="s">
        <v>1412</v>
      </c>
      <c r="C128" s="48">
        <v>45142</v>
      </c>
      <c r="D128" s="46"/>
      <c r="E128" s="49">
        <v>3</v>
      </c>
      <c r="F128" s="50">
        <v>4.5454545454545456E-2</v>
      </c>
      <c r="G128" s="75">
        <v>100</v>
      </c>
      <c r="H128" s="50">
        <v>1.5151515151515151</v>
      </c>
      <c r="I128" s="49">
        <v>2</v>
      </c>
      <c r="J128" s="88">
        <v>6.0606060606060608E-2</v>
      </c>
      <c r="K128" s="49">
        <v>67</v>
      </c>
      <c r="L128" s="88">
        <v>2.0303030303030303</v>
      </c>
    </row>
    <row r="129" spans="1:12" ht="14" x14ac:dyDescent="0.25">
      <c r="A129" s="46" t="s">
        <v>1306</v>
      </c>
      <c r="B129" s="46" t="s">
        <v>1413</v>
      </c>
      <c r="C129" s="48">
        <v>45142</v>
      </c>
      <c r="D129" s="46"/>
      <c r="E129" s="49">
        <v>30</v>
      </c>
      <c r="F129" s="50">
        <v>0.45454545454545453</v>
      </c>
      <c r="G129" s="75" t="s">
        <v>1219</v>
      </c>
      <c r="H129" s="50" t="s">
        <v>1219</v>
      </c>
      <c r="I129" s="49">
        <v>16</v>
      </c>
      <c r="J129" s="88">
        <v>0.48484848484848486</v>
      </c>
      <c r="K129" s="43" t="s">
        <v>1219</v>
      </c>
      <c r="L129" s="88" t="s">
        <v>1219</v>
      </c>
    </row>
    <row r="130" spans="1:12" ht="14" x14ac:dyDescent="0.25">
      <c r="A130" s="46" t="s">
        <v>1306</v>
      </c>
      <c r="B130" s="46" t="s">
        <v>1414</v>
      </c>
      <c r="C130" s="48">
        <v>45142</v>
      </c>
      <c r="D130" s="46"/>
      <c r="E130" s="49">
        <v>27</v>
      </c>
      <c r="F130" s="50">
        <v>0.40909090909090912</v>
      </c>
      <c r="G130" s="75" t="s">
        <v>1219</v>
      </c>
      <c r="H130" s="50" t="s">
        <v>1219</v>
      </c>
      <c r="I130" s="49">
        <v>27</v>
      </c>
      <c r="J130" s="88">
        <v>0.81818181818181823</v>
      </c>
      <c r="K130" s="43" t="s">
        <v>1219</v>
      </c>
      <c r="L130" s="88" t="s">
        <v>1219</v>
      </c>
    </row>
    <row r="131" spans="1:12" ht="14" x14ac:dyDescent="0.25">
      <c r="A131" s="46" t="s">
        <v>1306</v>
      </c>
      <c r="B131" s="46" t="s">
        <v>1415</v>
      </c>
      <c r="C131" s="48">
        <v>45142</v>
      </c>
      <c r="D131" s="46"/>
      <c r="E131" s="49">
        <v>40</v>
      </c>
      <c r="F131" s="50">
        <v>0.60606060606060608</v>
      </c>
      <c r="G131" s="75" t="s">
        <v>1219</v>
      </c>
      <c r="H131" s="50" t="s">
        <v>1219</v>
      </c>
      <c r="I131" s="49">
        <v>22</v>
      </c>
      <c r="J131" s="88">
        <v>0.66666666666666663</v>
      </c>
      <c r="K131" s="43" t="s">
        <v>1219</v>
      </c>
      <c r="L131" s="88" t="s">
        <v>1219</v>
      </c>
    </row>
    <row r="132" spans="1:12" ht="14" x14ac:dyDescent="0.25">
      <c r="A132" s="46" t="s">
        <v>1306</v>
      </c>
      <c r="B132" s="46" t="s">
        <v>1416</v>
      </c>
      <c r="C132" s="48">
        <v>45143</v>
      </c>
      <c r="D132" s="46"/>
      <c r="E132" s="49">
        <v>46</v>
      </c>
      <c r="F132" s="50">
        <v>0.69696969696969702</v>
      </c>
      <c r="G132" s="75">
        <v>46</v>
      </c>
      <c r="H132" s="50">
        <v>0.69696969696969702</v>
      </c>
      <c r="I132" s="49">
        <v>24</v>
      </c>
      <c r="J132" s="88">
        <v>0.72727272727272729</v>
      </c>
      <c r="K132" s="49">
        <v>24</v>
      </c>
      <c r="L132" s="88">
        <v>0.72727272727272729</v>
      </c>
    </row>
    <row r="133" spans="1:12" ht="14" x14ac:dyDescent="0.25">
      <c r="A133" s="43" t="s">
        <v>1306</v>
      </c>
      <c r="B133" s="43" t="s">
        <v>1417</v>
      </c>
      <c r="C133" s="47">
        <v>45145</v>
      </c>
      <c r="D133" s="43">
        <v>6</v>
      </c>
      <c r="E133" s="49">
        <v>12</v>
      </c>
      <c r="F133" s="50">
        <v>0.18181818181818182</v>
      </c>
      <c r="G133" s="75">
        <v>55</v>
      </c>
      <c r="H133" s="50">
        <v>0.83333333333333337</v>
      </c>
      <c r="I133" s="49">
        <v>6</v>
      </c>
      <c r="J133" s="88">
        <v>0.18181818181818182</v>
      </c>
      <c r="K133" s="49">
        <v>29</v>
      </c>
      <c r="L133" s="88">
        <v>0.87878787878787878</v>
      </c>
    </row>
    <row r="134" spans="1:12" ht="14" x14ac:dyDescent="0.25">
      <c r="A134" s="43" t="s">
        <v>1306</v>
      </c>
      <c r="B134" s="43" t="s">
        <v>1418</v>
      </c>
      <c r="C134" s="47">
        <v>45145</v>
      </c>
      <c r="D134" s="43"/>
      <c r="E134" s="49">
        <v>42</v>
      </c>
      <c r="F134" s="50">
        <v>0.63636363636363635</v>
      </c>
      <c r="G134" s="75" t="s">
        <v>1219</v>
      </c>
      <c r="H134" s="50" t="s">
        <v>1219</v>
      </c>
      <c r="I134" s="49">
        <v>22</v>
      </c>
      <c r="J134" s="88">
        <v>0.66666666666666663</v>
      </c>
      <c r="K134" s="43" t="s">
        <v>1219</v>
      </c>
      <c r="L134" s="88" t="s">
        <v>1219</v>
      </c>
    </row>
    <row r="135" spans="1:12" ht="14" x14ac:dyDescent="0.25">
      <c r="A135" s="43" t="s">
        <v>1306</v>
      </c>
      <c r="B135" s="43" t="s">
        <v>1416</v>
      </c>
      <c r="C135" s="47">
        <v>45145</v>
      </c>
      <c r="D135" s="43"/>
      <c r="E135" s="49">
        <v>1</v>
      </c>
      <c r="F135" s="50">
        <v>1.5151515151515152E-2</v>
      </c>
      <c r="G135" s="75" t="s">
        <v>1219</v>
      </c>
      <c r="H135" s="50" t="s">
        <v>1219</v>
      </c>
      <c r="I135" s="49">
        <v>1</v>
      </c>
      <c r="J135" s="88">
        <v>3.0303030303030304E-2</v>
      </c>
      <c r="K135" s="43" t="s">
        <v>1219</v>
      </c>
      <c r="L135" s="88" t="s">
        <v>1219</v>
      </c>
    </row>
    <row r="136" spans="1:12" ht="14" x14ac:dyDescent="0.25">
      <c r="A136" s="43" t="s">
        <v>1306</v>
      </c>
      <c r="B136" s="43" t="s">
        <v>1419</v>
      </c>
      <c r="C136" s="47">
        <v>45146</v>
      </c>
      <c r="D136" s="43"/>
      <c r="E136" s="49">
        <v>45</v>
      </c>
      <c r="F136" s="50">
        <v>0.68181818181818177</v>
      </c>
      <c r="G136" s="75">
        <v>45</v>
      </c>
      <c r="H136" s="50">
        <v>0.68181818181818177</v>
      </c>
      <c r="I136" s="49">
        <v>24</v>
      </c>
      <c r="J136" s="88">
        <v>0.72727272727272729</v>
      </c>
      <c r="K136" s="49">
        <v>24</v>
      </c>
      <c r="L136" s="88">
        <v>0.72727272727272729</v>
      </c>
    </row>
    <row r="137" spans="1:12" ht="14" x14ac:dyDescent="0.25">
      <c r="A137" s="43" t="s">
        <v>1306</v>
      </c>
      <c r="B137" s="43" t="s">
        <v>1420</v>
      </c>
      <c r="C137" s="47">
        <v>45147</v>
      </c>
      <c r="D137" s="43"/>
      <c r="E137" s="49">
        <v>1</v>
      </c>
      <c r="F137" s="50">
        <v>1.5151515151515152E-2</v>
      </c>
      <c r="G137" s="75">
        <v>41</v>
      </c>
      <c r="H137" s="50">
        <v>0.62121212121212122</v>
      </c>
      <c r="I137" s="49">
        <v>1</v>
      </c>
      <c r="J137" s="88">
        <v>3.0303030303030304E-2</v>
      </c>
      <c r="K137" s="49">
        <v>23</v>
      </c>
      <c r="L137" s="88">
        <v>0.69696969696969702</v>
      </c>
    </row>
    <row r="138" spans="1:12" ht="14" x14ac:dyDescent="0.25">
      <c r="A138" s="43" t="s">
        <v>1306</v>
      </c>
      <c r="B138" s="43" t="s">
        <v>1421</v>
      </c>
      <c r="C138" s="47">
        <v>45147</v>
      </c>
      <c r="D138" s="43"/>
      <c r="E138" s="49">
        <v>40</v>
      </c>
      <c r="F138" s="50">
        <v>0.60606060606060608</v>
      </c>
      <c r="G138" s="75" t="s">
        <v>1219</v>
      </c>
      <c r="H138" s="50" t="s">
        <v>1219</v>
      </c>
      <c r="I138" s="49">
        <v>22</v>
      </c>
      <c r="J138" s="88">
        <v>0.66666666666666663</v>
      </c>
      <c r="K138" s="43" t="s">
        <v>1219</v>
      </c>
      <c r="L138" s="88" t="s">
        <v>1219</v>
      </c>
    </row>
    <row r="139" spans="1:12" ht="14" x14ac:dyDescent="0.25">
      <c r="A139" s="43" t="s">
        <v>1306</v>
      </c>
      <c r="B139" s="43" t="s">
        <v>1422</v>
      </c>
      <c r="C139" s="47">
        <v>45148</v>
      </c>
      <c r="D139" s="43"/>
      <c r="E139" s="49">
        <v>32</v>
      </c>
      <c r="F139" s="50">
        <v>0.48484848484848486</v>
      </c>
      <c r="G139" s="75">
        <v>32</v>
      </c>
      <c r="H139" s="50">
        <v>0.48484848484848486</v>
      </c>
      <c r="I139" s="49">
        <v>17</v>
      </c>
      <c r="J139" s="88">
        <v>0.51515151515151514</v>
      </c>
      <c r="K139" s="49">
        <v>17</v>
      </c>
      <c r="L139" s="88">
        <v>0.51515151515151514</v>
      </c>
    </row>
    <row r="140" spans="1:12" ht="14" x14ac:dyDescent="0.25">
      <c r="A140" s="43" t="s">
        <v>1306</v>
      </c>
      <c r="B140" s="43" t="s">
        <v>1423</v>
      </c>
      <c r="C140" s="47">
        <v>45149</v>
      </c>
      <c r="D140" s="43"/>
      <c r="E140" s="49">
        <v>33</v>
      </c>
      <c r="F140" s="50">
        <v>0.5</v>
      </c>
      <c r="G140" s="75">
        <v>105</v>
      </c>
      <c r="H140" s="50">
        <v>1.5909090909090908</v>
      </c>
      <c r="I140" s="49">
        <v>17</v>
      </c>
      <c r="J140" s="88">
        <v>0.51515151515151514</v>
      </c>
      <c r="K140" s="49">
        <v>55</v>
      </c>
      <c r="L140" s="88">
        <v>1.6666666666666667</v>
      </c>
    </row>
    <row r="141" spans="1:12" ht="14" x14ac:dyDescent="0.25">
      <c r="A141" s="43" t="s">
        <v>1306</v>
      </c>
      <c r="B141" s="43" t="s">
        <v>1424</v>
      </c>
      <c r="C141" s="47">
        <v>45149</v>
      </c>
      <c r="D141" s="43"/>
      <c r="E141" s="49">
        <v>33</v>
      </c>
      <c r="F141" s="50">
        <v>0.5</v>
      </c>
      <c r="G141" s="75" t="s">
        <v>1219</v>
      </c>
      <c r="H141" s="50" t="s">
        <v>1219</v>
      </c>
      <c r="I141" s="49">
        <v>17</v>
      </c>
      <c r="J141" s="88">
        <v>0.51515151515151514</v>
      </c>
      <c r="K141" s="43" t="s">
        <v>1219</v>
      </c>
      <c r="L141" s="88" t="s">
        <v>1219</v>
      </c>
    </row>
    <row r="142" spans="1:12" ht="14" x14ac:dyDescent="0.25">
      <c r="A142" s="43" t="s">
        <v>1306</v>
      </c>
      <c r="B142" s="43" t="s">
        <v>1425</v>
      </c>
      <c r="C142" s="47">
        <v>45149</v>
      </c>
      <c r="D142" s="43"/>
      <c r="E142" s="49">
        <v>38</v>
      </c>
      <c r="F142" s="50">
        <v>0.5757575757575758</v>
      </c>
      <c r="G142" s="75" t="s">
        <v>1219</v>
      </c>
      <c r="H142" s="50" t="s">
        <v>1219</v>
      </c>
      <c r="I142" s="49">
        <v>20</v>
      </c>
      <c r="J142" s="88">
        <v>0.60606060606060608</v>
      </c>
      <c r="K142" s="43" t="s">
        <v>1219</v>
      </c>
      <c r="L142" s="88" t="s">
        <v>1219</v>
      </c>
    </row>
    <row r="143" spans="1:12" ht="14" x14ac:dyDescent="0.25">
      <c r="A143" s="43" t="s">
        <v>1306</v>
      </c>
      <c r="B143" s="43" t="s">
        <v>1426</v>
      </c>
      <c r="C143" s="47">
        <v>45149</v>
      </c>
      <c r="D143" s="43"/>
      <c r="E143" s="49">
        <v>1</v>
      </c>
      <c r="F143" s="50">
        <v>1.5151515151515152E-2</v>
      </c>
      <c r="G143" s="75" t="s">
        <v>1219</v>
      </c>
      <c r="H143" s="50" t="s">
        <v>1219</v>
      </c>
      <c r="I143" s="49">
        <v>1</v>
      </c>
      <c r="J143" s="88">
        <v>3.0303030303030304E-2</v>
      </c>
      <c r="K143" s="43" t="s">
        <v>1219</v>
      </c>
      <c r="L143" s="88" t="s">
        <v>1219</v>
      </c>
    </row>
    <row r="144" spans="1:12" ht="14" x14ac:dyDescent="0.25">
      <c r="A144" s="43" t="s">
        <v>1306</v>
      </c>
      <c r="B144" s="43" t="s">
        <v>1427</v>
      </c>
      <c r="C144" s="47">
        <v>45150</v>
      </c>
      <c r="D144" s="43"/>
      <c r="E144" s="49">
        <v>1</v>
      </c>
      <c r="F144" s="50">
        <v>1.5151515151515152E-2</v>
      </c>
      <c r="G144" s="75">
        <v>44</v>
      </c>
      <c r="H144" s="50">
        <v>0.66666666666666663</v>
      </c>
      <c r="I144" s="49">
        <v>1</v>
      </c>
      <c r="J144" s="88">
        <v>3.0303030303030304E-2</v>
      </c>
      <c r="K144" s="49">
        <v>25</v>
      </c>
      <c r="L144" s="88">
        <v>0.75757575757575757</v>
      </c>
    </row>
    <row r="145" spans="1:12" ht="14" x14ac:dyDescent="0.25">
      <c r="A145" s="43" t="s">
        <v>1306</v>
      </c>
      <c r="B145" s="43" t="s">
        <v>1428</v>
      </c>
      <c r="C145" s="47">
        <v>45150</v>
      </c>
      <c r="D145" s="43"/>
      <c r="E145" s="49">
        <v>38</v>
      </c>
      <c r="F145" s="50">
        <v>0.5757575757575758</v>
      </c>
      <c r="G145" s="75" t="s">
        <v>1219</v>
      </c>
      <c r="H145" s="50" t="s">
        <v>1219</v>
      </c>
      <c r="I145" s="49">
        <v>21</v>
      </c>
      <c r="J145" s="88">
        <v>0.63636363636363635</v>
      </c>
      <c r="K145" s="43" t="s">
        <v>1219</v>
      </c>
      <c r="L145" s="88" t="s">
        <v>1219</v>
      </c>
    </row>
    <row r="146" spans="1:12" ht="14" x14ac:dyDescent="0.25">
      <c r="A146" s="43" t="s">
        <v>1306</v>
      </c>
      <c r="B146" s="43" t="s">
        <v>1429</v>
      </c>
      <c r="C146" s="47">
        <v>45150</v>
      </c>
      <c r="D146" s="43"/>
      <c r="E146" s="49">
        <v>5</v>
      </c>
      <c r="F146" s="50">
        <v>7.575757575757576E-2</v>
      </c>
      <c r="G146" s="75" t="s">
        <v>1219</v>
      </c>
      <c r="H146" s="50" t="s">
        <v>1219</v>
      </c>
      <c r="I146" s="49">
        <v>3</v>
      </c>
      <c r="J146" s="88">
        <v>9.0909090909090912E-2</v>
      </c>
      <c r="K146" s="43" t="s">
        <v>1219</v>
      </c>
      <c r="L146" s="88" t="s">
        <v>1219</v>
      </c>
    </row>
    <row r="147" spans="1:12" ht="14" x14ac:dyDescent="0.25">
      <c r="A147" s="46" t="s">
        <v>1306</v>
      </c>
      <c r="B147" s="46" t="s">
        <v>1430</v>
      </c>
      <c r="C147" s="48">
        <v>45152</v>
      </c>
      <c r="D147" s="46">
        <v>6</v>
      </c>
      <c r="E147" s="49">
        <v>32</v>
      </c>
      <c r="F147" s="50">
        <v>0.48484848484848486</v>
      </c>
      <c r="G147" s="75">
        <v>39</v>
      </c>
      <c r="H147" s="50">
        <v>0.59090909090909094</v>
      </c>
      <c r="I147" s="49">
        <v>17</v>
      </c>
      <c r="J147" s="88">
        <v>0.51515151515151514</v>
      </c>
      <c r="K147" s="49">
        <v>22</v>
      </c>
      <c r="L147" s="88">
        <v>0.66666666666666663</v>
      </c>
    </row>
    <row r="148" spans="1:12" ht="14" x14ac:dyDescent="0.25">
      <c r="A148" s="46" t="s">
        <v>1306</v>
      </c>
      <c r="B148" s="46" t="s">
        <v>1431</v>
      </c>
      <c r="C148" s="48">
        <v>45152</v>
      </c>
      <c r="D148" s="46"/>
      <c r="E148" s="49">
        <v>7</v>
      </c>
      <c r="F148" s="50">
        <v>0.10606060606060606</v>
      </c>
      <c r="G148" s="75" t="s">
        <v>1219</v>
      </c>
      <c r="H148" s="50" t="s">
        <v>1219</v>
      </c>
      <c r="I148" s="49">
        <v>5</v>
      </c>
      <c r="J148" s="88">
        <v>0.15151515151515152</v>
      </c>
      <c r="K148" s="43" t="s">
        <v>1219</v>
      </c>
      <c r="L148" s="88" t="s">
        <v>1219</v>
      </c>
    </row>
    <row r="149" spans="1:12" ht="14" x14ac:dyDescent="0.25">
      <c r="A149" s="46" t="s">
        <v>1306</v>
      </c>
      <c r="B149" s="46" t="s">
        <v>1432</v>
      </c>
      <c r="C149" s="48">
        <v>45153</v>
      </c>
      <c r="D149" s="46"/>
      <c r="E149" s="49">
        <v>14</v>
      </c>
      <c r="F149" s="50">
        <v>0.21212121212121213</v>
      </c>
      <c r="G149" s="75">
        <v>59</v>
      </c>
      <c r="H149" s="50">
        <v>0.89393939393939392</v>
      </c>
      <c r="I149" s="49">
        <v>8</v>
      </c>
      <c r="J149" s="88">
        <v>0.24242424242424243</v>
      </c>
      <c r="K149" s="49">
        <v>31</v>
      </c>
      <c r="L149" s="88">
        <v>0.93939393939393945</v>
      </c>
    </row>
    <row r="150" spans="1:12" ht="14" x14ac:dyDescent="0.25">
      <c r="A150" s="46" t="s">
        <v>1306</v>
      </c>
      <c r="B150" s="46" t="s">
        <v>1433</v>
      </c>
      <c r="C150" s="48">
        <v>45153</v>
      </c>
      <c r="D150" s="46"/>
      <c r="E150" s="49">
        <v>45</v>
      </c>
      <c r="F150" s="50">
        <v>0.68181818181818177</v>
      </c>
      <c r="G150" s="75" t="s">
        <v>1219</v>
      </c>
      <c r="H150" s="50" t="s">
        <v>1219</v>
      </c>
      <c r="I150" s="49">
        <v>23</v>
      </c>
      <c r="J150" s="88">
        <v>0.69696969696969702</v>
      </c>
      <c r="K150" s="43" t="s">
        <v>1219</v>
      </c>
      <c r="L150" s="88" t="s">
        <v>1219</v>
      </c>
    </row>
    <row r="151" spans="1:12" ht="14" x14ac:dyDescent="0.25">
      <c r="A151" s="46" t="s">
        <v>1306</v>
      </c>
      <c r="B151" s="46" t="s">
        <v>1434</v>
      </c>
      <c r="C151" s="48">
        <v>45154</v>
      </c>
      <c r="D151" s="46"/>
      <c r="E151" s="49">
        <v>17</v>
      </c>
      <c r="F151" s="50">
        <v>0.25757575757575757</v>
      </c>
      <c r="G151" s="75">
        <v>74</v>
      </c>
      <c r="H151" s="50">
        <v>1.1212121212121211</v>
      </c>
      <c r="I151" s="49">
        <v>9</v>
      </c>
      <c r="J151" s="88">
        <v>0.27272727272727271</v>
      </c>
      <c r="K151" s="49">
        <v>39</v>
      </c>
      <c r="L151" s="88">
        <v>1.1818181818181819</v>
      </c>
    </row>
    <row r="152" spans="1:12" ht="14" x14ac:dyDescent="0.25">
      <c r="A152" s="46" t="s">
        <v>1306</v>
      </c>
      <c r="B152" s="46" t="s">
        <v>1435</v>
      </c>
      <c r="C152" s="48">
        <v>45154</v>
      </c>
      <c r="D152" s="46"/>
      <c r="E152" s="49">
        <v>57</v>
      </c>
      <c r="F152" s="50">
        <v>0.86363636363636365</v>
      </c>
      <c r="G152" s="75" t="s">
        <v>1219</v>
      </c>
      <c r="H152" s="50" t="s">
        <v>1219</v>
      </c>
      <c r="I152" s="49">
        <v>30</v>
      </c>
      <c r="J152" s="88">
        <v>0.90909090909090906</v>
      </c>
      <c r="K152" s="43" t="s">
        <v>1219</v>
      </c>
      <c r="L152" s="88" t="s">
        <v>1219</v>
      </c>
    </row>
    <row r="153" spans="1:12" ht="14" x14ac:dyDescent="0.25">
      <c r="A153" s="46" t="s">
        <v>1306</v>
      </c>
      <c r="B153" s="46" t="s">
        <v>1436</v>
      </c>
      <c r="C153" s="48">
        <v>45155</v>
      </c>
      <c r="D153" s="46"/>
      <c r="E153" s="49">
        <v>33</v>
      </c>
      <c r="F153" s="50">
        <v>0.5</v>
      </c>
      <c r="G153" s="75">
        <v>33</v>
      </c>
      <c r="H153" s="50">
        <v>0.5</v>
      </c>
      <c r="I153" s="49">
        <v>33</v>
      </c>
      <c r="J153" s="88">
        <v>1</v>
      </c>
      <c r="K153" s="49">
        <v>33</v>
      </c>
      <c r="L153" s="88">
        <v>1</v>
      </c>
    </row>
    <row r="154" spans="1:12" ht="14" x14ac:dyDescent="0.25">
      <c r="A154" s="46" t="s">
        <v>1306</v>
      </c>
      <c r="B154" s="46" t="s">
        <v>1437</v>
      </c>
      <c r="C154" s="48">
        <v>45156</v>
      </c>
      <c r="D154" s="46"/>
      <c r="E154" s="49">
        <v>55</v>
      </c>
      <c r="F154" s="50">
        <v>0.83333333333333337</v>
      </c>
      <c r="G154" s="75">
        <v>88</v>
      </c>
      <c r="H154" s="50">
        <v>1.3333333333333333</v>
      </c>
      <c r="I154" s="49">
        <v>29</v>
      </c>
      <c r="J154" s="88">
        <v>0.87878787878787878</v>
      </c>
      <c r="K154" s="49">
        <v>48</v>
      </c>
      <c r="L154" s="88">
        <v>1.4545454545454546</v>
      </c>
    </row>
    <row r="155" spans="1:12" ht="14" x14ac:dyDescent="0.25">
      <c r="A155" s="46" t="s">
        <v>1306</v>
      </c>
      <c r="B155" s="46" t="s">
        <v>1438</v>
      </c>
      <c r="C155" s="48">
        <v>45156</v>
      </c>
      <c r="D155" s="46"/>
      <c r="E155" s="49">
        <v>29</v>
      </c>
      <c r="F155" s="50">
        <v>0.43939393939393939</v>
      </c>
      <c r="G155" s="75" t="s">
        <v>1219</v>
      </c>
      <c r="H155" s="50" t="s">
        <v>1219</v>
      </c>
      <c r="I155" s="49">
        <v>16</v>
      </c>
      <c r="J155" s="88">
        <v>0.48484848484848486</v>
      </c>
      <c r="K155" s="43" t="s">
        <v>1219</v>
      </c>
      <c r="L155" s="88" t="s">
        <v>1219</v>
      </c>
    </row>
    <row r="156" spans="1:12" ht="14" x14ac:dyDescent="0.25">
      <c r="A156" s="46" t="s">
        <v>1306</v>
      </c>
      <c r="B156" s="46" t="s">
        <v>1439</v>
      </c>
      <c r="C156" s="48">
        <v>45156</v>
      </c>
      <c r="D156" s="46"/>
      <c r="E156" s="49">
        <v>3</v>
      </c>
      <c r="F156" s="50">
        <v>4.5454545454545456E-2</v>
      </c>
      <c r="G156" s="75" t="s">
        <v>1219</v>
      </c>
      <c r="H156" s="50" t="s">
        <v>1219</v>
      </c>
      <c r="I156" s="49">
        <v>2</v>
      </c>
      <c r="J156" s="88">
        <v>6.0606060606060608E-2</v>
      </c>
      <c r="K156" s="43" t="s">
        <v>1219</v>
      </c>
      <c r="L156" s="88" t="s">
        <v>1219</v>
      </c>
    </row>
    <row r="157" spans="1:12" ht="14" x14ac:dyDescent="0.25">
      <c r="A157" s="46" t="s">
        <v>1306</v>
      </c>
      <c r="B157" s="46" t="s">
        <v>1440</v>
      </c>
      <c r="C157" s="48">
        <v>45156</v>
      </c>
      <c r="D157" s="46"/>
      <c r="E157" s="49">
        <v>1</v>
      </c>
      <c r="F157" s="50">
        <v>1.5151515151515152E-2</v>
      </c>
      <c r="G157" s="75" t="s">
        <v>1219</v>
      </c>
      <c r="H157" s="50" t="s">
        <v>1219</v>
      </c>
      <c r="I157" s="49">
        <v>1</v>
      </c>
      <c r="J157" s="88">
        <v>3.0303030303030304E-2</v>
      </c>
      <c r="K157" s="43" t="s">
        <v>1219</v>
      </c>
      <c r="L157" s="88" t="s">
        <v>1219</v>
      </c>
    </row>
    <row r="158" spans="1:12" ht="14" x14ac:dyDescent="0.25">
      <c r="A158" s="46" t="s">
        <v>1306</v>
      </c>
      <c r="B158" s="46" t="s">
        <v>1441</v>
      </c>
      <c r="C158" s="48">
        <v>45157</v>
      </c>
      <c r="D158" s="46"/>
      <c r="E158" s="49">
        <v>48</v>
      </c>
      <c r="F158" s="50">
        <v>0.72727272727272729</v>
      </c>
      <c r="G158" s="75">
        <v>48</v>
      </c>
      <c r="H158" s="50">
        <v>0.72727272727272729</v>
      </c>
      <c r="I158" s="49">
        <v>25</v>
      </c>
      <c r="J158" s="88">
        <v>0.75757575757575757</v>
      </c>
      <c r="K158" s="49">
        <v>25</v>
      </c>
      <c r="L158" s="88">
        <v>0.75757575757575757</v>
      </c>
    </row>
    <row r="159" spans="1:12" ht="14" x14ac:dyDescent="0.25">
      <c r="A159" s="43" t="s">
        <v>1306</v>
      </c>
      <c r="B159" s="43" t="s">
        <v>1442</v>
      </c>
      <c r="C159" s="47">
        <v>45159</v>
      </c>
      <c r="D159" s="43">
        <v>6</v>
      </c>
      <c r="E159" s="49">
        <v>45</v>
      </c>
      <c r="F159" s="50">
        <v>0.68181818181818177</v>
      </c>
      <c r="G159" s="75">
        <v>45</v>
      </c>
      <c r="H159" s="50">
        <v>0.68181818181818177</v>
      </c>
      <c r="I159" s="49">
        <v>24</v>
      </c>
      <c r="J159" s="88">
        <v>0.72727272727272729</v>
      </c>
      <c r="K159" s="49">
        <v>24</v>
      </c>
      <c r="L159" s="88">
        <v>0.72727272727272729</v>
      </c>
    </row>
    <row r="160" spans="1:12" ht="14" x14ac:dyDescent="0.25">
      <c r="A160" s="43" t="s">
        <v>1306</v>
      </c>
      <c r="B160" s="43" t="s">
        <v>1443</v>
      </c>
      <c r="C160" s="47">
        <v>45160</v>
      </c>
      <c r="D160" s="43"/>
      <c r="E160" s="49">
        <v>33</v>
      </c>
      <c r="F160" s="50">
        <v>0.5</v>
      </c>
      <c r="G160" s="75">
        <v>98</v>
      </c>
      <c r="H160" s="50">
        <v>1.4848484848484849</v>
      </c>
      <c r="I160" s="49">
        <v>33</v>
      </c>
      <c r="J160" s="88">
        <v>1</v>
      </c>
      <c r="K160" s="49">
        <v>68</v>
      </c>
      <c r="L160" s="88">
        <v>2.0606060606060606</v>
      </c>
    </row>
    <row r="161" spans="1:12" ht="14" x14ac:dyDescent="0.25">
      <c r="A161" s="43" t="s">
        <v>1306</v>
      </c>
      <c r="B161" s="43" t="s">
        <v>1444</v>
      </c>
      <c r="C161" s="47">
        <v>45160</v>
      </c>
      <c r="D161" s="43"/>
      <c r="E161" s="49">
        <v>32</v>
      </c>
      <c r="F161" s="50">
        <v>0.48484848484848486</v>
      </c>
      <c r="G161" s="75" t="s">
        <v>1219</v>
      </c>
      <c r="H161" s="50" t="s">
        <v>1219</v>
      </c>
      <c r="I161" s="49">
        <v>17</v>
      </c>
      <c r="J161" s="88">
        <v>0.51515151515151514</v>
      </c>
      <c r="K161" s="43" t="s">
        <v>1219</v>
      </c>
      <c r="L161" s="88" t="s">
        <v>1219</v>
      </c>
    </row>
    <row r="162" spans="1:12" ht="14" x14ac:dyDescent="0.25">
      <c r="A162" s="43" t="s">
        <v>1306</v>
      </c>
      <c r="B162" s="43" t="s">
        <v>1445</v>
      </c>
      <c r="C162" s="47">
        <v>45160</v>
      </c>
      <c r="D162" s="43"/>
      <c r="E162" s="49">
        <v>33</v>
      </c>
      <c r="F162" s="50">
        <v>0.5</v>
      </c>
      <c r="G162" s="75" t="s">
        <v>1219</v>
      </c>
      <c r="H162" s="50" t="s">
        <v>1219</v>
      </c>
      <c r="I162" s="49">
        <v>18</v>
      </c>
      <c r="J162" s="88">
        <v>0.54545454545454541</v>
      </c>
      <c r="K162" s="43" t="s">
        <v>1219</v>
      </c>
      <c r="L162" s="88" t="s">
        <v>1219</v>
      </c>
    </row>
    <row r="163" spans="1:12" ht="14" x14ac:dyDescent="0.25">
      <c r="A163" s="43" t="s">
        <v>1306</v>
      </c>
      <c r="B163" s="43" t="s">
        <v>1446</v>
      </c>
      <c r="C163" s="47">
        <v>45161</v>
      </c>
      <c r="D163" s="43"/>
      <c r="E163" s="49">
        <v>16</v>
      </c>
      <c r="F163" s="50">
        <v>0.24242424242424243</v>
      </c>
      <c r="G163" s="75">
        <v>96</v>
      </c>
      <c r="H163" s="50">
        <v>1.4545454545454546</v>
      </c>
      <c r="I163" s="49">
        <v>9</v>
      </c>
      <c r="J163" s="88">
        <v>0.27272727272727271</v>
      </c>
      <c r="K163" s="49">
        <v>52</v>
      </c>
      <c r="L163" s="88">
        <v>1.5757575757575757</v>
      </c>
    </row>
    <row r="164" spans="1:12" ht="14" x14ac:dyDescent="0.25">
      <c r="A164" s="43" t="s">
        <v>1306</v>
      </c>
      <c r="B164" s="43" t="s">
        <v>1447</v>
      </c>
      <c r="C164" s="47">
        <v>45161</v>
      </c>
      <c r="D164" s="43"/>
      <c r="E164" s="49">
        <v>33</v>
      </c>
      <c r="F164" s="50">
        <v>0.5</v>
      </c>
      <c r="G164" s="75" t="s">
        <v>1219</v>
      </c>
      <c r="H164" s="50" t="s">
        <v>1219</v>
      </c>
      <c r="I164" s="49">
        <v>17</v>
      </c>
      <c r="J164" s="88">
        <v>0.51515151515151514</v>
      </c>
      <c r="K164" s="43" t="s">
        <v>1219</v>
      </c>
      <c r="L164" s="88" t="s">
        <v>1219</v>
      </c>
    </row>
    <row r="165" spans="1:12" ht="14" x14ac:dyDescent="0.25">
      <c r="A165" s="43" t="s">
        <v>1306</v>
      </c>
      <c r="B165" s="43" t="s">
        <v>1448</v>
      </c>
      <c r="C165" s="47">
        <v>45161</v>
      </c>
      <c r="D165" s="43"/>
      <c r="E165" s="49">
        <v>14</v>
      </c>
      <c r="F165" s="50">
        <v>0.21212121212121213</v>
      </c>
      <c r="G165" s="75" t="s">
        <v>1219</v>
      </c>
      <c r="H165" s="50" t="s">
        <v>1219</v>
      </c>
      <c r="I165" s="49">
        <v>8</v>
      </c>
      <c r="J165" s="88">
        <v>0.24242424242424243</v>
      </c>
      <c r="K165" s="43" t="s">
        <v>1219</v>
      </c>
      <c r="L165" s="88" t="s">
        <v>1219</v>
      </c>
    </row>
    <row r="166" spans="1:12" ht="14" x14ac:dyDescent="0.25">
      <c r="A166" s="43" t="s">
        <v>1306</v>
      </c>
      <c r="B166" s="43" t="s">
        <v>1449</v>
      </c>
      <c r="C166" s="47">
        <v>45161</v>
      </c>
      <c r="D166" s="43"/>
      <c r="E166" s="49">
        <v>33</v>
      </c>
      <c r="F166" s="50">
        <v>0.5</v>
      </c>
      <c r="G166" s="75" t="s">
        <v>1219</v>
      </c>
      <c r="H166" s="50" t="s">
        <v>1219</v>
      </c>
      <c r="I166" s="49">
        <v>18</v>
      </c>
      <c r="J166" s="88">
        <v>0.54545454545454541</v>
      </c>
      <c r="K166" s="43" t="s">
        <v>1219</v>
      </c>
      <c r="L166" s="88" t="s">
        <v>1219</v>
      </c>
    </row>
    <row r="167" spans="1:12" ht="14" x14ac:dyDescent="0.25">
      <c r="A167" s="43" t="s">
        <v>1306</v>
      </c>
      <c r="B167" s="43" t="s">
        <v>1450</v>
      </c>
      <c r="C167" s="47">
        <v>45162</v>
      </c>
      <c r="D167" s="43"/>
      <c r="E167" s="49">
        <v>10</v>
      </c>
      <c r="F167" s="50">
        <v>0.15151515151515152</v>
      </c>
      <c r="G167" s="75">
        <v>10</v>
      </c>
      <c r="H167" s="50">
        <v>0.15151515151515152</v>
      </c>
      <c r="I167" s="49">
        <v>8</v>
      </c>
      <c r="J167" s="88">
        <v>0.24242424242424243</v>
      </c>
      <c r="K167" s="49">
        <v>8</v>
      </c>
      <c r="L167" s="88">
        <v>0.24242424242424243</v>
      </c>
    </row>
    <row r="168" spans="1:12" ht="14" x14ac:dyDescent="0.25">
      <c r="A168" s="43" t="s">
        <v>1306</v>
      </c>
      <c r="B168" s="43" t="s">
        <v>1451</v>
      </c>
      <c r="C168" s="47">
        <v>45163</v>
      </c>
      <c r="D168" s="43"/>
      <c r="E168" s="49">
        <v>38</v>
      </c>
      <c r="F168" s="50">
        <v>0.5757575757575758</v>
      </c>
      <c r="G168" s="75">
        <v>42</v>
      </c>
      <c r="H168" s="50">
        <v>0.63636363636363635</v>
      </c>
      <c r="I168" s="49">
        <v>20</v>
      </c>
      <c r="J168" s="88">
        <v>0.60606060606060608</v>
      </c>
      <c r="K168" s="49">
        <v>22</v>
      </c>
      <c r="L168" s="88">
        <v>0.66666666666666663</v>
      </c>
    </row>
    <row r="169" spans="1:12" ht="14" x14ac:dyDescent="0.25">
      <c r="A169" s="43" t="s">
        <v>1306</v>
      </c>
      <c r="B169" s="43" t="s">
        <v>1452</v>
      </c>
      <c r="C169" s="47">
        <v>45163</v>
      </c>
      <c r="D169" s="43"/>
      <c r="E169" s="49">
        <v>4</v>
      </c>
      <c r="F169" s="50">
        <v>6.0606060606060608E-2</v>
      </c>
      <c r="G169" s="75" t="s">
        <v>1219</v>
      </c>
      <c r="H169" s="50" t="s">
        <v>1219</v>
      </c>
      <c r="I169" s="49">
        <v>2</v>
      </c>
      <c r="J169" s="88">
        <v>6.0606060606060608E-2</v>
      </c>
      <c r="K169" s="43" t="s">
        <v>1219</v>
      </c>
      <c r="L169" s="88" t="s">
        <v>1219</v>
      </c>
    </row>
    <row r="170" spans="1:12" ht="14" x14ac:dyDescent="0.25">
      <c r="A170" s="43" t="s">
        <v>1306</v>
      </c>
      <c r="B170" s="43" t="s">
        <v>1453</v>
      </c>
      <c r="C170" s="47">
        <v>45164</v>
      </c>
      <c r="D170" s="43"/>
      <c r="E170" s="49">
        <v>33</v>
      </c>
      <c r="F170" s="50">
        <v>0.5</v>
      </c>
      <c r="G170" s="75">
        <v>33</v>
      </c>
      <c r="H170" s="50">
        <v>0.5</v>
      </c>
      <c r="I170" s="49">
        <v>17</v>
      </c>
      <c r="J170" s="88">
        <v>0.51515151515151514</v>
      </c>
      <c r="K170" s="49">
        <v>17</v>
      </c>
      <c r="L170" s="88">
        <v>0.51515151515151514</v>
      </c>
    </row>
    <row r="171" spans="1:12" ht="14" x14ac:dyDescent="0.25">
      <c r="A171" s="46" t="s">
        <v>1306</v>
      </c>
      <c r="B171" s="46" t="s">
        <v>1454</v>
      </c>
      <c r="C171" s="48">
        <v>45166</v>
      </c>
      <c r="D171" s="46">
        <v>5</v>
      </c>
      <c r="E171" s="49">
        <v>1</v>
      </c>
      <c r="F171" s="50">
        <v>1.5151515151515152E-2</v>
      </c>
      <c r="G171" s="75">
        <v>48</v>
      </c>
      <c r="H171" s="50">
        <v>0.72727272727272729</v>
      </c>
      <c r="I171" s="49">
        <v>1</v>
      </c>
      <c r="J171" s="88">
        <v>3.0303030303030304E-2</v>
      </c>
      <c r="K171" s="49">
        <v>26</v>
      </c>
      <c r="L171" s="88">
        <v>0.78787878787878785</v>
      </c>
    </row>
    <row r="172" spans="1:12" ht="14" x14ac:dyDescent="0.25">
      <c r="A172" s="46" t="s">
        <v>1306</v>
      </c>
      <c r="B172" s="46" t="s">
        <v>1455</v>
      </c>
      <c r="C172" s="48">
        <v>45166</v>
      </c>
      <c r="D172" s="46"/>
      <c r="E172" s="49">
        <v>2</v>
      </c>
      <c r="F172" s="50">
        <v>3.0303030303030304E-2</v>
      </c>
      <c r="G172" s="75" t="s">
        <v>1219</v>
      </c>
      <c r="H172" s="50" t="s">
        <v>1219</v>
      </c>
      <c r="I172" s="49">
        <v>1</v>
      </c>
      <c r="J172" s="88">
        <v>3.0303030303030304E-2</v>
      </c>
      <c r="K172" s="43" t="s">
        <v>1219</v>
      </c>
      <c r="L172" s="88" t="s">
        <v>1219</v>
      </c>
    </row>
    <row r="173" spans="1:12" ht="14" x14ac:dyDescent="0.25">
      <c r="A173" s="46" t="s">
        <v>1306</v>
      </c>
      <c r="B173" s="46" t="s">
        <v>1456</v>
      </c>
      <c r="C173" s="48">
        <v>45166</v>
      </c>
      <c r="D173" s="46"/>
      <c r="E173" s="49">
        <v>45</v>
      </c>
      <c r="F173" s="50">
        <v>0.68181818181818177</v>
      </c>
      <c r="G173" s="75" t="s">
        <v>1219</v>
      </c>
      <c r="H173" s="50" t="s">
        <v>1219</v>
      </c>
      <c r="I173" s="49">
        <v>24</v>
      </c>
      <c r="J173" s="88">
        <v>0.72727272727272729</v>
      </c>
      <c r="K173" s="43" t="s">
        <v>1219</v>
      </c>
      <c r="L173" s="88" t="s">
        <v>1219</v>
      </c>
    </row>
    <row r="174" spans="1:12" ht="14" x14ac:dyDescent="0.25">
      <c r="A174" s="46" t="s">
        <v>1306</v>
      </c>
      <c r="B174" s="46" t="s">
        <v>1457</v>
      </c>
      <c r="C174" s="48">
        <v>45167</v>
      </c>
      <c r="D174" s="46"/>
      <c r="E174" s="49">
        <v>10</v>
      </c>
      <c r="F174" s="50">
        <v>0.15151515151515152</v>
      </c>
      <c r="G174" s="75">
        <v>78</v>
      </c>
      <c r="H174" s="50">
        <v>1.1818181818181819</v>
      </c>
      <c r="I174" s="49">
        <v>6</v>
      </c>
      <c r="J174" s="88">
        <v>0.18181818181818182</v>
      </c>
      <c r="K174" s="49">
        <v>41</v>
      </c>
      <c r="L174" s="88">
        <v>1.2424242424242424</v>
      </c>
    </row>
    <row r="175" spans="1:12" ht="14" x14ac:dyDescent="0.25">
      <c r="A175" s="46" t="s">
        <v>1306</v>
      </c>
      <c r="B175" s="46" t="s">
        <v>1458</v>
      </c>
      <c r="C175" s="48">
        <v>45167</v>
      </c>
      <c r="D175" s="46"/>
      <c r="E175" s="49">
        <v>32</v>
      </c>
      <c r="F175" s="50">
        <v>0.48484848484848486</v>
      </c>
      <c r="G175" s="75" t="s">
        <v>1219</v>
      </c>
      <c r="H175" s="50" t="s">
        <v>1219</v>
      </c>
      <c r="I175" s="49">
        <v>16</v>
      </c>
      <c r="J175" s="88">
        <v>0.48484848484848486</v>
      </c>
      <c r="K175" s="43" t="s">
        <v>1219</v>
      </c>
      <c r="L175" s="88" t="s">
        <v>1219</v>
      </c>
    </row>
    <row r="176" spans="1:12" ht="14" x14ac:dyDescent="0.25">
      <c r="A176" s="46" t="s">
        <v>1306</v>
      </c>
      <c r="B176" s="46" t="s">
        <v>1459</v>
      </c>
      <c r="C176" s="48">
        <v>45167</v>
      </c>
      <c r="D176" s="46"/>
      <c r="E176" s="49">
        <v>1</v>
      </c>
      <c r="F176" s="50">
        <v>1.5151515151515152E-2</v>
      </c>
      <c r="G176" s="75" t="s">
        <v>1219</v>
      </c>
      <c r="H176" s="50" t="s">
        <v>1219</v>
      </c>
      <c r="I176" s="49">
        <v>1</v>
      </c>
      <c r="J176" s="88">
        <v>3.0303030303030304E-2</v>
      </c>
      <c r="K176" s="43" t="s">
        <v>1219</v>
      </c>
      <c r="L176" s="88" t="s">
        <v>1219</v>
      </c>
    </row>
    <row r="177" spans="1:12" ht="14" x14ac:dyDescent="0.25">
      <c r="A177" s="46" t="s">
        <v>1306</v>
      </c>
      <c r="B177" s="46" t="s">
        <v>1460</v>
      </c>
      <c r="C177" s="48">
        <v>45167</v>
      </c>
      <c r="D177" s="46"/>
      <c r="E177" s="49">
        <v>35</v>
      </c>
      <c r="F177" s="50">
        <v>0.53030303030303028</v>
      </c>
      <c r="G177" s="75" t="s">
        <v>1219</v>
      </c>
      <c r="H177" s="50" t="s">
        <v>1219</v>
      </c>
      <c r="I177" s="49">
        <v>18</v>
      </c>
      <c r="J177" s="88">
        <v>0.54545454545454541</v>
      </c>
      <c r="K177" s="43" t="s">
        <v>1219</v>
      </c>
      <c r="L177" s="88" t="s">
        <v>1219</v>
      </c>
    </row>
    <row r="178" spans="1:12" ht="14" x14ac:dyDescent="0.25">
      <c r="A178" s="46" t="s">
        <v>1306</v>
      </c>
      <c r="B178" s="46" t="s">
        <v>1461</v>
      </c>
      <c r="C178" s="48">
        <v>45168</v>
      </c>
      <c r="D178" s="46"/>
      <c r="E178" s="49">
        <v>32</v>
      </c>
      <c r="F178" s="50">
        <v>0.48484848484848486</v>
      </c>
      <c r="G178" s="75">
        <v>99</v>
      </c>
      <c r="H178" s="50">
        <v>1.5</v>
      </c>
      <c r="I178" s="49">
        <v>16</v>
      </c>
      <c r="J178" s="88">
        <v>0.48484848484848486</v>
      </c>
      <c r="K178" s="49">
        <v>56</v>
      </c>
      <c r="L178" s="88">
        <v>1.696969696969697</v>
      </c>
    </row>
    <row r="179" spans="1:12" ht="14" x14ac:dyDescent="0.25">
      <c r="A179" s="46" t="s">
        <v>1306</v>
      </c>
      <c r="B179" s="46" t="s">
        <v>1462</v>
      </c>
      <c r="C179" s="48">
        <v>45168</v>
      </c>
      <c r="D179" s="46"/>
      <c r="E179" s="49">
        <v>44</v>
      </c>
      <c r="F179" s="50">
        <v>0.66666666666666663</v>
      </c>
      <c r="G179" s="75" t="s">
        <v>1219</v>
      </c>
      <c r="H179" s="50" t="s">
        <v>1219</v>
      </c>
      <c r="I179" s="49">
        <v>23</v>
      </c>
      <c r="J179" s="88">
        <v>0.69696969696969702</v>
      </c>
      <c r="K179" s="43" t="s">
        <v>1219</v>
      </c>
      <c r="L179" s="88" t="s">
        <v>1219</v>
      </c>
    </row>
    <row r="180" spans="1:12" ht="14" x14ac:dyDescent="0.25">
      <c r="A180" s="46" t="s">
        <v>1306</v>
      </c>
      <c r="B180" s="46" t="s">
        <v>1463</v>
      </c>
      <c r="C180" s="48">
        <v>45170</v>
      </c>
      <c r="D180" s="46"/>
      <c r="E180" s="49">
        <v>11</v>
      </c>
      <c r="F180" s="50">
        <v>0.16666666666666666</v>
      </c>
      <c r="G180" s="75">
        <v>11</v>
      </c>
      <c r="H180" s="50">
        <v>0.16666666666666666</v>
      </c>
      <c r="I180" s="49">
        <v>7</v>
      </c>
      <c r="J180" s="88">
        <v>0.21212121212121213</v>
      </c>
      <c r="K180" s="49">
        <v>7</v>
      </c>
      <c r="L180" s="88">
        <v>0.21212121212121213</v>
      </c>
    </row>
    <row r="181" spans="1:12" ht="14" x14ac:dyDescent="0.25">
      <c r="A181" s="46" t="s">
        <v>1306</v>
      </c>
      <c r="B181" s="46" t="s">
        <v>1464</v>
      </c>
      <c r="C181" s="48">
        <v>45171</v>
      </c>
      <c r="D181" s="46"/>
      <c r="E181" s="49">
        <v>8</v>
      </c>
      <c r="F181" s="50">
        <v>0.12121212121212122</v>
      </c>
      <c r="G181" s="75">
        <v>50</v>
      </c>
      <c r="H181" s="50">
        <v>0.75757575757575757</v>
      </c>
      <c r="I181" s="49">
        <v>5</v>
      </c>
      <c r="J181" s="88">
        <v>0.15151515151515152</v>
      </c>
      <c r="K181" s="49">
        <v>27</v>
      </c>
      <c r="L181" s="88">
        <v>0.81818181818181823</v>
      </c>
    </row>
    <row r="182" spans="1:12" ht="14" x14ac:dyDescent="0.25">
      <c r="A182" s="46" t="s">
        <v>1306</v>
      </c>
      <c r="B182" s="46" t="s">
        <v>1465</v>
      </c>
      <c r="C182" s="48">
        <v>45171</v>
      </c>
      <c r="D182" s="46"/>
      <c r="E182" s="49">
        <v>42</v>
      </c>
      <c r="F182" s="50">
        <v>0.63636363636363635</v>
      </c>
      <c r="G182" s="75" t="s">
        <v>1219</v>
      </c>
      <c r="H182" s="50" t="s">
        <v>1219</v>
      </c>
      <c r="I182" s="49">
        <v>22</v>
      </c>
      <c r="J182" s="88">
        <v>0.66666666666666663</v>
      </c>
      <c r="K182" s="43" t="s">
        <v>1219</v>
      </c>
      <c r="L182" s="88" t="s">
        <v>1219</v>
      </c>
    </row>
    <row r="183" spans="1:12" ht="14" x14ac:dyDescent="0.25">
      <c r="A183" s="43" t="s">
        <v>1306</v>
      </c>
      <c r="B183" s="43" t="s">
        <v>1466</v>
      </c>
      <c r="C183" s="47">
        <v>45173</v>
      </c>
      <c r="D183" s="43">
        <v>6</v>
      </c>
      <c r="E183" s="49">
        <v>37</v>
      </c>
      <c r="F183" s="50">
        <v>0.56060606060606055</v>
      </c>
      <c r="G183" s="75">
        <v>37</v>
      </c>
      <c r="H183" s="50">
        <v>0.56060606060606055</v>
      </c>
      <c r="I183" s="49">
        <v>20</v>
      </c>
      <c r="J183" s="88">
        <v>0.60606060606060608</v>
      </c>
      <c r="K183" s="49">
        <v>20</v>
      </c>
      <c r="L183" s="88">
        <v>0.60606060606060608</v>
      </c>
    </row>
    <row r="184" spans="1:12" ht="14" x14ac:dyDescent="0.25">
      <c r="A184" s="43" t="s">
        <v>1306</v>
      </c>
      <c r="B184" s="43" t="s">
        <v>1467</v>
      </c>
      <c r="C184" s="47">
        <v>45174</v>
      </c>
      <c r="D184" s="43"/>
      <c r="E184" s="49">
        <v>33</v>
      </c>
      <c r="F184" s="50">
        <v>0.5</v>
      </c>
      <c r="G184" s="75">
        <v>33</v>
      </c>
      <c r="H184" s="50">
        <v>0.5</v>
      </c>
      <c r="I184" s="49">
        <v>18</v>
      </c>
      <c r="J184" s="88">
        <v>0.54545454545454541</v>
      </c>
      <c r="K184" s="49">
        <v>18</v>
      </c>
      <c r="L184" s="88">
        <v>0.54545454545454541</v>
      </c>
    </row>
    <row r="185" spans="1:12" ht="14" x14ac:dyDescent="0.25">
      <c r="A185" s="43" t="s">
        <v>1306</v>
      </c>
      <c r="B185" s="43" t="s">
        <v>1468</v>
      </c>
      <c r="C185" s="47">
        <v>45175</v>
      </c>
      <c r="D185" s="43"/>
      <c r="E185" s="49">
        <v>25</v>
      </c>
      <c r="F185" s="50">
        <v>0.37878787878787878</v>
      </c>
      <c r="G185" s="75">
        <v>96</v>
      </c>
      <c r="H185" s="50">
        <v>1.4545454545454546</v>
      </c>
      <c r="I185" s="49">
        <v>13</v>
      </c>
      <c r="J185" s="88">
        <v>0.39393939393939392</v>
      </c>
      <c r="K185" s="49">
        <v>52</v>
      </c>
      <c r="L185" s="88">
        <v>1.5757575757575757</v>
      </c>
    </row>
    <row r="186" spans="1:12" ht="14" x14ac:dyDescent="0.25">
      <c r="A186" s="43" t="s">
        <v>1306</v>
      </c>
      <c r="B186" s="43" t="s">
        <v>1469</v>
      </c>
      <c r="C186" s="47">
        <v>45175</v>
      </c>
      <c r="D186" s="43"/>
      <c r="E186" s="49">
        <v>12</v>
      </c>
      <c r="F186" s="50">
        <v>0.18181818181818182</v>
      </c>
      <c r="G186" s="75" t="s">
        <v>1219</v>
      </c>
      <c r="H186" s="50" t="s">
        <v>1219</v>
      </c>
      <c r="I186" s="49">
        <v>7</v>
      </c>
      <c r="J186" s="88">
        <v>0.21212121212121213</v>
      </c>
      <c r="K186" s="43" t="s">
        <v>1219</v>
      </c>
      <c r="L186" s="88" t="s">
        <v>1219</v>
      </c>
    </row>
    <row r="187" spans="1:12" ht="14" x14ac:dyDescent="0.25">
      <c r="A187" s="43" t="s">
        <v>1306</v>
      </c>
      <c r="B187" s="43" t="s">
        <v>1470</v>
      </c>
      <c r="C187" s="47">
        <v>45175</v>
      </c>
      <c r="D187" s="43"/>
      <c r="E187" s="49">
        <v>45</v>
      </c>
      <c r="F187" s="50">
        <v>0.68181818181818177</v>
      </c>
      <c r="G187" s="75" t="s">
        <v>1219</v>
      </c>
      <c r="H187" s="50" t="s">
        <v>1219</v>
      </c>
      <c r="I187" s="49">
        <v>24</v>
      </c>
      <c r="J187" s="88">
        <v>0.72727272727272729</v>
      </c>
      <c r="K187" s="43" t="s">
        <v>1219</v>
      </c>
      <c r="L187" s="88" t="s">
        <v>1219</v>
      </c>
    </row>
    <row r="188" spans="1:12" ht="14" x14ac:dyDescent="0.25">
      <c r="A188" s="43" t="s">
        <v>1306</v>
      </c>
      <c r="B188" s="43" t="s">
        <v>1471</v>
      </c>
      <c r="C188" s="47">
        <v>45176</v>
      </c>
      <c r="D188" s="43"/>
      <c r="E188" s="49">
        <v>2</v>
      </c>
      <c r="F188" s="50">
        <v>3.0303030303030304E-2</v>
      </c>
      <c r="G188" s="75">
        <v>2</v>
      </c>
      <c r="H188" s="50">
        <v>3.0303030303030304E-2</v>
      </c>
      <c r="I188" s="49">
        <v>2</v>
      </c>
      <c r="J188" s="88">
        <v>6.0606060606060608E-2</v>
      </c>
      <c r="K188" s="49">
        <v>2</v>
      </c>
      <c r="L188" s="88">
        <v>6.0606060606060608E-2</v>
      </c>
    </row>
    <row r="189" spans="1:12" ht="14" x14ac:dyDescent="0.25">
      <c r="A189" s="43" t="s">
        <v>1306</v>
      </c>
      <c r="B189" s="43" t="s">
        <v>1472</v>
      </c>
      <c r="C189" s="47">
        <v>45177</v>
      </c>
      <c r="D189" s="43"/>
      <c r="E189" s="49">
        <v>28</v>
      </c>
      <c r="F189" s="50">
        <v>0.42424242424242425</v>
      </c>
      <c r="G189" s="75">
        <v>104</v>
      </c>
      <c r="H189" s="50">
        <v>1.5757575757575757</v>
      </c>
      <c r="I189" s="49">
        <v>15</v>
      </c>
      <c r="J189" s="88">
        <v>0.45454545454545453</v>
      </c>
      <c r="K189" s="49">
        <v>56</v>
      </c>
      <c r="L189" s="88">
        <v>1.696969696969697</v>
      </c>
    </row>
    <row r="190" spans="1:12" ht="14" x14ac:dyDescent="0.25">
      <c r="A190" s="43" t="s">
        <v>1306</v>
      </c>
      <c r="B190" s="43" t="s">
        <v>1473</v>
      </c>
      <c r="C190" s="47">
        <v>45177</v>
      </c>
      <c r="D190" s="43"/>
      <c r="E190" s="49">
        <v>2</v>
      </c>
      <c r="F190" s="50">
        <v>3.0303030303030304E-2</v>
      </c>
      <c r="G190" s="75" t="s">
        <v>1219</v>
      </c>
      <c r="H190" s="50" t="s">
        <v>1219</v>
      </c>
      <c r="I190" s="49">
        <v>2</v>
      </c>
      <c r="J190" s="88">
        <v>6.0606060606060608E-2</v>
      </c>
      <c r="K190" s="43" t="s">
        <v>1219</v>
      </c>
      <c r="L190" s="88" t="s">
        <v>1219</v>
      </c>
    </row>
    <row r="191" spans="1:12" ht="14" x14ac:dyDescent="0.25">
      <c r="A191" s="43" t="s">
        <v>1306</v>
      </c>
      <c r="B191" s="43" t="s">
        <v>1474</v>
      </c>
      <c r="C191" s="47">
        <v>45177</v>
      </c>
      <c r="D191" s="43"/>
      <c r="E191" s="49">
        <v>29</v>
      </c>
      <c r="F191" s="50">
        <v>0.43939393939393939</v>
      </c>
      <c r="G191" s="75" t="s">
        <v>1219</v>
      </c>
      <c r="H191" s="50" t="s">
        <v>1219</v>
      </c>
      <c r="I191" s="49">
        <v>15</v>
      </c>
      <c r="J191" s="88">
        <v>0.45454545454545453</v>
      </c>
      <c r="K191" s="43" t="s">
        <v>1219</v>
      </c>
      <c r="L191" s="88" t="s">
        <v>1219</v>
      </c>
    </row>
    <row r="192" spans="1:12" ht="14" x14ac:dyDescent="0.25">
      <c r="A192" s="43" t="s">
        <v>1306</v>
      </c>
      <c r="B192" s="43" t="s">
        <v>1475</v>
      </c>
      <c r="C192" s="47">
        <v>45177</v>
      </c>
      <c r="D192" s="43"/>
      <c r="E192" s="49">
        <v>45</v>
      </c>
      <c r="F192" s="50">
        <v>0.68181818181818177</v>
      </c>
      <c r="G192" s="75" t="s">
        <v>1219</v>
      </c>
      <c r="H192" s="50" t="s">
        <v>1219</v>
      </c>
      <c r="I192" s="49">
        <v>24</v>
      </c>
      <c r="J192" s="88">
        <v>0.72727272727272729</v>
      </c>
      <c r="K192" s="43" t="s">
        <v>1219</v>
      </c>
      <c r="L192" s="88" t="s">
        <v>1219</v>
      </c>
    </row>
    <row r="193" spans="1:12" ht="14" x14ac:dyDescent="0.25">
      <c r="A193" s="43" t="s">
        <v>1306</v>
      </c>
      <c r="B193" s="43" t="s">
        <v>1476</v>
      </c>
      <c r="C193" s="47">
        <v>45178</v>
      </c>
      <c r="D193" s="43"/>
      <c r="E193" s="49">
        <v>1</v>
      </c>
      <c r="F193" s="50">
        <v>1.5151515151515152E-2</v>
      </c>
      <c r="G193" s="75">
        <v>35</v>
      </c>
      <c r="H193" s="50">
        <v>0.53030303030303028</v>
      </c>
      <c r="I193" s="49">
        <v>1</v>
      </c>
      <c r="J193" s="88">
        <v>3.0303030303030304E-2</v>
      </c>
      <c r="K193" s="49">
        <v>20</v>
      </c>
      <c r="L193" s="88">
        <v>0.60606060606060608</v>
      </c>
    </row>
    <row r="194" spans="1:12" ht="14" x14ac:dyDescent="0.25">
      <c r="A194" s="43" t="s">
        <v>1306</v>
      </c>
      <c r="B194" s="43" t="s">
        <v>1477</v>
      </c>
      <c r="C194" s="47">
        <v>45178</v>
      </c>
      <c r="D194" s="43"/>
      <c r="E194" s="49">
        <v>3</v>
      </c>
      <c r="F194" s="50">
        <v>4.5454545454545456E-2</v>
      </c>
      <c r="G194" s="75" t="s">
        <v>1219</v>
      </c>
      <c r="H194" s="50" t="s">
        <v>1219</v>
      </c>
      <c r="I194" s="49">
        <v>2</v>
      </c>
      <c r="J194" s="88">
        <v>6.0606060606060608E-2</v>
      </c>
      <c r="K194" s="43" t="s">
        <v>1219</v>
      </c>
      <c r="L194" s="88" t="s">
        <v>1219</v>
      </c>
    </row>
    <row r="195" spans="1:12" ht="14" x14ac:dyDescent="0.25">
      <c r="A195" s="43" t="s">
        <v>1306</v>
      </c>
      <c r="B195" s="43" t="s">
        <v>1478</v>
      </c>
      <c r="C195" s="47">
        <v>45178</v>
      </c>
      <c r="D195" s="43"/>
      <c r="E195" s="49">
        <v>31</v>
      </c>
      <c r="F195" s="50">
        <v>0.46969696969696972</v>
      </c>
      <c r="G195" s="75" t="s">
        <v>1219</v>
      </c>
      <c r="H195" s="50" t="s">
        <v>1219</v>
      </c>
      <c r="I195" s="49">
        <v>17</v>
      </c>
      <c r="J195" s="88">
        <v>0.51515151515151514</v>
      </c>
      <c r="K195" s="43" t="s">
        <v>1219</v>
      </c>
      <c r="L195" s="88" t="s">
        <v>1219</v>
      </c>
    </row>
    <row r="196" spans="1:12" ht="14" x14ac:dyDescent="0.25">
      <c r="A196" s="46" t="s">
        <v>1306</v>
      </c>
      <c r="B196" s="46" t="s">
        <v>1479</v>
      </c>
      <c r="C196" s="48">
        <v>45180</v>
      </c>
      <c r="D196" s="46">
        <v>4</v>
      </c>
      <c r="E196" s="49">
        <v>44</v>
      </c>
      <c r="F196" s="50">
        <v>0.66666666666666663</v>
      </c>
      <c r="G196" s="75">
        <v>44</v>
      </c>
      <c r="H196" s="50">
        <v>0.66666666666666663</v>
      </c>
      <c r="I196" s="49">
        <v>23</v>
      </c>
      <c r="J196" s="88">
        <v>0.69696969696969702</v>
      </c>
      <c r="K196" s="49">
        <v>23</v>
      </c>
      <c r="L196" s="88">
        <v>0.69696969696969702</v>
      </c>
    </row>
    <row r="197" spans="1:12" ht="14" x14ac:dyDescent="0.25">
      <c r="A197" s="46" t="s">
        <v>1306</v>
      </c>
      <c r="B197" s="46" t="s">
        <v>1480</v>
      </c>
      <c r="C197" s="48">
        <v>45181</v>
      </c>
      <c r="D197" s="46"/>
      <c r="E197" s="49">
        <v>44</v>
      </c>
      <c r="F197" s="50">
        <v>0.66666666666666663</v>
      </c>
      <c r="G197" s="75">
        <v>44</v>
      </c>
      <c r="H197" s="50">
        <v>0.66666666666666663</v>
      </c>
      <c r="I197" s="49">
        <v>23</v>
      </c>
      <c r="J197" s="88">
        <v>0.69696969696969702</v>
      </c>
      <c r="K197" s="49">
        <v>23</v>
      </c>
      <c r="L197" s="88">
        <v>0.69696969696969702</v>
      </c>
    </row>
    <row r="198" spans="1:12" ht="14" x14ac:dyDescent="0.25">
      <c r="A198" s="46" t="s">
        <v>1306</v>
      </c>
      <c r="B198" s="46" t="s">
        <v>1481</v>
      </c>
      <c r="C198" s="48">
        <v>45182</v>
      </c>
      <c r="D198" s="46"/>
      <c r="E198" s="49">
        <v>41</v>
      </c>
      <c r="F198" s="50">
        <v>0.62121212121212122</v>
      </c>
      <c r="G198" s="75">
        <v>41</v>
      </c>
      <c r="H198" s="50">
        <v>0.62121212121212122</v>
      </c>
      <c r="I198" s="49">
        <v>22</v>
      </c>
      <c r="J198" s="88">
        <v>0.66666666666666663</v>
      </c>
      <c r="K198" s="49">
        <v>22</v>
      </c>
      <c r="L198" s="88">
        <v>0.66666666666666663</v>
      </c>
    </row>
    <row r="199" spans="1:12" ht="14" x14ac:dyDescent="0.25">
      <c r="A199" s="46" t="s">
        <v>1306</v>
      </c>
      <c r="B199" s="46" t="s">
        <v>1482</v>
      </c>
      <c r="C199" s="48">
        <v>45184</v>
      </c>
      <c r="D199" s="46"/>
      <c r="E199" s="49">
        <v>1</v>
      </c>
      <c r="F199" s="50">
        <v>1.5151515151515152E-2</v>
      </c>
      <c r="G199" s="75">
        <v>28</v>
      </c>
      <c r="H199" s="50">
        <v>0.42424242424242425</v>
      </c>
      <c r="I199" s="49">
        <v>1</v>
      </c>
      <c r="J199" s="88">
        <v>3.0303030303030304E-2</v>
      </c>
      <c r="K199" s="49">
        <v>15</v>
      </c>
      <c r="L199" s="88">
        <v>0.45454545454545453</v>
      </c>
    </row>
    <row r="200" spans="1:12" ht="14" x14ac:dyDescent="0.25">
      <c r="A200" s="46" t="s">
        <v>1306</v>
      </c>
      <c r="B200" s="46" t="s">
        <v>1483</v>
      </c>
      <c r="C200" s="48">
        <v>45184</v>
      </c>
      <c r="D200" s="46"/>
      <c r="E200" s="49">
        <v>27</v>
      </c>
      <c r="F200" s="50">
        <v>0.40909090909090912</v>
      </c>
      <c r="G200" s="75" t="s">
        <v>1219</v>
      </c>
      <c r="H200" s="50" t="s">
        <v>1219</v>
      </c>
      <c r="I200" s="49">
        <v>14</v>
      </c>
      <c r="J200" s="88">
        <v>0.42424242424242425</v>
      </c>
      <c r="K200" s="43" t="s">
        <v>1219</v>
      </c>
      <c r="L200" s="88" t="s">
        <v>1219</v>
      </c>
    </row>
    <row r="201" spans="1:12" ht="14" x14ac:dyDescent="0.25">
      <c r="A201" s="43" t="s">
        <v>1306</v>
      </c>
      <c r="B201" s="43" t="s">
        <v>1484</v>
      </c>
      <c r="C201" s="47">
        <v>45187</v>
      </c>
      <c r="D201" s="43">
        <v>4</v>
      </c>
      <c r="E201" s="49">
        <v>49</v>
      </c>
      <c r="F201" s="50">
        <v>0.74242424242424243</v>
      </c>
      <c r="G201" s="75">
        <v>49</v>
      </c>
      <c r="H201" s="50">
        <v>0.74242424242424243</v>
      </c>
      <c r="I201" s="49">
        <v>26</v>
      </c>
      <c r="J201" s="88">
        <v>0.78787878787878785</v>
      </c>
      <c r="K201" s="49">
        <v>26</v>
      </c>
      <c r="L201" s="88">
        <v>0.78787878787878785</v>
      </c>
    </row>
    <row r="202" spans="1:12" ht="14" x14ac:dyDescent="0.25">
      <c r="A202" s="43" t="s">
        <v>1306</v>
      </c>
      <c r="B202" s="43" t="s">
        <v>1485</v>
      </c>
      <c r="C202" s="47">
        <v>45188</v>
      </c>
      <c r="D202" s="43"/>
      <c r="E202" s="49">
        <v>20</v>
      </c>
      <c r="F202" s="50">
        <v>0.30303030303030304</v>
      </c>
      <c r="G202" s="75">
        <v>20</v>
      </c>
      <c r="H202" s="50">
        <v>0.30303030303030304</v>
      </c>
      <c r="I202" s="49">
        <v>11</v>
      </c>
      <c r="J202" s="88">
        <v>0.33333333333333331</v>
      </c>
      <c r="K202" s="49">
        <v>11</v>
      </c>
      <c r="L202" s="88">
        <v>0.33333333333333331</v>
      </c>
    </row>
    <row r="203" spans="1:12" ht="14" x14ac:dyDescent="0.25">
      <c r="A203" s="43" t="s">
        <v>1306</v>
      </c>
      <c r="B203" s="43" t="s">
        <v>1486</v>
      </c>
      <c r="C203" s="47">
        <v>45189</v>
      </c>
      <c r="D203" s="43"/>
      <c r="E203" s="49">
        <v>23</v>
      </c>
      <c r="F203" s="50">
        <v>0.34848484848484851</v>
      </c>
      <c r="G203" s="75">
        <v>112</v>
      </c>
      <c r="H203" s="50">
        <v>1.696969696969697</v>
      </c>
      <c r="I203" s="49">
        <v>13</v>
      </c>
      <c r="J203" s="88">
        <v>0.39393939393939392</v>
      </c>
      <c r="K203" s="49">
        <v>60</v>
      </c>
      <c r="L203" s="88">
        <v>1.8181818181818181</v>
      </c>
    </row>
    <row r="204" spans="1:12" ht="14" x14ac:dyDescent="0.25">
      <c r="A204" s="43" t="s">
        <v>1306</v>
      </c>
      <c r="B204" s="43" t="s">
        <v>1487</v>
      </c>
      <c r="C204" s="47">
        <v>45189</v>
      </c>
      <c r="D204" s="43"/>
      <c r="E204" s="49">
        <v>50</v>
      </c>
      <c r="F204" s="50">
        <v>0.75757575757575757</v>
      </c>
      <c r="G204" s="75" t="s">
        <v>1219</v>
      </c>
      <c r="H204" s="50" t="s">
        <v>1219</v>
      </c>
      <c r="I204" s="49">
        <v>26</v>
      </c>
      <c r="J204" s="88">
        <v>0.78787878787878785</v>
      </c>
      <c r="K204" s="43" t="s">
        <v>1219</v>
      </c>
      <c r="L204" s="88" t="s">
        <v>1219</v>
      </c>
    </row>
    <row r="205" spans="1:12" ht="14" x14ac:dyDescent="0.25">
      <c r="A205" s="43" t="s">
        <v>1306</v>
      </c>
      <c r="B205" s="43" t="s">
        <v>1488</v>
      </c>
      <c r="C205" s="47">
        <v>45189</v>
      </c>
      <c r="D205" s="43"/>
      <c r="E205" s="49">
        <v>39</v>
      </c>
      <c r="F205" s="50">
        <v>0.59090909090909094</v>
      </c>
      <c r="G205" s="75" t="s">
        <v>1219</v>
      </c>
      <c r="H205" s="50" t="s">
        <v>1219</v>
      </c>
      <c r="I205" s="49">
        <v>21</v>
      </c>
      <c r="J205" s="88">
        <v>0.63636363636363635</v>
      </c>
      <c r="K205" s="43" t="s">
        <v>1219</v>
      </c>
      <c r="L205" s="88" t="s">
        <v>1219</v>
      </c>
    </row>
    <row r="206" spans="1:12" ht="14" x14ac:dyDescent="0.25">
      <c r="A206" s="43" t="s">
        <v>1306</v>
      </c>
      <c r="B206" s="43" t="s">
        <v>1489</v>
      </c>
      <c r="C206" s="47">
        <v>45192</v>
      </c>
      <c r="D206" s="43"/>
      <c r="E206" s="49">
        <v>41</v>
      </c>
      <c r="F206" s="50">
        <v>0.62121212121212122</v>
      </c>
      <c r="G206" s="75">
        <v>89</v>
      </c>
      <c r="H206" s="50">
        <v>1.3484848484848484</v>
      </c>
      <c r="I206" s="49">
        <v>22</v>
      </c>
      <c r="J206" s="88">
        <v>0.66666666666666663</v>
      </c>
      <c r="K206" s="49">
        <v>47</v>
      </c>
      <c r="L206" s="88">
        <v>1.4242424242424243</v>
      </c>
    </row>
    <row r="207" spans="1:12" ht="14" x14ac:dyDescent="0.25">
      <c r="A207" s="43" t="s">
        <v>1306</v>
      </c>
      <c r="B207" s="43" t="s">
        <v>1490</v>
      </c>
      <c r="C207" s="47">
        <v>45192</v>
      </c>
      <c r="D207" s="43"/>
      <c r="E207" s="49">
        <v>48</v>
      </c>
      <c r="F207" s="50">
        <v>0.72727272727272729</v>
      </c>
      <c r="G207" s="75" t="s">
        <v>1219</v>
      </c>
      <c r="H207" s="50" t="s">
        <v>1219</v>
      </c>
      <c r="I207" s="49">
        <v>25</v>
      </c>
      <c r="J207" s="88">
        <v>0.75757575757575757</v>
      </c>
      <c r="K207" s="43" t="s">
        <v>1219</v>
      </c>
      <c r="L207" s="88" t="s">
        <v>1219</v>
      </c>
    </row>
    <row r="208" spans="1:12" ht="14" x14ac:dyDescent="0.25">
      <c r="A208" s="46" t="s">
        <v>1306</v>
      </c>
      <c r="B208" s="46" t="s">
        <v>1488</v>
      </c>
      <c r="C208" s="48">
        <v>45194</v>
      </c>
      <c r="D208" s="46">
        <v>6</v>
      </c>
      <c r="E208" s="49">
        <v>1</v>
      </c>
      <c r="F208" s="50">
        <v>1.5151515151515152E-2</v>
      </c>
      <c r="G208" s="75">
        <v>4</v>
      </c>
      <c r="H208" s="50">
        <v>6.0606060606060608E-2</v>
      </c>
      <c r="I208" s="49">
        <v>1</v>
      </c>
      <c r="J208" s="88">
        <v>3.0303030303030304E-2</v>
      </c>
      <c r="K208" s="49">
        <v>4</v>
      </c>
      <c r="L208" s="88">
        <v>0.12121212121212122</v>
      </c>
    </row>
    <row r="209" spans="1:12" ht="14" x14ac:dyDescent="0.25">
      <c r="A209" s="46" t="s">
        <v>1306</v>
      </c>
      <c r="B209" s="46" t="s">
        <v>1484</v>
      </c>
      <c r="C209" s="48">
        <v>45194</v>
      </c>
      <c r="D209" s="46"/>
      <c r="E209" s="49">
        <v>1</v>
      </c>
      <c r="F209" s="50">
        <v>1.5151515151515152E-2</v>
      </c>
      <c r="G209" s="75" t="s">
        <v>1219</v>
      </c>
      <c r="H209" s="50" t="s">
        <v>1219</v>
      </c>
      <c r="I209" s="49">
        <v>1</v>
      </c>
      <c r="J209" s="88">
        <v>3.0303030303030304E-2</v>
      </c>
      <c r="K209" s="43" t="s">
        <v>1219</v>
      </c>
      <c r="L209" s="88" t="s">
        <v>1219</v>
      </c>
    </row>
    <row r="210" spans="1:12" ht="14" x14ac:dyDescent="0.25">
      <c r="A210" s="46" t="s">
        <v>1306</v>
      </c>
      <c r="B210" s="46" t="s">
        <v>1491</v>
      </c>
      <c r="C210" s="48">
        <v>45194</v>
      </c>
      <c r="D210" s="46"/>
      <c r="E210" s="49">
        <v>2</v>
      </c>
      <c r="F210" s="50">
        <v>3.0303030303030304E-2</v>
      </c>
      <c r="G210" s="75" t="s">
        <v>1219</v>
      </c>
      <c r="H210" s="50" t="s">
        <v>1219</v>
      </c>
      <c r="I210" s="49">
        <v>2</v>
      </c>
      <c r="J210" s="88">
        <v>6.0606060606060608E-2</v>
      </c>
      <c r="K210" s="43" t="s">
        <v>1219</v>
      </c>
      <c r="L210" s="88" t="s">
        <v>1219</v>
      </c>
    </row>
    <row r="211" spans="1:12" ht="14" x14ac:dyDescent="0.25">
      <c r="A211" s="46" t="s">
        <v>1306</v>
      </c>
      <c r="B211" s="46" t="s">
        <v>1492</v>
      </c>
      <c r="C211" s="48">
        <v>45195</v>
      </c>
      <c r="D211" s="46"/>
      <c r="E211" s="49">
        <v>1</v>
      </c>
      <c r="F211" s="50">
        <v>1.5151515151515152E-2</v>
      </c>
      <c r="G211" s="75">
        <v>51</v>
      </c>
      <c r="H211" s="50">
        <v>0.77272727272727271</v>
      </c>
      <c r="I211" s="49">
        <v>1</v>
      </c>
      <c r="J211" s="88">
        <v>3.0303030303030304E-2</v>
      </c>
      <c r="K211" s="49">
        <v>27</v>
      </c>
      <c r="L211" s="88">
        <v>0.81818181818181823</v>
      </c>
    </row>
    <row r="212" spans="1:12" ht="14" x14ac:dyDescent="0.25">
      <c r="A212" s="46" t="s">
        <v>1306</v>
      </c>
      <c r="B212" s="46" t="s">
        <v>1493</v>
      </c>
      <c r="C212" s="48">
        <v>45195</v>
      </c>
      <c r="D212" s="46"/>
      <c r="E212" s="49">
        <v>50</v>
      </c>
      <c r="F212" s="50">
        <v>0.75757575757575757</v>
      </c>
      <c r="G212" s="75" t="s">
        <v>1219</v>
      </c>
      <c r="H212" s="50" t="s">
        <v>1219</v>
      </c>
      <c r="I212" s="49">
        <v>26</v>
      </c>
      <c r="J212" s="88">
        <v>0.78787878787878785</v>
      </c>
      <c r="K212" s="43" t="s">
        <v>1219</v>
      </c>
      <c r="L212" s="88" t="s">
        <v>1219</v>
      </c>
    </row>
    <row r="213" spans="1:12" ht="14" x14ac:dyDescent="0.25">
      <c r="A213" s="46" t="s">
        <v>1306</v>
      </c>
      <c r="B213" s="46" t="s">
        <v>1494</v>
      </c>
      <c r="C213" s="48">
        <v>45196</v>
      </c>
      <c r="D213" s="46"/>
      <c r="E213" s="49">
        <v>24</v>
      </c>
      <c r="F213" s="50">
        <v>0.36363636363636365</v>
      </c>
      <c r="G213" s="75">
        <v>68</v>
      </c>
      <c r="H213" s="50">
        <v>1.0303030303030303</v>
      </c>
      <c r="I213" s="49">
        <v>12</v>
      </c>
      <c r="J213" s="88">
        <v>0.36363636363636365</v>
      </c>
      <c r="K213" s="49">
        <v>38</v>
      </c>
      <c r="L213" s="88">
        <v>1.1515151515151516</v>
      </c>
    </row>
    <row r="214" spans="1:12" ht="14" x14ac:dyDescent="0.25">
      <c r="A214" s="46" t="s">
        <v>1306</v>
      </c>
      <c r="B214" s="46" t="s">
        <v>1495</v>
      </c>
      <c r="C214" s="48">
        <v>45196</v>
      </c>
      <c r="D214" s="46"/>
      <c r="E214" s="49">
        <v>42</v>
      </c>
      <c r="F214" s="50">
        <v>0.63636363636363635</v>
      </c>
      <c r="G214" s="75" t="s">
        <v>1219</v>
      </c>
      <c r="H214" s="50" t="s">
        <v>1219</v>
      </c>
      <c r="I214" s="49">
        <v>24</v>
      </c>
      <c r="J214" s="88">
        <v>0.72727272727272729</v>
      </c>
      <c r="K214" s="43" t="s">
        <v>1219</v>
      </c>
      <c r="L214" s="88" t="s">
        <v>1219</v>
      </c>
    </row>
    <row r="215" spans="1:12" ht="14" x14ac:dyDescent="0.25">
      <c r="A215" s="46" t="s">
        <v>1306</v>
      </c>
      <c r="B215" s="46" t="s">
        <v>1483</v>
      </c>
      <c r="C215" s="48">
        <v>45196</v>
      </c>
      <c r="D215" s="46"/>
      <c r="E215" s="49">
        <v>2</v>
      </c>
      <c r="F215" s="50">
        <v>3.0303030303030304E-2</v>
      </c>
      <c r="G215" s="75" t="s">
        <v>1219</v>
      </c>
      <c r="H215" s="50" t="s">
        <v>1219</v>
      </c>
      <c r="I215" s="49">
        <v>2</v>
      </c>
      <c r="J215" s="88">
        <v>6.0606060606060608E-2</v>
      </c>
      <c r="K215" s="43" t="s">
        <v>1219</v>
      </c>
      <c r="L215" s="88" t="s">
        <v>1219</v>
      </c>
    </row>
    <row r="216" spans="1:12" ht="14" x14ac:dyDescent="0.25">
      <c r="A216" s="46" t="s">
        <v>1306</v>
      </c>
      <c r="B216" s="46" t="s">
        <v>1496</v>
      </c>
      <c r="C216" s="48">
        <v>45197</v>
      </c>
      <c r="D216" s="46"/>
      <c r="E216" s="49">
        <v>3</v>
      </c>
      <c r="F216" s="50">
        <v>4.5454545454545456E-2</v>
      </c>
      <c r="G216" s="75">
        <v>43</v>
      </c>
      <c r="H216" s="50">
        <v>0.65151515151515149</v>
      </c>
      <c r="I216" s="49">
        <v>2</v>
      </c>
      <c r="J216" s="88">
        <v>6.0606060606060608E-2</v>
      </c>
      <c r="K216" s="49">
        <v>39</v>
      </c>
      <c r="L216" s="88">
        <v>1.1818181818181819</v>
      </c>
    </row>
    <row r="217" spans="1:12" ht="14" x14ac:dyDescent="0.25">
      <c r="A217" s="46" t="s">
        <v>1306</v>
      </c>
      <c r="B217" s="46" t="s">
        <v>1497</v>
      </c>
      <c r="C217" s="48">
        <v>45197</v>
      </c>
      <c r="D217" s="46"/>
      <c r="E217" s="49">
        <v>30</v>
      </c>
      <c r="F217" s="50">
        <v>0.45454545454545453</v>
      </c>
      <c r="G217" s="75" t="s">
        <v>1219</v>
      </c>
      <c r="H217" s="50" t="s">
        <v>1219</v>
      </c>
      <c r="I217" s="49">
        <v>30</v>
      </c>
      <c r="J217" s="88">
        <v>0.90909090909090906</v>
      </c>
      <c r="K217" s="43" t="s">
        <v>1219</v>
      </c>
      <c r="L217" s="88" t="s">
        <v>1219</v>
      </c>
    </row>
    <row r="218" spans="1:12" ht="14" x14ac:dyDescent="0.25">
      <c r="A218" s="46" t="s">
        <v>1306</v>
      </c>
      <c r="B218" s="46" t="s">
        <v>1498</v>
      </c>
      <c r="C218" s="48">
        <v>45198</v>
      </c>
      <c r="D218" s="46"/>
      <c r="E218" s="49">
        <v>32</v>
      </c>
      <c r="F218" s="50">
        <v>0.48484848484848486</v>
      </c>
      <c r="G218" s="75">
        <v>32</v>
      </c>
      <c r="H218" s="50">
        <v>0.48484848484848486</v>
      </c>
      <c r="I218" s="49">
        <v>17</v>
      </c>
      <c r="J218" s="88">
        <v>0.51515151515151514</v>
      </c>
      <c r="K218" s="49">
        <v>17</v>
      </c>
      <c r="L218" s="88">
        <v>0.51515151515151514</v>
      </c>
    </row>
    <row r="219" spans="1:12" ht="14" x14ac:dyDescent="0.25">
      <c r="A219" s="46" t="s">
        <v>1306</v>
      </c>
      <c r="B219" s="46" t="s">
        <v>1499</v>
      </c>
      <c r="C219" s="48">
        <v>45199</v>
      </c>
      <c r="D219" s="46"/>
      <c r="E219" s="49">
        <v>44</v>
      </c>
      <c r="F219" s="50">
        <v>0.66666666666666663</v>
      </c>
      <c r="G219" s="75">
        <v>84</v>
      </c>
      <c r="H219" s="50">
        <v>1.2727272727272727</v>
      </c>
      <c r="I219" s="49">
        <v>23</v>
      </c>
      <c r="J219" s="88">
        <v>0.69696969696969702</v>
      </c>
      <c r="K219" s="49">
        <v>44</v>
      </c>
      <c r="L219" s="88">
        <v>1.3333333333333333</v>
      </c>
    </row>
    <row r="220" spans="1:12" ht="14" x14ac:dyDescent="0.25">
      <c r="A220" s="46" t="s">
        <v>1306</v>
      </c>
      <c r="B220" s="46" t="s">
        <v>1500</v>
      </c>
      <c r="C220" s="48">
        <v>45199</v>
      </c>
      <c r="D220" s="46"/>
      <c r="E220" s="49">
        <v>40</v>
      </c>
      <c r="F220" s="50">
        <v>0.60606060606060608</v>
      </c>
      <c r="G220" s="75" t="s">
        <v>1219</v>
      </c>
      <c r="H220" s="50" t="s">
        <v>1219</v>
      </c>
      <c r="I220" s="49">
        <v>21</v>
      </c>
      <c r="J220" s="88">
        <v>0.63636363636363635</v>
      </c>
      <c r="K220" s="43" t="s">
        <v>1219</v>
      </c>
      <c r="L220" s="88" t="s">
        <v>1219</v>
      </c>
    </row>
    <row r="221" spans="1:12" ht="14" x14ac:dyDescent="0.25">
      <c r="A221" s="43" t="s">
        <v>1306</v>
      </c>
      <c r="B221" s="43" t="s">
        <v>1501</v>
      </c>
      <c r="C221" s="47">
        <v>45202</v>
      </c>
      <c r="D221" s="43">
        <v>4</v>
      </c>
      <c r="E221" s="49">
        <v>50</v>
      </c>
      <c r="F221" s="50">
        <v>0.75757575757575757</v>
      </c>
      <c r="G221" s="75">
        <v>50</v>
      </c>
      <c r="H221" s="50">
        <v>0.75757575757575757</v>
      </c>
      <c r="I221" s="49">
        <v>27</v>
      </c>
      <c r="J221" s="88">
        <v>0.81818181818181823</v>
      </c>
      <c r="K221" s="49">
        <v>27</v>
      </c>
      <c r="L221" s="88">
        <v>0.81818181818181823</v>
      </c>
    </row>
    <row r="222" spans="1:12" ht="14" x14ac:dyDescent="0.25">
      <c r="A222" s="43" t="s">
        <v>1306</v>
      </c>
      <c r="B222" s="43" t="s">
        <v>1502</v>
      </c>
      <c r="C222" s="47">
        <v>45203</v>
      </c>
      <c r="D222" s="43"/>
      <c r="E222" s="49">
        <v>4</v>
      </c>
      <c r="F222" s="50">
        <v>6.0606060606060608E-2</v>
      </c>
      <c r="G222" s="75">
        <v>94</v>
      </c>
      <c r="H222" s="50">
        <v>1.4242424242424243</v>
      </c>
      <c r="I222" s="49">
        <v>3</v>
      </c>
      <c r="J222" s="88">
        <v>9.0909090909090912E-2</v>
      </c>
      <c r="K222" s="49">
        <v>50</v>
      </c>
      <c r="L222" s="88">
        <v>1.5151515151515151</v>
      </c>
    </row>
    <row r="223" spans="1:12" ht="14" x14ac:dyDescent="0.25">
      <c r="A223" s="43" t="s">
        <v>1306</v>
      </c>
      <c r="B223" s="43" t="s">
        <v>1503</v>
      </c>
      <c r="C223" s="47">
        <v>45203</v>
      </c>
      <c r="D223" s="43"/>
      <c r="E223" s="49">
        <v>56</v>
      </c>
      <c r="F223" s="50">
        <v>0.84848484848484851</v>
      </c>
      <c r="G223" s="75" t="s">
        <v>1219</v>
      </c>
      <c r="H223" s="50" t="s">
        <v>1219</v>
      </c>
      <c r="I223" s="49">
        <v>29</v>
      </c>
      <c r="J223" s="88">
        <v>0.87878787878787878</v>
      </c>
      <c r="K223" s="43" t="s">
        <v>1219</v>
      </c>
      <c r="L223" s="88" t="s">
        <v>1219</v>
      </c>
    </row>
    <row r="224" spans="1:12" ht="14" x14ac:dyDescent="0.25">
      <c r="A224" s="43" t="s">
        <v>1306</v>
      </c>
      <c r="B224" s="43" t="s">
        <v>1504</v>
      </c>
      <c r="C224" s="47">
        <v>45203</v>
      </c>
      <c r="D224" s="43"/>
      <c r="E224" s="49">
        <v>34</v>
      </c>
      <c r="F224" s="50">
        <v>0.51515151515151514</v>
      </c>
      <c r="G224" s="75" t="s">
        <v>1219</v>
      </c>
      <c r="H224" s="50" t="s">
        <v>1219</v>
      </c>
      <c r="I224" s="49">
        <v>18</v>
      </c>
      <c r="J224" s="88">
        <v>0.54545454545454541</v>
      </c>
      <c r="K224" s="43" t="s">
        <v>1219</v>
      </c>
      <c r="L224" s="88" t="s">
        <v>1219</v>
      </c>
    </row>
    <row r="225" spans="1:12" ht="14" x14ac:dyDescent="0.25">
      <c r="A225" s="43" t="s">
        <v>1306</v>
      </c>
      <c r="B225" s="43" t="s">
        <v>1505</v>
      </c>
      <c r="C225" s="47">
        <v>45204</v>
      </c>
      <c r="D225" s="43"/>
      <c r="E225" s="49">
        <v>38</v>
      </c>
      <c r="F225" s="50">
        <v>0.5757575757575758</v>
      </c>
      <c r="G225" s="75">
        <v>93</v>
      </c>
      <c r="H225" s="50">
        <v>1.4090909090909092</v>
      </c>
      <c r="I225" s="49">
        <v>20</v>
      </c>
      <c r="J225" s="88">
        <v>0.60606060606060608</v>
      </c>
      <c r="K225" s="49">
        <v>50</v>
      </c>
      <c r="L225" s="88">
        <v>1.5151515151515151</v>
      </c>
    </row>
    <row r="226" spans="1:12" ht="14" x14ac:dyDescent="0.25">
      <c r="A226" s="43" t="s">
        <v>1306</v>
      </c>
      <c r="B226" s="43" t="s">
        <v>1506</v>
      </c>
      <c r="C226" s="47">
        <v>45204</v>
      </c>
      <c r="D226" s="43"/>
      <c r="E226" s="49">
        <v>50</v>
      </c>
      <c r="F226" s="50">
        <v>0.75757575757575757</v>
      </c>
      <c r="G226" s="75" t="s">
        <v>1219</v>
      </c>
      <c r="H226" s="50" t="s">
        <v>1219</v>
      </c>
      <c r="I226" s="49">
        <v>25</v>
      </c>
      <c r="J226" s="88">
        <v>0.75757575757575757</v>
      </c>
      <c r="K226" s="43" t="s">
        <v>1219</v>
      </c>
      <c r="L226" s="88" t="s">
        <v>1219</v>
      </c>
    </row>
    <row r="227" spans="1:12" ht="14" x14ac:dyDescent="0.25">
      <c r="A227" s="43" t="s">
        <v>1306</v>
      </c>
      <c r="B227" s="43" t="s">
        <v>1507</v>
      </c>
      <c r="C227" s="47">
        <v>45204</v>
      </c>
      <c r="D227" s="43"/>
      <c r="E227" s="49">
        <v>5</v>
      </c>
      <c r="F227" s="50">
        <v>7.575757575757576E-2</v>
      </c>
      <c r="G227" s="75" t="s">
        <v>1219</v>
      </c>
      <c r="H227" s="50" t="s">
        <v>1219</v>
      </c>
      <c r="I227" s="49">
        <v>5</v>
      </c>
      <c r="J227" s="88">
        <v>0.15151515151515152</v>
      </c>
      <c r="K227" s="43" t="s">
        <v>1219</v>
      </c>
      <c r="L227" s="88" t="s">
        <v>1219</v>
      </c>
    </row>
    <row r="228" spans="1:12" ht="14" x14ac:dyDescent="0.25">
      <c r="A228" s="43" t="s">
        <v>1306</v>
      </c>
      <c r="B228" s="43" t="s">
        <v>1508</v>
      </c>
      <c r="C228" s="47">
        <v>45206</v>
      </c>
      <c r="D228" s="43"/>
      <c r="E228" s="49">
        <v>55</v>
      </c>
      <c r="F228" s="50">
        <v>0.83333333333333337</v>
      </c>
      <c r="G228" s="75">
        <v>55</v>
      </c>
      <c r="H228" s="50">
        <v>0.83333333333333337</v>
      </c>
      <c r="I228" s="49">
        <v>28</v>
      </c>
      <c r="J228" s="88">
        <v>0.84848484848484851</v>
      </c>
      <c r="K228" s="49">
        <v>28</v>
      </c>
      <c r="L228" s="88">
        <v>0.84848484848484851</v>
      </c>
    </row>
    <row r="229" spans="1:12" ht="14" x14ac:dyDescent="0.25">
      <c r="A229" s="46" t="s">
        <v>1306</v>
      </c>
      <c r="B229" s="46" t="s">
        <v>1509</v>
      </c>
      <c r="C229" s="48">
        <v>45208</v>
      </c>
      <c r="D229" s="46">
        <v>5</v>
      </c>
      <c r="E229" s="49">
        <v>34</v>
      </c>
      <c r="F229" s="50">
        <v>0.51515151515151514</v>
      </c>
      <c r="G229" s="75">
        <v>34</v>
      </c>
      <c r="H229" s="50">
        <v>0.51515151515151514</v>
      </c>
      <c r="I229" s="49">
        <v>18</v>
      </c>
      <c r="J229" s="88">
        <v>0.54545454545454541</v>
      </c>
      <c r="K229" s="49">
        <v>18</v>
      </c>
      <c r="L229" s="88">
        <v>0.54545454545454541</v>
      </c>
    </row>
    <row r="230" spans="1:12" ht="14" x14ac:dyDescent="0.25">
      <c r="A230" s="46" t="s">
        <v>1306</v>
      </c>
      <c r="B230" s="46" t="s">
        <v>1510</v>
      </c>
      <c r="C230" s="48">
        <v>45209</v>
      </c>
      <c r="D230" s="46"/>
      <c r="E230" s="49">
        <v>47</v>
      </c>
      <c r="F230" s="50">
        <v>0.71212121212121215</v>
      </c>
      <c r="G230" s="75">
        <v>47</v>
      </c>
      <c r="H230" s="50">
        <v>0.71212121212121215</v>
      </c>
      <c r="I230" s="49">
        <v>25</v>
      </c>
      <c r="J230" s="88">
        <v>0.75757575757575757</v>
      </c>
      <c r="K230" s="49">
        <v>25</v>
      </c>
      <c r="L230" s="88">
        <v>0.75757575757575757</v>
      </c>
    </row>
    <row r="231" spans="1:12" ht="14" x14ac:dyDescent="0.25">
      <c r="A231" s="46" t="s">
        <v>1306</v>
      </c>
      <c r="B231" s="46" t="s">
        <v>1511</v>
      </c>
      <c r="C231" s="48">
        <v>45210</v>
      </c>
      <c r="D231" s="46"/>
      <c r="E231" s="49">
        <v>1</v>
      </c>
      <c r="F231" s="50">
        <v>1.5151515151515152E-2</v>
      </c>
      <c r="G231" s="75">
        <v>127</v>
      </c>
      <c r="H231" s="50">
        <v>1.9242424242424243</v>
      </c>
      <c r="I231" s="49">
        <v>1</v>
      </c>
      <c r="J231" s="88">
        <v>3.0303030303030304E-2</v>
      </c>
      <c r="K231" s="49">
        <v>69</v>
      </c>
      <c r="L231" s="88">
        <v>2.0909090909090908</v>
      </c>
    </row>
    <row r="232" spans="1:12" ht="14" x14ac:dyDescent="0.25">
      <c r="A232" s="46" t="s">
        <v>1306</v>
      </c>
      <c r="B232" s="46" t="s">
        <v>1512</v>
      </c>
      <c r="C232" s="48">
        <v>45210</v>
      </c>
      <c r="D232" s="46"/>
      <c r="E232" s="49">
        <v>50</v>
      </c>
      <c r="F232" s="50">
        <v>0.75757575757575757</v>
      </c>
      <c r="G232" s="75" t="s">
        <v>1219</v>
      </c>
      <c r="H232" s="50" t="s">
        <v>1219</v>
      </c>
      <c r="I232" s="49">
        <v>25</v>
      </c>
      <c r="J232" s="88">
        <v>0.75757575757575757</v>
      </c>
      <c r="K232" s="43" t="s">
        <v>1219</v>
      </c>
      <c r="L232" s="88" t="s">
        <v>1219</v>
      </c>
    </row>
    <row r="233" spans="1:12" ht="14" x14ac:dyDescent="0.25">
      <c r="A233" s="46" t="s">
        <v>1306</v>
      </c>
      <c r="B233" s="46" t="s">
        <v>1513</v>
      </c>
      <c r="C233" s="48">
        <v>45210</v>
      </c>
      <c r="D233" s="46"/>
      <c r="E233" s="49">
        <v>49</v>
      </c>
      <c r="F233" s="50">
        <v>0.74242424242424243</v>
      </c>
      <c r="G233" s="75" t="s">
        <v>1219</v>
      </c>
      <c r="H233" s="50" t="s">
        <v>1219</v>
      </c>
      <c r="I233" s="49">
        <v>27</v>
      </c>
      <c r="J233" s="88">
        <v>0.81818181818181823</v>
      </c>
      <c r="K233" s="43" t="s">
        <v>1219</v>
      </c>
      <c r="L233" s="88" t="s">
        <v>1219</v>
      </c>
    </row>
    <row r="234" spans="1:12" ht="14" x14ac:dyDescent="0.25">
      <c r="A234" s="46" t="s">
        <v>1306</v>
      </c>
      <c r="B234" s="46" t="s">
        <v>1514</v>
      </c>
      <c r="C234" s="48">
        <v>45211</v>
      </c>
      <c r="D234" s="46"/>
      <c r="E234" s="49">
        <v>14</v>
      </c>
      <c r="F234" s="50">
        <v>0.21212121212121213</v>
      </c>
      <c r="G234" s="75">
        <v>42</v>
      </c>
      <c r="H234" s="50">
        <v>0.63636363636363635</v>
      </c>
      <c r="I234" s="49">
        <v>14</v>
      </c>
      <c r="J234" s="88">
        <v>0.42424242424242425</v>
      </c>
      <c r="K234" s="49">
        <v>42</v>
      </c>
      <c r="L234" s="88">
        <v>1.2727272727272727</v>
      </c>
    </row>
    <row r="235" spans="1:12" ht="14" x14ac:dyDescent="0.25">
      <c r="A235" s="46" t="s">
        <v>1306</v>
      </c>
      <c r="B235" s="46" t="s">
        <v>1515</v>
      </c>
      <c r="C235" s="48">
        <v>45211</v>
      </c>
      <c r="D235" s="46"/>
      <c r="E235" s="49">
        <v>28</v>
      </c>
      <c r="F235" s="50">
        <v>0.42424242424242425</v>
      </c>
      <c r="G235" s="75" t="s">
        <v>1219</v>
      </c>
      <c r="H235" s="50" t="s">
        <v>1219</v>
      </c>
      <c r="I235" s="49">
        <v>28</v>
      </c>
      <c r="J235" s="88">
        <v>0.84848484848484851</v>
      </c>
      <c r="K235" s="43" t="s">
        <v>1219</v>
      </c>
      <c r="L235" s="88" t="s">
        <v>1219</v>
      </c>
    </row>
    <row r="236" spans="1:12" ht="14" x14ac:dyDescent="0.25">
      <c r="A236" s="46" t="s">
        <v>1306</v>
      </c>
      <c r="B236" s="46" t="s">
        <v>1516</v>
      </c>
      <c r="C236" s="48">
        <v>45213</v>
      </c>
      <c r="D236" s="46"/>
      <c r="E236" s="49">
        <v>47</v>
      </c>
      <c r="F236" s="50">
        <v>0.71212121212121215</v>
      </c>
      <c r="G236" s="75">
        <v>47</v>
      </c>
      <c r="H236" s="50">
        <v>0.71212121212121215</v>
      </c>
      <c r="I236" s="49">
        <v>26</v>
      </c>
      <c r="J236" s="88">
        <v>0.78787878787878785</v>
      </c>
      <c r="K236" s="49">
        <v>26</v>
      </c>
      <c r="L236" s="88">
        <v>0.78787878787878785</v>
      </c>
    </row>
    <row r="237" spans="1:12" ht="14" x14ac:dyDescent="0.25">
      <c r="A237" s="43" t="s">
        <v>1306</v>
      </c>
      <c r="B237" s="43" t="s">
        <v>1505</v>
      </c>
      <c r="C237" s="47">
        <v>45215</v>
      </c>
      <c r="D237" s="43">
        <v>6</v>
      </c>
      <c r="E237" s="49">
        <v>16</v>
      </c>
      <c r="F237" s="50">
        <v>0.24242424242424243</v>
      </c>
      <c r="G237" s="75">
        <v>16</v>
      </c>
      <c r="H237" s="50">
        <v>0.24242424242424243</v>
      </c>
      <c r="I237" s="49">
        <v>9</v>
      </c>
      <c r="J237" s="88">
        <v>0.27272727272727271</v>
      </c>
      <c r="K237" s="49">
        <v>9</v>
      </c>
      <c r="L237" s="88">
        <v>0.27272727272727271</v>
      </c>
    </row>
    <row r="238" spans="1:12" ht="14" x14ac:dyDescent="0.25">
      <c r="A238" s="43" t="s">
        <v>1306</v>
      </c>
      <c r="B238" s="43" t="s">
        <v>1517</v>
      </c>
      <c r="C238" s="47">
        <v>45216</v>
      </c>
      <c r="D238" s="43"/>
      <c r="E238" s="49">
        <v>49</v>
      </c>
      <c r="F238" s="50">
        <v>0.74242424242424243</v>
      </c>
      <c r="G238" s="75">
        <v>49</v>
      </c>
      <c r="H238" s="50">
        <v>0.74242424242424243</v>
      </c>
      <c r="I238" s="49">
        <v>25</v>
      </c>
      <c r="J238" s="88">
        <v>0.75757575757575757</v>
      </c>
      <c r="K238" s="49">
        <v>25</v>
      </c>
      <c r="L238" s="88">
        <v>0.75757575757575757</v>
      </c>
    </row>
    <row r="239" spans="1:12" ht="14" x14ac:dyDescent="0.25">
      <c r="A239" s="43" t="s">
        <v>1306</v>
      </c>
      <c r="B239" s="43" t="s">
        <v>1518</v>
      </c>
      <c r="C239" s="47">
        <v>45217</v>
      </c>
      <c r="D239" s="43"/>
      <c r="E239" s="49">
        <v>46</v>
      </c>
      <c r="F239" s="50">
        <v>0.69696969696969702</v>
      </c>
      <c r="G239" s="75">
        <v>86</v>
      </c>
      <c r="H239" s="50">
        <v>1.303030303030303</v>
      </c>
      <c r="I239" s="49">
        <v>29</v>
      </c>
      <c r="J239" s="88">
        <v>0.87878787878787878</v>
      </c>
      <c r="K239" s="49">
        <v>50</v>
      </c>
      <c r="L239" s="88">
        <v>1.5151515151515151</v>
      </c>
    </row>
    <row r="240" spans="1:12" ht="14" x14ac:dyDescent="0.25">
      <c r="A240" s="43" t="s">
        <v>1306</v>
      </c>
      <c r="B240" s="43" t="s">
        <v>1519</v>
      </c>
      <c r="C240" s="47">
        <v>45217</v>
      </c>
      <c r="D240" s="43"/>
      <c r="E240" s="49">
        <v>40</v>
      </c>
      <c r="F240" s="50">
        <v>0.60606060606060608</v>
      </c>
      <c r="G240" s="75" t="s">
        <v>1219</v>
      </c>
      <c r="H240" s="50" t="s">
        <v>1219</v>
      </c>
      <c r="I240" s="49">
        <v>21</v>
      </c>
      <c r="J240" s="88">
        <v>0.63636363636363635</v>
      </c>
      <c r="K240" s="43" t="s">
        <v>1219</v>
      </c>
      <c r="L240" s="88" t="s">
        <v>1219</v>
      </c>
    </row>
    <row r="241" spans="1:12" ht="14" x14ac:dyDescent="0.25">
      <c r="A241" s="43" t="s">
        <v>1306</v>
      </c>
      <c r="B241" s="43" t="s">
        <v>1520</v>
      </c>
      <c r="C241" s="47">
        <v>45218</v>
      </c>
      <c r="D241" s="43"/>
      <c r="E241" s="49">
        <v>16</v>
      </c>
      <c r="F241" s="50">
        <v>0.24242424242424243</v>
      </c>
      <c r="G241" s="75">
        <v>16</v>
      </c>
      <c r="H241" s="50">
        <v>0.24242424242424243</v>
      </c>
      <c r="I241" s="49">
        <v>9</v>
      </c>
      <c r="J241" s="88">
        <v>0.27272727272727271</v>
      </c>
      <c r="K241" s="49">
        <v>9</v>
      </c>
      <c r="L241" s="88">
        <v>0.27272727272727271</v>
      </c>
    </row>
    <row r="242" spans="1:12" ht="14" x14ac:dyDescent="0.25">
      <c r="A242" s="43" t="s">
        <v>1306</v>
      </c>
      <c r="B242" s="43" t="s">
        <v>1521</v>
      </c>
      <c r="C242" s="47">
        <v>45219</v>
      </c>
      <c r="D242" s="43"/>
      <c r="E242" s="49">
        <v>54</v>
      </c>
      <c r="F242" s="50">
        <v>0.81818181818181823</v>
      </c>
      <c r="G242" s="75">
        <v>54</v>
      </c>
      <c r="H242" s="50">
        <v>0.81818181818181823</v>
      </c>
      <c r="I242" s="49">
        <v>28</v>
      </c>
      <c r="J242" s="88">
        <v>0.84848484848484851</v>
      </c>
      <c r="K242" s="49">
        <v>28</v>
      </c>
      <c r="L242" s="88">
        <v>0.84848484848484851</v>
      </c>
    </row>
    <row r="243" spans="1:12" ht="14" x14ac:dyDescent="0.25">
      <c r="A243" s="43" t="s">
        <v>1306</v>
      </c>
      <c r="B243" s="43" t="s">
        <v>1522</v>
      </c>
      <c r="C243" s="47">
        <v>45220</v>
      </c>
      <c r="D243" s="43"/>
      <c r="E243" s="49">
        <v>41</v>
      </c>
      <c r="F243" s="50">
        <v>0.62121212121212122</v>
      </c>
      <c r="G243" s="75">
        <v>82</v>
      </c>
      <c r="H243" s="50">
        <v>1.2424242424242424</v>
      </c>
      <c r="I243" s="49">
        <v>22</v>
      </c>
      <c r="J243" s="88">
        <v>0.66666666666666663</v>
      </c>
      <c r="K243" s="49">
        <v>48</v>
      </c>
      <c r="L243" s="88">
        <v>1.4545454545454546</v>
      </c>
    </row>
    <row r="244" spans="1:12" ht="14" x14ac:dyDescent="0.25">
      <c r="A244" s="43" t="s">
        <v>1306</v>
      </c>
      <c r="B244" s="43" t="s">
        <v>1523</v>
      </c>
      <c r="C244" s="47">
        <v>45220</v>
      </c>
      <c r="D244" s="43"/>
      <c r="E244" s="49">
        <v>38</v>
      </c>
      <c r="F244" s="50">
        <v>0.5757575757575758</v>
      </c>
      <c r="G244" s="75" t="s">
        <v>1219</v>
      </c>
      <c r="H244" s="50" t="s">
        <v>1219</v>
      </c>
      <c r="I244" s="49">
        <v>23</v>
      </c>
      <c r="J244" s="88">
        <v>0.69696969696969702</v>
      </c>
      <c r="K244" s="43" t="s">
        <v>1219</v>
      </c>
      <c r="L244" s="88" t="s">
        <v>1219</v>
      </c>
    </row>
    <row r="245" spans="1:12" ht="14" x14ac:dyDescent="0.25">
      <c r="A245" s="43" t="s">
        <v>1306</v>
      </c>
      <c r="B245" s="43" t="s">
        <v>1524</v>
      </c>
      <c r="C245" s="47">
        <v>45220</v>
      </c>
      <c r="D245" s="43"/>
      <c r="E245" s="49">
        <v>1</v>
      </c>
      <c r="F245" s="50">
        <v>1.5151515151515152E-2</v>
      </c>
      <c r="G245" s="75" t="s">
        <v>1219</v>
      </c>
      <c r="H245" s="50" t="s">
        <v>1219</v>
      </c>
      <c r="I245" s="49">
        <v>1</v>
      </c>
      <c r="J245" s="88">
        <v>3.0303030303030304E-2</v>
      </c>
      <c r="K245" s="89" t="s">
        <v>1219</v>
      </c>
      <c r="L245" s="88" t="s">
        <v>1219</v>
      </c>
    </row>
    <row r="246" spans="1:12" ht="14" x14ac:dyDescent="0.25">
      <c r="A246" s="43" t="s">
        <v>1306</v>
      </c>
      <c r="B246" s="43" t="s">
        <v>1525</v>
      </c>
      <c r="C246" s="47">
        <v>45220</v>
      </c>
      <c r="D246" s="43"/>
      <c r="E246" s="49">
        <v>2</v>
      </c>
      <c r="F246" s="50">
        <v>3.0303030303030304E-2</v>
      </c>
      <c r="G246" s="75" t="s">
        <v>1219</v>
      </c>
      <c r="H246" s="50" t="s">
        <v>1219</v>
      </c>
      <c r="I246" s="49">
        <v>2</v>
      </c>
      <c r="J246" s="88">
        <v>6.0606060606060608E-2</v>
      </c>
      <c r="K246" s="43" t="s">
        <v>1219</v>
      </c>
      <c r="L246" s="88" t="s">
        <v>1219</v>
      </c>
    </row>
    <row r="247" spans="1:12" ht="14" x14ac:dyDescent="0.25">
      <c r="A247" s="46" t="s">
        <v>1306</v>
      </c>
      <c r="B247" s="46" t="s">
        <v>1526</v>
      </c>
      <c r="C247" s="48">
        <v>45223</v>
      </c>
      <c r="D247" s="46">
        <v>4</v>
      </c>
      <c r="E247" s="49">
        <v>42</v>
      </c>
      <c r="F247" s="50">
        <v>0.63636363636363635</v>
      </c>
      <c r="G247" s="75">
        <v>42</v>
      </c>
      <c r="H247" s="50">
        <v>0.63636363636363635</v>
      </c>
      <c r="I247" s="49">
        <v>23</v>
      </c>
      <c r="J247" s="88">
        <v>0.69696969696969702</v>
      </c>
      <c r="K247" s="49">
        <v>23</v>
      </c>
      <c r="L247" s="88">
        <v>0.69696969696969702</v>
      </c>
    </row>
    <row r="248" spans="1:12" ht="14" x14ac:dyDescent="0.25">
      <c r="A248" s="46" t="s">
        <v>1306</v>
      </c>
      <c r="B248" s="46" t="s">
        <v>1527</v>
      </c>
      <c r="C248" s="48">
        <v>45224</v>
      </c>
      <c r="D248" s="46"/>
      <c r="E248" s="49">
        <v>13</v>
      </c>
      <c r="F248" s="50">
        <v>0.19696969696969696</v>
      </c>
      <c r="G248" s="75">
        <v>111</v>
      </c>
      <c r="H248" s="50">
        <v>1.6818181818181819</v>
      </c>
      <c r="I248" s="49">
        <v>7</v>
      </c>
      <c r="J248" s="88">
        <v>0.21212121212121213</v>
      </c>
      <c r="K248" s="49">
        <v>60</v>
      </c>
      <c r="L248" s="88">
        <v>1.8181818181818181</v>
      </c>
    </row>
    <row r="249" spans="1:12" ht="14" x14ac:dyDescent="0.25">
      <c r="A249" s="46" t="s">
        <v>1306</v>
      </c>
      <c r="B249" s="46" t="s">
        <v>1528</v>
      </c>
      <c r="C249" s="48">
        <v>45224</v>
      </c>
      <c r="D249" s="46"/>
      <c r="E249" s="49">
        <v>1</v>
      </c>
      <c r="F249" s="50">
        <v>1.5151515151515152E-2</v>
      </c>
      <c r="G249" s="75" t="s">
        <v>1219</v>
      </c>
      <c r="H249" s="50" t="s">
        <v>1219</v>
      </c>
      <c r="I249" s="49">
        <v>1</v>
      </c>
      <c r="J249" s="88">
        <v>3.0303030303030304E-2</v>
      </c>
      <c r="K249" s="43" t="s">
        <v>1219</v>
      </c>
      <c r="L249" s="88" t="s">
        <v>1219</v>
      </c>
    </row>
    <row r="250" spans="1:12" ht="14" x14ac:dyDescent="0.25">
      <c r="A250" s="46" t="s">
        <v>1306</v>
      </c>
      <c r="B250" s="46" t="s">
        <v>1529</v>
      </c>
      <c r="C250" s="48">
        <v>45224</v>
      </c>
      <c r="D250" s="46"/>
      <c r="E250" s="49">
        <v>44</v>
      </c>
      <c r="F250" s="50">
        <v>0.66666666666666663</v>
      </c>
      <c r="G250" s="75" t="s">
        <v>1219</v>
      </c>
      <c r="H250" s="50" t="s">
        <v>1219</v>
      </c>
      <c r="I250" s="49">
        <v>23</v>
      </c>
      <c r="J250" s="88">
        <v>0.69696969696969702</v>
      </c>
      <c r="K250" s="43" t="s">
        <v>1219</v>
      </c>
      <c r="L250" s="88" t="s">
        <v>1219</v>
      </c>
    </row>
    <row r="251" spans="1:12" ht="14" x14ac:dyDescent="0.25">
      <c r="A251" s="46" t="s">
        <v>1306</v>
      </c>
      <c r="B251" s="46" t="s">
        <v>1530</v>
      </c>
      <c r="C251" s="48">
        <v>45224</v>
      </c>
      <c r="D251" s="46"/>
      <c r="E251" s="49">
        <v>49</v>
      </c>
      <c r="F251" s="50">
        <v>0.74242424242424243</v>
      </c>
      <c r="G251" s="75" t="s">
        <v>1219</v>
      </c>
      <c r="H251" s="50" t="s">
        <v>1219</v>
      </c>
      <c r="I251" s="49">
        <v>26</v>
      </c>
      <c r="J251" s="88">
        <v>0.78787878787878785</v>
      </c>
      <c r="K251" s="43" t="s">
        <v>1219</v>
      </c>
      <c r="L251" s="88" t="s">
        <v>1219</v>
      </c>
    </row>
    <row r="252" spans="1:12" ht="14" x14ac:dyDescent="0.25">
      <c r="A252" s="46" t="s">
        <v>1306</v>
      </c>
      <c r="B252" s="46" t="s">
        <v>1531</v>
      </c>
      <c r="C252" s="48">
        <v>45225</v>
      </c>
      <c r="D252" s="46"/>
      <c r="E252" s="49">
        <v>27</v>
      </c>
      <c r="F252" s="50">
        <v>0.40909090909090912</v>
      </c>
      <c r="G252" s="75">
        <v>34</v>
      </c>
      <c r="H252" s="50">
        <v>0.51515151515151514</v>
      </c>
      <c r="I252" s="49">
        <v>14</v>
      </c>
      <c r="J252" s="88">
        <v>0.42424242424242425</v>
      </c>
      <c r="K252" s="49">
        <v>18</v>
      </c>
      <c r="L252" s="88">
        <v>0.54545454545454541</v>
      </c>
    </row>
    <row r="253" spans="1:12" ht="14" x14ac:dyDescent="0.25">
      <c r="A253" s="46" t="s">
        <v>1306</v>
      </c>
      <c r="B253" s="46" t="s">
        <v>1532</v>
      </c>
      <c r="C253" s="48">
        <v>45225</v>
      </c>
      <c r="D253" s="46"/>
      <c r="E253" s="49">
        <v>7</v>
      </c>
      <c r="F253" s="50">
        <v>0.10606060606060606</v>
      </c>
      <c r="G253" s="75" t="s">
        <v>1219</v>
      </c>
      <c r="H253" s="50" t="s">
        <v>1219</v>
      </c>
      <c r="I253" s="49">
        <v>4</v>
      </c>
      <c r="J253" s="88">
        <v>0.12121212121212122</v>
      </c>
      <c r="K253" s="43" t="s">
        <v>1219</v>
      </c>
      <c r="L253" s="88" t="s">
        <v>1219</v>
      </c>
    </row>
    <row r="254" spans="1:12" ht="14" x14ac:dyDescent="0.25">
      <c r="A254" s="46" t="s">
        <v>1306</v>
      </c>
      <c r="B254" s="46" t="s">
        <v>1533</v>
      </c>
      <c r="C254" s="48">
        <v>45227</v>
      </c>
      <c r="D254" s="46"/>
      <c r="E254" s="49">
        <v>46</v>
      </c>
      <c r="F254" s="50">
        <v>0.69696969696969702</v>
      </c>
      <c r="G254" s="75">
        <v>48</v>
      </c>
      <c r="H254" s="50">
        <v>0.72727272727272729</v>
      </c>
      <c r="I254" s="49">
        <v>25</v>
      </c>
      <c r="J254" s="88">
        <v>0.75757575757575757</v>
      </c>
      <c r="K254" s="49">
        <v>26</v>
      </c>
      <c r="L254" s="88">
        <v>0.78787878787878785</v>
      </c>
    </row>
    <row r="255" spans="1:12" ht="14" x14ac:dyDescent="0.25">
      <c r="A255" s="46" t="s">
        <v>1306</v>
      </c>
      <c r="B255" s="46" t="s">
        <v>1534</v>
      </c>
      <c r="C255" s="48">
        <v>45227</v>
      </c>
      <c r="D255" s="46"/>
      <c r="E255" s="49">
        <v>2</v>
      </c>
      <c r="F255" s="50">
        <v>3.0303030303030304E-2</v>
      </c>
      <c r="G255" s="75" t="s">
        <v>1219</v>
      </c>
      <c r="H255" s="50" t="s">
        <v>1219</v>
      </c>
      <c r="I255" s="49">
        <v>1</v>
      </c>
      <c r="J255" s="88">
        <v>3.0303030303030304E-2</v>
      </c>
      <c r="K255" s="43" t="s">
        <v>1219</v>
      </c>
      <c r="L255" s="88" t="s">
        <v>1219</v>
      </c>
    </row>
    <row r="256" spans="1:12" ht="14" x14ac:dyDescent="0.25">
      <c r="A256" s="43" t="s">
        <v>1306</v>
      </c>
      <c r="B256" s="43" t="s">
        <v>1535</v>
      </c>
      <c r="C256" s="47">
        <v>45229</v>
      </c>
      <c r="D256" s="43">
        <v>4</v>
      </c>
      <c r="E256" s="49">
        <v>46</v>
      </c>
      <c r="F256" s="50">
        <v>0.69696969696969702</v>
      </c>
      <c r="G256" s="75">
        <v>53</v>
      </c>
      <c r="H256" s="50">
        <v>0.80303030303030298</v>
      </c>
      <c r="I256" s="49">
        <v>24</v>
      </c>
      <c r="J256" s="88">
        <v>0.72727272727272729</v>
      </c>
      <c r="K256" s="49">
        <v>31</v>
      </c>
      <c r="L256" s="88">
        <v>0.93939393939393945</v>
      </c>
    </row>
    <row r="257" spans="1:12" ht="14" x14ac:dyDescent="0.25">
      <c r="A257" s="43" t="s">
        <v>1306</v>
      </c>
      <c r="B257" s="43" t="s">
        <v>1536</v>
      </c>
      <c r="C257" s="47">
        <v>45229</v>
      </c>
      <c r="D257" s="43"/>
      <c r="E257" s="49">
        <v>7</v>
      </c>
      <c r="F257" s="50">
        <v>0.10606060606060606</v>
      </c>
      <c r="G257" s="75" t="s">
        <v>1219</v>
      </c>
      <c r="H257" s="50" t="s">
        <v>1219</v>
      </c>
      <c r="I257" s="49">
        <v>7</v>
      </c>
      <c r="J257" s="88">
        <v>0.21212121212121213</v>
      </c>
      <c r="K257" s="43" t="s">
        <v>1219</v>
      </c>
      <c r="L257" s="88" t="s">
        <v>1219</v>
      </c>
    </row>
    <row r="258" spans="1:12" ht="14" x14ac:dyDescent="0.25">
      <c r="A258" s="43" t="s">
        <v>1306</v>
      </c>
      <c r="B258" s="43" t="s">
        <v>1537</v>
      </c>
      <c r="C258" s="47">
        <v>45230</v>
      </c>
      <c r="D258" s="43"/>
      <c r="E258" s="49">
        <v>3</v>
      </c>
      <c r="F258" s="50">
        <v>4.5454545454545456E-2</v>
      </c>
      <c r="G258" s="75">
        <v>53</v>
      </c>
      <c r="H258" s="50">
        <v>0.80303030303030298</v>
      </c>
      <c r="I258" s="49">
        <v>2</v>
      </c>
      <c r="J258" s="88">
        <v>6.0606060606060608E-2</v>
      </c>
      <c r="K258" s="49">
        <v>29</v>
      </c>
      <c r="L258" s="88">
        <v>0.87878787878787878</v>
      </c>
    </row>
    <row r="259" spans="1:12" ht="14" x14ac:dyDescent="0.25">
      <c r="A259" s="43" t="s">
        <v>1306</v>
      </c>
      <c r="B259" s="43" t="s">
        <v>1538</v>
      </c>
      <c r="C259" s="47">
        <v>45230</v>
      </c>
      <c r="D259" s="43"/>
      <c r="E259" s="49">
        <v>42</v>
      </c>
      <c r="F259" s="50">
        <v>0.63636363636363635</v>
      </c>
      <c r="G259" s="75" t="s">
        <v>1219</v>
      </c>
      <c r="H259" s="50" t="s">
        <v>1219</v>
      </c>
      <c r="I259" s="49">
        <v>22</v>
      </c>
      <c r="J259" s="88">
        <v>0.66666666666666663</v>
      </c>
      <c r="K259" s="43" t="s">
        <v>1219</v>
      </c>
      <c r="L259" s="88" t="s">
        <v>1219</v>
      </c>
    </row>
    <row r="260" spans="1:12" ht="14" x14ac:dyDescent="0.25">
      <c r="A260" s="43" t="s">
        <v>1306</v>
      </c>
      <c r="B260" s="43" t="s">
        <v>1539</v>
      </c>
      <c r="C260" s="47">
        <v>45230</v>
      </c>
      <c r="D260" s="43"/>
      <c r="E260" s="49">
        <v>7</v>
      </c>
      <c r="F260" s="50">
        <v>0.10606060606060606</v>
      </c>
      <c r="G260" s="75" t="s">
        <v>1219</v>
      </c>
      <c r="H260" s="50" t="s">
        <v>1219</v>
      </c>
      <c r="I260" s="49">
        <v>4</v>
      </c>
      <c r="J260" s="88">
        <v>0.12121212121212122</v>
      </c>
      <c r="K260" s="43" t="s">
        <v>1219</v>
      </c>
      <c r="L260" s="88" t="s">
        <v>1219</v>
      </c>
    </row>
    <row r="261" spans="1:12" ht="14" x14ac:dyDescent="0.25">
      <c r="A261" s="43" t="s">
        <v>1306</v>
      </c>
      <c r="B261" s="43" t="s">
        <v>1540</v>
      </c>
      <c r="C261" s="47">
        <v>45230</v>
      </c>
      <c r="D261" s="43"/>
      <c r="E261" s="49">
        <v>1</v>
      </c>
      <c r="F261" s="50">
        <v>1.5151515151515152E-2</v>
      </c>
      <c r="G261" s="75" t="s">
        <v>1219</v>
      </c>
      <c r="H261" s="50" t="s">
        <v>1219</v>
      </c>
      <c r="I261" s="49">
        <v>1</v>
      </c>
      <c r="J261" s="88">
        <v>3.0303030303030304E-2</v>
      </c>
      <c r="K261" s="43" t="s">
        <v>1219</v>
      </c>
      <c r="L261" s="88" t="s">
        <v>1219</v>
      </c>
    </row>
    <row r="262" spans="1:12" ht="14" x14ac:dyDescent="0.25">
      <c r="A262" s="43" t="s">
        <v>1306</v>
      </c>
      <c r="B262" s="43" t="s">
        <v>1541</v>
      </c>
      <c r="C262" s="47">
        <v>45231</v>
      </c>
      <c r="D262" s="43"/>
      <c r="E262" s="49">
        <v>47</v>
      </c>
      <c r="F262" s="50">
        <v>0.71212121212121215</v>
      </c>
      <c r="G262" s="75">
        <v>87</v>
      </c>
      <c r="H262" s="50">
        <v>1.3181818181818181</v>
      </c>
      <c r="I262" s="49">
        <v>24</v>
      </c>
      <c r="J262" s="88">
        <v>0.72727272727272729</v>
      </c>
      <c r="K262" s="49">
        <v>46</v>
      </c>
      <c r="L262" s="88">
        <v>1.393939393939394</v>
      </c>
    </row>
    <row r="263" spans="1:12" ht="14" x14ac:dyDescent="0.25">
      <c r="A263" s="43" t="s">
        <v>1306</v>
      </c>
      <c r="B263" s="43" t="s">
        <v>1542</v>
      </c>
      <c r="C263" s="47">
        <v>45231</v>
      </c>
      <c r="D263" s="43"/>
      <c r="E263" s="49">
        <v>40</v>
      </c>
      <c r="F263" s="50">
        <v>0.60606060606060608</v>
      </c>
      <c r="G263" s="75" t="s">
        <v>1219</v>
      </c>
      <c r="H263" s="50" t="s">
        <v>1219</v>
      </c>
      <c r="I263" s="49">
        <v>22</v>
      </c>
      <c r="J263" s="88">
        <v>0.66666666666666663</v>
      </c>
      <c r="K263" s="43" t="s">
        <v>1219</v>
      </c>
      <c r="L263" s="88" t="s">
        <v>1219</v>
      </c>
    </row>
    <row r="264" spans="1:12" ht="14" x14ac:dyDescent="0.25">
      <c r="A264" s="43" t="s">
        <v>1306</v>
      </c>
      <c r="B264" s="43" t="s">
        <v>1543</v>
      </c>
      <c r="C264" s="47">
        <v>45234</v>
      </c>
      <c r="D264" s="43"/>
      <c r="E264" s="49">
        <v>50</v>
      </c>
      <c r="F264" s="50">
        <v>0.75757575757575757</v>
      </c>
      <c r="G264" s="75">
        <v>99</v>
      </c>
      <c r="H264" s="50">
        <v>1.5</v>
      </c>
      <c r="I264" s="49">
        <v>26</v>
      </c>
      <c r="J264" s="88">
        <v>0.78787878787878785</v>
      </c>
      <c r="K264" s="49">
        <v>51</v>
      </c>
      <c r="L264" s="88">
        <v>1.5454545454545454</v>
      </c>
    </row>
    <row r="265" spans="1:12" ht="14" x14ac:dyDescent="0.25">
      <c r="A265" s="43" t="s">
        <v>1306</v>
      </c>
      <c r="B265" s="43" t="s">
        <v>1544</v>
      </c>
      <c r="C265" s="47">
        <v>45234</v>
      </c>
      <c r="D265" s="43"/>
      <c r="E265" s="49">
        <v>49</v>
      </c>
      <c r="F265" s="50">
        <v>0.74242424242424243</v>
      </c>
      <c r="G265" s="75" t="s">
        <v>1219</v>
      </c>
      <c r="H265" s="50" t="s">
        <v>1219</v>
      </c>
      <c r="I265" s="49">
        <v>25</v>
      </c>
      <c r="J265" s="88">
        <v>0.75757575757575757</v>
      </c>
      <c r="K265" s="43" t="s">
        <v>1219</v>
      </c>
      <c r="L265" s="88" t="s">
        <v>1219</v>
      </c>
    </row>
    <row r="266" spans="1:12" ht="14" x14ac:dyDescent="0.25">
      <c r="A266" s="46" t="s">
        <v>1306</v>
      </c>
      <c r="B266" s="46" t="s">
        <v>1545</v>
      </c>
      <c r="C266" s="48">
        <v>45237</v>
      </c>
      <c r="D266" s="46">
        <v>5</v>
      </c>
      <c r="E266" s="49">
        <v>23</v>
      </c>
      <c r="F266" s="50">
        <v>0.34848484848484851</v>
      </c>
      <c r="G266" s="75">
        <v>70</v>
      </c>
      <c r="H266" s="50">
        <v>1.0606060606060606</v>
      </c>
      <c r="I266" s="49">
        <v>12</v>
      </c>
      <c r="J266" s="88">
        <v>0.36363636363636365</v>
      </c>
      <c r="K266" s="49">
        <v>37</v>
      </c>
      <c r="L266" s="88">
        <v>1.1212121212121211</v>
      </c>
    </row>
    <row r="267" spans="1:12" ht="14" x14ac:dyDescent="0.25">
      <c r="A267" s="46" t="s">
        <v>1306</v>
      </c>
      <c r="B267" s="46" t="s">
        <v>1546</v>
      </c>
      <c r="C267" s="48">
        <v>45237</v>
      </c>
      <c r="D267" s="46"/>
      <c r="E267" s="49">
        <v>2</v>
      </c>
      <c r="F267" s="50">
        <v>3.0303030303030304E-2</v>
      </c>
      <c r="G267" s="75" t="s">
        <v>1219</v>
      </c>
      <c r="H267" s="50" t="s">
        <v>1219</v>
      </c>
      <c r="I267" s="49">
        <v>1</v>
      </c>
      <c r="J267" s="88">
        <v>3.0303030303030304E-2</v>
      </c>
      <c r="K267" s="43" t="s">
        <v>1219</v>
      </c>
      <c r="L267" s="88" t="s">
        <v>1219</v>
      </c>
    </row>
    <row r="268" spans="1:12" ht="14" x14ac:dyDescent="0.25">
      <c r="A268" s="46" t="s">
        <v>1306</v>
      </c>
      <c r="B268" s="46" t="s">
        <v>1547</v>
      </c>
      <c r="C268" s="48">
        <v>45237</v>
      </c>
      <c r="D268" s="46"/>
      <c r="E268" s="49">
        <v>10</v>
      </c>
      <c r="F268" s="50">
        <v>0.15151515151515152</v>
      </c>
      <c r="G268" s="75" t="s">
        <v>1219</v>
      </c>
      <c r="H268" s="50" t="s">
        <v>1219</v>
      </c>
      <c r="I268" s="49">
        <v>5</v>
      </c>
      <c r="J268" s="88">
        <v>0.15151515151515152</v>
      </c>
      <c r="K268" s="43" t="s">
        <v>1219</v>
      </c>
      <c r="L268" s="88" t="s">
        <v>1219</v>
      </c>
    </row>
    <row r="269" spans="1:12" ht="14" x14ac:dyDescent="0.25">
      <c r="A269" s="46" t="s">
        <v>1306</v>
      </c>
      <c r="B269" s="46" t="s">
        <v>1548</v>
      </c>
      <c r="C269" s="48">
        <v>45237</v>
      </c>
      <c r="D269" s="46"/>
      <c r="E269" s="49">
        <v>35</v>
      </c>
      <c r="F269" s="50">
        <v>0.53030303030303028</v>
      </c>
      <c r="G269" s="75" t="s">
        <v>1219</v>
      </c>
      <c r="H269" s="50" t="s">
        <v>1219</v>
      </c>
      <c r="I269" s="49">
        <v>19</v>
      </c>
      <c r="J269" s="88">
        <v>0.5757575757575758</v>
      </c>
      <c r="K269" s="43" t="s">
        <v>1219</v>
      </c>
      <c r="L269" s="88" t="s">
        <v>1219</v>
      </c>
    </row>
    <row r="270" spans="1:12" ht="14" x14ac:dyDescent="0.25">
      <c r="A270" s="46" t="s">
        <v>1306</v>
      </c>
      <c r="B270" s="46" t="s">
        <v>1549</v>
      </c>
      <c r="C270" s="48">
        <v>45238</v>
      </c>
      <c r="D270" s="46"/>
      <c r="E270" s="49">
        <v>11</v>
      </c>
      <c r="F270" s="50">
        <v>0.16666666666666666</v>
      </c>
      <c r="G270" s="75">
        <v>11</v>
      </c>
      <c r="H270" s="50">
        <v>0.16666666666666666</v>
      </c>
      <c r="I270" s="49">
        <v>6</v>
      </c>
      <c r="J270" s="88">
        <v>0.18181818181818182</v>
      </c>
      <c r="K270" s="49">
        <v>6</v>
      </c>
      <c r="L270" s="88">
        <v>0.18181818181818182</v>
      </c>
    </row>
    <row r="271" spans="1:12" ht="14" x14ac:dyDescent="0.25">
      <c r="A271" s="46" t="s">
        <v>1306</v>
      </c>
      <c r="B271" s="46" t="s">
        <v>1550</v>
      </c>
      <c r="C271" s="48">
        <v>45239</v>
      </c>
      <c r="D271" s="46"/>
      <c r="E271" s="49">
        <v>49</v>
      </c>
      <c r="F271" s="50">
        <v>0.74242424242424243</v>
      </c>
      <c r="G271" s="75">
        <v>98</v>
      </c>
      <c r="H271" s="50">
        <v>1.4848484848484849</v>
      </c>
      <c r="I271" s="49">
        <v>26</v>
      </c>
      <c r="J271" s="88">
        <v>0.78787878787878785</v>
      </c>
      <c r="K271" s="49">
        <v>52</v>
      </c>
      <c r="L271" s="88">
        <v>1.5757575757575757</v>
      </c>
    </row>
    <row r="272" spans="1:12" ht="14" x14ac:dyDescent="0.25">
      <c r="A272" s="46" t="s">
        <v>1306</v>
      </c>
      <c r="B272" s="46" t="s">
        <v>1551</v>
      </c>
      <c r="C272" s="48">
        <v>45239</v>
      </c>
      <c r="D272" s="46"/>
      <c r="E272" s="49">
        <v>49</v>
      </c>
      <c r="F272" s="50">
        <v>0.74242424242424243</v>
      </c>
      <c r="G272" s="75" t="s">
        <v>1219</v>
      </c>
      <c r="H272" s="50" t="s">
        <v>1219</v>
      </c>
      <c r="I272" s="49">
        <v>26</v>
      </c>
      <c r="J272" s="88">
        <v>0.78787878787878785</v>
      </c>
      <c r="K272" s="43" t="s">
        <v>1219</v>
      </c>
      <c r="L272" s="88" t="s">
        <v>1219</v>
      </c>
    </row>
    <row r="273" spans="1:12" ht="14" x14ac:dyDescent="0.25">
      <c r="A273" s="46" t="s">
        <v>1306</v>
      </c>
      <c r="B273" s="46" t="s">
        <v>1548</v>
      </c>
      <c r="C273" s="48">
        <v>45240</v>
      </c>
      <c r="D273" s="46"/>
      <c r="E273" s="49">
        <v>1</v>
      </c>
      <c r="F273" s="50">
        <v>1.5151515151515152E-2</v>
      </c>
      <c r="G273" s="75">
        <v>1</v>
      </c>
      <c r="H273" s="50">
        <v>1.5151515151515152E-2</v>
      </c>
      <c r="I273" s="49">
        <v>1</v>
      </c>
      <c r="J273" s="88">
        <v>3.0303030303030304E-2</v>
      </c>
      <c r="K273" s="49">
        <v>1</v>
      </c>
      <c r="L273" s="88">
        <v>3.0303030303030304E-2</v>
      </c>
    </row>
    <row r="274" spans="1:12" ht="14" x14ac:dyDescent="0.25">
      <c r="A274" s="46" t="s">
        <v>1306</v>
      </c>
      <c r="B274" s="46" t="s">
        <v>1552</v>
      </c>
      <c r="C274" s="48">
        <v>45241</v>
      </c>
      <c r="D274" s="46"/>
      <c r="E274" s="49">
        <v>51</v>
      </c>
      <c r="F274" s="50">
        <v>0.77272727272727271</v>
      </c>
      <c r="G274" s="75">
        <v>98</v>
      </c>
      <c r="H274" s="50">
        <v>1.4848484848484849</v>
      </c>
      <c r="I274" s="49">
        <v>26</v>
      </c>
      <c r="J274" s="88">
        <v>0.78787878787878785</v>
      </c>
      <c r="K274" s="49">
        <v>50</v>
      </c>
      <c r="L274" s="88">
        <v>1.5151515151515151</v>
      </c>
    </row>
    <row r="275" spans="1:12" ht="14" x14ac:dyDescent="0.25">
      <c r="A275" s="46" t="s">
        <v>1306</v>
      </c>
      <c r="B275" s="46" t="s">
        <v>1553</v>
      </c>
      <c r="C275" s="48">
        <v>45241</v>
      </c>
      <c r="D275" s="46"/>
      <c r="E275" s="49">
        <v>47</v>
      </c>
      <c r="F275" s="50">
        <v>0.71212121212121215</v>
      </c>
      <c r="G275" s="75" t="s">
        <v>1219</v>
      </c>
      <c r="H275" s="50" t="s">
        <v>1219</v>
      </c>
      <c r="I275" s="49">
        <v>24</v>
      </c>
      <c r="J275" s="88">
        <v>0.72727272727272729</v>
      </c>
      <c r="K275" s="43" t="s">
        <v>1219</v>
      </c>
      <c r="L275" s="88" t="s">
        <v>1219</v>
      </c>
    </row>
    <row r="276" spans="1:12" ht="14" x14ac:dyDescent="0.25">
      <c r="A276" s="43" t="s">
        <v>1306</v>
      </c>
      <c r="B276" s="43" t="s">
        <v>1554</v>
      </c>
      <c r="C276" s="47">
        <v>45243</v>
      </c>
      <c r="D276" s="43">
        <v>5</v>
      </c>
      <c r="E276" s="49">
        <v>49</v>
      </c>
      <c r="F276" s="50">
        <v>0.74242424242424243</v>
      </c>
      <c r="G276" s="75">
        <v>98</v>
      </c>
      <c r="H276" s="50">
        <v>1.4848484848484849</v>
      </c>
      <c r="I276" s="49">
        <v>26</v>
      </c>
      <c r="J276" s="88">
        <v>0.78787878787878785</v>
      </c>
      <c r="K276" s="49">
        <v>51</v>
      </c>
      <c r="L276" s="88">
        <v>1.5454545454545454</v>
      </c>
    </row>
    <row r="277" spans="1:12" ht="14" x14ac:dyDescent="0.25">
      <c r="A277" s="43" t="s">
        <v>1306</v>
      </c>
      <c r="B277" s="43" t="s">
        <v>1555</v>
      </c>
      <c r="C277" s="47">
        <v>45243</v>
      </c>
      <c r="D277" s="43"/>
      <c r="E277" s="49">
        <v>49</v>
      </c>
      <c r="F277" s="50">
        <v>0.74242424242424243</v>
      </c>
      <c r="G277" s="75" t="s">
        <v>1219</v>
      </c>
      <c r="H277" s="50" t="s">
        <v>1219</v>
      </c>
      <c r="I277" s="49">
        <v>25</v>
      </c>
      <c r="J277" s="88">
        <v>0.75757575757575757</v>
      </c>
      <c r="K277" s="43" t="s">
        <v>1219</v>
      </c>
      <c r="L277" s="88" t="s">
        <v>1219</v>
      </c>
    </row>
    <row r="278" spans="1:12" ht="14" x14ac:dyDescent="0.25">
      <c r="A278" s="43" t="s">
        <v>1306</v>
      </c>
      <c r="B278" s="43" t="s">
        <v>1556</v>
      </c>
      <c r="C278" s="47">
        <v>45244</v>
      </c>
      <c r="D278" s="43"/>
      <c r="E278" s="49">
        <v>6</v>
      </c>
      <c r="F278" s="50">
        <v>9.0909090909090912E-2</v>
      </c>
      <c r="G278" s="75">
        <v>53</v>
      </c>
      <c r="H278" s="50">
        <v>0.80303030303030298</v>
      </c>
      <c r="I278" s="49">
        <v>4</v>
      </c>
      <c r="J278" s="88">
        <v>0.12121212121212122</v>
      </c>
      <c r="K278" s="49">
        <v>28</v>
      </c>
      <c r="L278" s="88">
        <v>0.84848484848484851</v>
      </c>
    </row>
    <row r="279" spans="1:12" ht="14" x14ac:dyDescent="0.25">
      <c r="A279" s="43" t="s">
        <v>1306</v>
      </c>
      <c r="B279" s="43" t="s">
        <v>1557</v>
      </c>
      <c r="C279" s="47">
        <v>45244</v>
      </c>
      <c r="D279" s="43"/>
      <c r="E279" s="49">
        <v>47</v>
      </c>
      <c r="F279" s="50">
        <v>0.71212121212121215</v>
      </c>
      <c r="G279" s="75" t="s">
        <v>1219</v>
      </c>
      <c r="H279" s="50" t="s">
        <v>1219</v>
      </c>
      <c r="I279" s="49">
        <v>24</v>
      </c>
      <c r="J279" s="88">
        <v>0.72727272727272729</v>
      </c>
      <c r="K279" s="43" t="s">
        <v>1219</v>
      </c>
      <c r="L279" s="88" t="s">
        <v>1219</v>
      </c>
    </row>
    <row r="280" spans="1:12" ht="14" x14ac:dyDescent="0.25">
      <c r="A280" s="43" t="s">
        <v>1306</v>
      </c>
      <c r="B280" s="43" t="s">
        <v>1558</v>
      </c>
      <c r="C280" s="47">
        <v>45245</v>
      </c>
      <c r="D280" s="43"/>
      <c r="E280" s="49">
        <v>1</v>
      </c>
      <c r="F280" s="50">
        <v>1.5151515151515152E-2</v>
      </c>
      <c r="G280" s="75">
        <v>50</v>
      </c>
      <c r="H280" s="50">
        <v>0.75757575757575757</v>
      </c>
      <c r="I280" s="49">
        <v>1</v>
      </c>
      <c r="J280" s="88">
        <v>3.0303030303030304E-2</v>
      </c>
      <c r="K280" s="49">
        <v>26</v>
      </c>
      <c r="L280" s="88">
        <v>0.78787878787878785</v>
      </c>
    </row>
    <row r="281" spans="1:12" ht="14" x14ac:dyDescent="0.25">
      <c r="A281" s="43" t="s">
        <v>1306</v>
      </c>
      <c r="B281" s="43" t="s">
        <v>1559</v>
      </c>
      <c r="C281" s="47">
        <v>45245</v>
      </c>
      <c r="D281" s="43"/>
      <c r="E281" s="49">
        <v>49</v>
      </c>
      <c r="F281" s="50">
        <v>0.74242424242424243</v>
      </c>
      <c r="G281" s="75" t="s">
        <v>1219</v>
      </c>
      <c r="H281" s="50" t="s">
        <v>1219</v>
      </c>
      <c r="I281" s="49">
        <v>25</v>
      </c>
      <c r="J281" s="88">
        <v>0.75757575757575757</v>
      </c>
      <c r="K281" s="43" t="s">
        <v>1219</v>
      </c>
      <c r="L281" s="88" t="s">
        <v>1219</v>
      </c>
    </row>
    <row r="282" spans="1:12" ht="14" x14ac:dyDescent="0.25">
      <c r="A282" s="43" t="s">
        <v>1306</v>
      </c>
      <c r="B282" s="43" t="s">
        <v>1560</v>
      </c>
      <c r="C282" s="47">
        <v>45247</v>
      </c>
      <c r="D282" s="43"/>
      <c r="E282" s="49">
        <v>49</v>
      </c>
      <c r="F282" s="50">
        <v>0.74242424242424243</v>
      </c>
      <c r="G282" s="75">
        <v>98</v>
      </c>
      <c r="H282" s="50">
        <v>1.4848484848484849</v>
      </c>
      <c r="I282" s="49">
        <v>25</v>
      </c>
      <c r="J282" s="88">
        <v>0.75757575757575757</v>
      </c>
      <c r="K282" s="49">
        <v>51</v>
      </c>
      <c r="L282" s="88">
        <v>1.5454545454545454</v>
      </c>
    </row>
    <row r="283" spans="1:12" ht="14" x14ac:dyDescent="0.25">
      <c r="A283" s="43" t="s">
        <v>1306</v>
      </c>
      <c r="B283" s="43" t="s">
        <v>1561</v>
      </c>
      <c r="C283" s="47">
        <v>45247</v>
      </c>
      <c r="D283" s="43"/>
      <c r="E283" s="49">
        <v>5</v>
      </c>
      <c r="F283" s="50">
        <v>7.575757575757576E-2</v>
      </c>
      <c r="G283" s="75" t="s">
        <v>1219</v>
      </c>
      <c r="H283" s="50" t="s">
        <v>1219</v>
      </c>
      <c r="I283" s="49">
        <v>3</v>
      </c>
      <c r="J283" s="88">
        <v>9.0909090909090912E-2</v>
      </c>
      <c r="K283" s="43" t="s">
        <v>1219</v>
      </c>
      <c r="L283" s="88" t="s">
        <v>1219</v>
      </c>
    </row>
    <row r="284" spans="1:12" ht="14" x14ac:dyDescent="0.25">
      <c r="A284" s="43" t="s">
        <v>1306</v>
      </c>
      <c r="B284" s="43" t="s">
        <v>1562</v>
      </c>
      <c r="C284" s="47">
        <v>45247</v>
      </c>
      <c r="D284" s="43"/>
      <c r="E284" s="49">
        <v>44</v>
      </c>
      <c r="F284" s="50">
        <v>0.66666666666666663</v>
      </c>
      <c r="G284" s="75" t="s">
        <v>1219</v>
      </c>
      <c r="H284" s="50" t="s">
        <v>1219</v>
      </c>
      <c r="I284" s="49">
        <v>23</v>
      </c>
      <c r="J284" s="88">
        <v>0.69696969696969702</v>
      </c>
      <c r="K284" s="43" t="s">
        <v>1219</v>
      </c>
      <c r="L284" s="88" t="s">
        <v>1219</v>
      </c>
    </row>
    <row r="285" spans="1:12" ht="14" x14ac:dyDescent="0.25">
      <c r="A285" s="43" t="s">
        <v>1306</v>
      </c>
      <c r="B285" s="43" t="s">
        <v>1563</v>
      </c>
      <c r="C285" s="47">
        <v>45248</v>
      </c>
      <c r="D285" s="43"/>
      <c r="E285" s="49">
        <v>1</v>
      </c>
      <c r="F285" s="50">
        <v>1.5151515151515152E-2</v>
      </c>
      <c r="G285" s="75">
        <v>101</v>
      </c>
      <c r="H285" s="50">
        <v>1.5303030303030303</v>
      </c>
      <c r="I285" s="49">
        <v>1</v>
      </c>
      <c r="J285" s="88">
        <v>3.0303030303030304E-2</v>
      </c>
      <c r="K285" s="49">
        <v>53</v>
      </c>
      <c r="L285" s="88">
        <v>1.606060606060606</v>
      </c>
    </row>
    <row r="286" spans="1:12" ht="14" x14ac:dyDescent="0.25">
      <c r="A286" s="43" t="s">
        <v>1306</v>
      </c>
      <c r="B286" s="43" t="s">
        <v>1564</v>
      </c>
      <c r="C286" s="47">
        <v>45248</v>
      </c>
      <c r="D286" s="43"/>
      <c r="E286" s="49">
        <v>49</v>
      </c>
      <c r="F286" s="50">
        <v>0.74242424242424243</v>
      </c>
      <c r="G286" s="75" t="s">
        <v>1219</v>
      </c>
      <c r="H286" s="50" t="s">
        <v>1219</v>
      </c>
      <c r="I286" s="49">
        <v>25</v>
      </c>
      <c r="J286" s="88">
        <v>0.75757575757575757</v>
      </c>
      <c r="K286" s="43" t="s">
        <v>1219</v>
      </c>
      <c r="L286" s="88" t="s">
        <v>1219</v>
      </c>
    </row>
    <row r="287" spans="1:12" ht="14" x14ac:dyDescent="0.25">
      <c r="A287" s="43" t="s">
        <v>1306</v>
      </c>
      <c r="B287" s="43" t="s">
        <v>1565</v>
      </c>
      <c r="C287" s="47">
        <v>45248</v>
      </c>
      <c r="D287" s="43"/>
      <c r="E287" s="49">
        <v>48</v>
      </c>
      <c r="F287" s="50">
        <v>0.72727272727272729</v>
      </c>
      <c r="G287" s="75" t="s">
        <v>1219</v>
      </c>
      <c r="H287" s="50" t="s">
        <v>1219</v>
      </c>
      <c r="I287" s="49">
        <v>25</v>
      </c>
      <c r="J287" s="88">
        <v>0.75757575757575757</v>
      </c>
      <c r="K287" s="43" t="s">
        <v>1219</v>
      </c>
      <c r="L287" s="88" t="s">
        <v>1219</v>
      </c>
    </row>
    <row r="288" spans="1:12" ht="14" x14ac:dyDescent="0.25">
      <c r="A288" s="43" t="s">
        <v>1306</v>
      </c>
      <c r="B288" s="43" t="s">
        <v>1566</v>
      </c>
      <c r="C288" s="47">
        <v>45248</v>
      </c>
      <c r="D288" s="43"/>
      <c r="E288" s="49">
        <v>3</v>
      </c>
      <c r="F288" s="50">
        <v>4.5454545454545456E-2</v>
      </c>
      <c r="G288" s="75" t="s">
        <v>1219</v>
      </c>
      <c r="H288" s="50" t="s">
        <v>1219</v>
      </c>
      <c r="I288" s="49">
        <v>2</v>
      </c>
      <c r="J288" s="88">
        <v>6.0606060606060608E-2</v>
      </c>
      <c r="K288" s="43" t="s">
        <v>1219</v>
      </c>
      <c r="L288" s="88" t="s">
        <v>1219</v>
      </c>
    </row>
    <row r="289" spans="1:12" ht="14" x14ac:dyDescent="0.25">
      <c r="A289" s="46" t="s">
        <v>1306</v>
      </c>
      <c r="B289" s="46" t="s">
        <v>1567</v>
      </c>
      <c r="C289" s="48">
        <v>45250</v>
      </c>
      <c r="D289" s="46">
        <v>5</v>
      </c>
      <c r="E289" s="49">
        <v>45</v>
      </c>
      <c r="F289" s="50">
        <v>0.68181818181818177</v>
      </c>
      <c r="G289" s="75">
        <v>52</v>
      </c>
      <c r="H289" s="50">
        <v>0.78787878787878785</v>
      </c>
      <c r="I289" s="49">
        <v>24</v>
      </c>
      <c r="J289" s="88">
        <v>0.72727272727272729</v>
      </c>
      <c r="K289" s="49">
        <v>28</v>
      </c>
      <c r="L289" s="88">
        <v>0.84848484848484851</v>
      </c>
    </row>
    <row r="290" spans="1:12" ht="14" x14ac:dyDescent="0.25">
      <c r="A290" s="46" t="s">
        <v>1306</v>
      </c>
      <c r="B290" s="46" t="s">
        <v>1568</v>
      </c>
      <c r="C290" s="48">
        <v>45250</v>
      </c>
      <c r="D290" s="46"/>
      <c r="E290" s="49">
        <v>6</v>
      </c>
      <c r="F290" s="50">
        <v>9.0909090909090912E-2</v>
      </c>
      <c r="G290" s="75" t="s">
        <v>1219</v>
      </c>
      <c r="H290" s="50" t="s">
        <v>1219</v>
      </c>
      <c r="I290" s="49">
        <v>3</v>
      </c>
      <c r="J290" s="88">
        <v>9.0909090909090912E-2</v>
      </c>
      <c r="K290" s="43" t="s">
        <v>1219</v>
      </c>
      <c r="L290" s="88" t="s">
        <v>1219</v>
      </c>
    </row>
    <row r="291" spans="1:12" ht="14" x14ac:dyDescent="0.25">
      <c r="A291" s="46" t="s">
        <v>1306</v>
      </c>
      <c r="B291" s="46" t="s">
        <v>1556</v>
      </c>
      <c r="C291" s="48">
        <v>45250</v>
      </c>
      <c r="D291" s="46"/>
      <c r="E291" s="49">
        <v>1</v>
      </c>
      <c r="F291" s="50">
        <v>1.5151515151515152E-2</v>
      </c>
      <c r="G291" s="75" t="s">
        <v>1219</v>
      </c>
      <c r="H291" s="50" t="s">
        <v>1219</v>
      </c>
      <c r="I291" s="49">
        <v>1</v>
      </c>
      <c r="J291" s="88">
        <v>3.0303030303030304E-2</v>
      </c>
      <c r="K291" s="43" t="s">
        <v>1219</v>
      </c>
      <c r="L291" s="88" t="s">
        <v>1219</v>
      </c>
    </row>
    <row r="292" spans="1:12" ht="14" x14ac:dyDescent="0.25">
      <c r="A292" s="46" t="s">
        <v>1306</v>
      </c>
      <c r="B292" s="46" t="s">
        <v>1569</v>
      </c>
      <c r="C292" s="48">
        <v>45251</v>
      </c>
      <c r="D292" s="46"/>
      <c r="E292" s="49">
        <v>7</v>
      </c>
      <c r="F292" s="50">
        <v>0.10606060606060606</v>
      </c>
      <c r="G292" s="75">
        <v>48</v>
      </c>
      <c r="H292" s="50">
        <v>0.72727272727272729</v>
      </c>
      <c r="I292" s="49">
        <v>4</v>
      </c>
      <c r="J292" s="88">
        <v>0.12121212121212122</v>
      </c>
      <c r="K292" s="49">
        <v>25</v>
      </c>
      <c r="L292" s="88">
        <v>0.75757575757575757</v>
      </c>
    </row>
    <row r="293" spans="1:12" ht="14" x14ac:dyDescent="0.25">
      <c r="A293" s="46" t="s">
        <v>1306</v>
      </c>
      <c r="B293" s="46" t="s">
        <v>1570</v>
      </c>
      <c r="C293" s="48">
        <v>45251</v>
      </c>
      <c r="D293" s="46"/>
      <c r="E293" s="49">
        <v>41</v>
      </c>
      <c r="F293" s="50">
        <v>0.62121212121212122</v>
      </c>
      <c r="G293" s="75" t="s">
        <v>1219</v>
      </c>
      <c r="H293" s="50" t="s">
        <v>1219</v>
      </c>
      <c r="I293" s="49">
        <v>21</v>
      </c>
      <c r="J293" s="88">
        <v>0.63636363636363635</v>
      </c>
      <c r="K293" s="43" t="s">
        <v>1219</v>
      </c>
      <c r="L293" s="88" t="s">
        <v>1219</v>
      </c>
    </row>
    <row r="294" spans="1:12" ht="14" x14ac:dyDescent="0.25">
      <c r="A294" s="46" t="s">
        <v>1306</v>
      </c>
      <c r="B294" s="46" t="s">
        <v>1571</v>
      </c>
      <c r="C294" s="48">
        <v>45252</v>
      </c>
      <c r="D294" s="46"/>
      <c r="E294" s="49">
        <v>49</v>
      </c>
      <c r="F294" s="50">
        <v>0.74242424242424243</v>
      </c>
      <c r="G294" s="75">
        <v>49</v>
      </c>
      <c r="H294" s="50">
        <v>0.74242424242424243</v>
      </c>
      <c r="I294" s="49">
        <v>25</v>
      </c>
      <c r="J294" s="88">
        <v>0.75757575757575757</v>
      </c>
      <c r="K294" s="49">
        <v>25</v>
      </c>
      <c r="L294" s="88">
        <v>0.75757575757575757</v>
      </c>
    </row>
    <row r="295" spans="1:12" ht="14" x14ac:dyDescent="0.25">
      <c r="A295" s="46" t="s">
        <v>1306</v>
      </c>
      <c r="B295" s="46" t="s">
        <v>1572</v>
      </c>
      <c r="C295" s="48">
        <v>45253</v>
      </c>
      <c r="D295" s="46"/>
      <c r="E295" s="49">
        <v>4</v>
      </c>
      <c r="F295" s="50">
        <v>6.0606060606060608E-2</v>
      </c>
      <c r="G295" s="75">
        <v>6</v>
      </c>
      <c r="H295" s="50">
        <v>9.0909090909090912E-2</v>
      </c>
      <c r="I295" s="49">
        <v>3</v>
      </c>
      <c r="J295" s="88">
        <v>9.0909090909090912E-2</v>
      </c>
      <c r="K295" s="49">
        <v>5</v>
      </c>
      <c r="L295" s="88">
        <v>0.15151515151515152</v>
      </c>
    </row>
    <row r="296" spans="1:12" ht="14" x14ac:dyDescent="0.25">
      <c r="A296" s="46" t="s">
        <v>1306</v>
      </c>
      <c r="B296" s="46" t="s">
        <v>1573</v>
      </c>
      <c r="C296" s="48">
        <v>45253</v>
      </c>
      <c r="D296" s="46"/>
      <c r="E296" s="49">
        <v>1</v>
      </c>
      <c r="F296" s="50">
        <v>1.5151515151515152E-2</v>
      </c>
      <c r="G296" s="75" t="s">
        <v>1219</v>
      </c>
      <c r="H296" s="50" t="s">
        <v>1219</v>
      </c>
      <c r="I296" s="49">
        <v>1</v>
      </c>
      <c r="J296" s="88">
        <v>3.0303030303030304E-2</v>
      </c>
      <c r="K296" s="43" t="s">
        <v>1219</v>
      </c>
      <c r="L296" s="88" t="s">
        <v>1219</v>
      </c>
    </row>
    <row r="297" spans="1:12" ht="14" x14ac:dyDescent="0.25">
      <c r="A297" s="46" t="s">
        <v>1306</v>
      </c>
      <c r="B297" s="46" t="s">
        <v>1557</v>
      </c>
      <c r="C297" s="48">
        <v>45253</v>
      </c>
      <c r="D297" s="46"/>
      <c r="E297" s="49">
        <v>1</v>
      </c>
      <c r="F297" s="50">
        <v>1.5151515151515152E-2</v>
      </c>
      <c r="G297" s="75" t="s">
        <v>1219</v>
      </c>
      <c r="H297" s="50" t="s">
        <v>1219</v>
      </c>
      <c r="I297" s="49">
        <v>1</v>
      </c>
      <c r="J297" s="88">
        <v>3.0303030303030304E-2</v>
      </c>
      <c r="K297" s="43" t="s">
        <v>1219</v>
      </c>
      <c r="L297" s="88" t="s">
        <v>1219</v>
      </c>
    </row>
    <row r="298" spans="1:12" ht="14" x14ac:dyDescent="0.25">
      <c r="A298" s="46" t="s">
        <v>1306</v>
      </c>
      <c r="B298" s="46" t="s">
        <v>1574</v>
      </c>
      <c r="C298" s="48">
        <v>45255</v>
      </c>
      <c r="D298" s="46"/>
      <c r="E298" s="49">
        <v>47</v>
      </c>
      <c r="F298" s="50">
        <v>0.71212121212121215</v>
      </c>
      <c r="G298" s="75">
        <v>89</v>
      </c>
      <c r="H298" s="50">
        <v>1.3484848484848484</v>
      </c>
      <c r="I298" s="49">
        <v>24</v>
      </c>
      <c r="J298" s="88">
        <v>0.72727272727272729</v>
      </c>
      <c r="K298" s="49">
        <v>46</v>
      </c>
      <c r="L298" s="88">
        <v>1.393939393939394</v>
      </c>
    </row>
    <row r="299" spans="1:12" ht="14" x14ac:dyDescent="0.25">
      <c r="A299" s="46" t="s">
        <v>1306</v>
      </c>
      <c r="B299" s="46" t="s">
        <v>1575</v>
      </c>
      <c r="C299" s="48">
        <v>45255</v>
      </c>
      <c r="D299" s="46"/>
      <c r="E299" s="49">
        <v>42</v>
      </c>
      <c r="F299" s="50">
        <v>0.63636363636363635</v>
      </c>
      <c r="G299" s="75" t="s">
        <v>1219</v>
      </c>
      <c r="H299" s="50" t="s">
        <v>1219</v>
      </c>
      <c r="I299" s="49">
        <v>22</v>
      </c>
      <c r="J299" s="88">
        <v>0.66666666666666663</v>
      </c>
      <c r="K299" s="43" t="s">
        <v>1219</v>
      </c>
      <c r="L299" s="88" t="s">
        <v>1219</v>
      </c>
    </row>
    <row r="300" spans="1:12" ht="14" x14ac:dyDescent="0.25">
      <c r="A300" s="43" t="s">
        <v>1306</v>
      </c>
      <c r="B300" s="43" t="s">
        <v>1576</v>
      </c>
      <c r="C300" s="47">
        <v>45258</v>
      </c>
      <c r="D300" s="43">
        <v>2</v>
      </c>
      <c r="E300" s="49">
        <v>44</v>
      </c>
      <c r="F300" s="50">
        <v>0.66666666666666663</v>
      </c>
      <c r="G300" s="75">
        <v>44</v>
      </c>
      <c r="H300" s="50">
        <v>0.66666666666666663</v>
      </c>
      <c r="I300" s="49">
        <v>23</v>
      </c>
      <c r="J300" s="88">
        <v>0.69696969696969702</v>
      </c>
      <c r="K300" s="49">
        <v>23</v>
      </c>
      <c r="L300" s="88">
        <v>0.69696969696969702</v>
      </c>
    </row>
    <row r="301" spans="1:12" ht="14" x14ac:dyDescent="0.25">
      <c r="A301" s="43" t="s">
        <v>1306</v>
      </c>
      <c r="B301" s="43" t="s">
        <v>1577</v>
      </c>
      <c r="C301" s="47">
        <v>45259</v>
      </c>
      <c r="D301" s="43"/>
      <c r="E301" s="49">
        <v>24</v>
      </c>
      <c r="F301" s="50">
        <v>0.36363636363636365</v>
      </c>
      <c r="G301" s="75">
        <v>109</v>
      </c>
      <c r="H301" s="50">
        <v>1.6515151515151516</v>
      </c>
      <c r="I301" s="49">
        <v>13</v>
      </c>
      <c r="J301" s="88">
        <v>0.39393939393939392</v>
      </c>
      <c r="K301" s="49">
        <v>60</v>
      </c>
      <c r="L301" s="88">
        <v>1.8181818181818181</v>
      </c>
    </row>
    <row r="302" spans="1:12" ht="14" x14ac:dyDescent="0.25">
      <c r="A302" s="43" t="s">
        <v>1306</v>
      </c>
      <c r="B302" s="43" t="s">
        <v>1578</v>
      </c>
      <c r="C302" s="47">
        <v>45259</v>
      </c>
      <c r="D302" s="43"/>
      <c r="E302" s="49">
        <v>5</v>
      </c>
      <c r="F302" s="50">
        <v>7.575757575757576E-2</v>
      </c>
      <c r="G302" s="75" t="s">
        <v>1219</v>
      </c>
      <c r="H302" s="50" t="s">
        <v>1219</v>
      </c>
      <c r="I302" s="49">
        <v>5</v>
      </c>
      <c r="J302" s="88">
        <v>0.15151515151515152</v>
      </c>
      <c r="K302" s="43" t="s">
        <v>1219</v>
      </c>
      <c r="L302" s="88" t="s">
        <v>1219</v>
      </c>
    </row>
    <row r="303" spans="1:12" ht="14" x14ac:dyDescent="0.25">
      <c r="A303" s="43" t="s">
        <v>1306</v>
      </c>
      <c r="B303" s="43" t="s">
        <v>1579</v>
      </c>
      <c r="C303" s="47">
        <v>45259</v>
      </c>
      <c r="D303" s="43"/>
      <c r="E303" s="49">
        <v>33</v>
      </c>
      <c r="F303" s="50">
        <v>0.5</v>
      </c>
      <c r="G303" s="75" t="s">
        <v>1219</v>
      </c>
      <c r="H303" s="50" t="s">
        <v>1219</v>
      </c>
      <c r="I303" s="49">
        <v>17</v>
      </c>
      <c r="J303" s="88">
        <v>0.51515151515151514</v>
      </c>
      <c r="K303" s="43" t="s">
        <v>1219</v>
      </c>
      <c r="L303" s="88" t="s">
        <v>1219</v>
      </c>
    </row>
    <row r="304" spans="1:12" ht="14" x14ac:dyDescent="0.25">
      <c r="A304" s="43" t="s">
        <v>1306</v>
      </c>
      <c r="B304" s="43" t="s">
        <v>1580</v>
      </c>
      <c r="C304" s="47">
        <v>45259</v>
      </c>
      <c r="D304" s="43"/>
      <c r="E304" s="49">
        <v>1</v>
      </c>
      <c r="F304" s="50">
        <v>1.5151515151515152E-2</v>
      </c>
      <c r="G304" s="75" t="s">
        <v>1219</v>
      </c>
      <c r="H304" s="50" t="s">
        <v>1219</v>
      </c>
      <c r="I304" s="49">
        <v>1</v>
      </c>
      <c r="J304" s="88">
        <v>3.0303030303030304E-2</v>
      </c>
      <c r="K304" s="43" t="s">
        <v>1219</v>
      </c>
      <c r="L304" s="88" t="s">
        <v>1219</v>
      </c>
    </row>
    <row r="305" spans="1:12" ht="14" x14ac:dyDescent="0.25">
      <c r="A305" s="43" t="s">
        <v>1306</v>
      </c>
      <c r="B305" s="43" t="s">
        <v>1581</v>
      </c>
      <c r="C305" s="47">
        <v>45259</v>
      </c>
      <c r="D305" s="43"/>
      <c r="E305" s="49">
        <v>46</v>
      </c>
      <c r="F305" s="50">
        <v>0.69696969696969702</v>
      </c>
      <c r="G305" s="75" t="s">
        <v>1219</v>
      </c>
      <c r="H305" s="50" t="s">
        <v>1219</v>
      </c>
      <c r="I305" s="49">
        <v>24</v>
      </c>
      <c r="J305" s="88">
        <v>0.72727272727272729</v>
      </c>
      <c r="K305" s="43" t="s">
        <v>1219</v>
      </c>
      <c r="L305" s="88" t="s">
        <v>1219</v>
      </c>
    </row>
    <row r="306" spans="1:12" ht="14" x14ac:dyDescent="0.25">
      <c r="A306" s="70"/>
      <c r="B306" s="70"/>
      <c r="C306" s="70"/>
      <c r="D306" s="70"/>
      <c r="E306" s="70"/>
      <c r="F306" s="70"/>
      <c r="G306" s="70"/>
      <c r="H306" s="85"/>
      <c r="I306" s="70"/>
      <c r="J306" s="70"/>
      <c r="K306" s="37"/>
      <c r="L306" s="70"/>
    </row>
    <row r="307" spans="1:12" ht="14" x14ac:dyDescent="0.25">
      <c r="A307" s="45" t="s">
        <v>1216</v>
      </c>
      <c r="B307" s="77"/>
      <c r="C307" s="77"/>
      <c r="D307" s="45">
        <v>5</v>
      </c>
      <c r="E307" s="77"/>
      <c r="F307" s="54">
        <v>0.39373040752351174</v>
      </c>
      <c r="G307" s="90">
        <v>56.237037037037034</v>
      </c>
      <c r="H307" s="54">
        <v>0.85207631874298551</v>
      </c>
      <c r="I307" s="91">
        <v>13.2</v>
      </c>
      <c r="J307" s="54">
        <v>0.43082549634273798</v>
      </c>
      <c r="K307" s="91">
        <v>31.029629629629628</v>
      </c>
      <c r="L307" s="54">
        <v>0.94029180695847314</v>
      </c>
    </row>
  </sheetData>
  <mergeCells count="1">
    <mergeCell ref="A1:G1"/>
  </mergeCells>
  <conditionalFormatting sqref="F16:F305">
    <cfRule type="cellIs" dxfId="8" priority="9" operator="between">
      <formula>0</formula>
      <formula>0.399</formula>
    </cfRule>
  </conditionalFormatting>
  <conditionalFormatting sqref="F16:F305">
    <cfRule type="cellIs" dxfId="7" priority="8" operator="between">
      <formula>0.4</formula>
      <formula>"69,9%%"</formula>
    </cfRule>
  </conditionalFormatting>
  <conditionalFormatting sqref="F16:F305">
    <cfRule type="cellIs" dxfId="6" priority="7" operator="between">
      <formula>0.7</formula>
      <formula>1</formula>
    </cfRule>
  </conditionalFormatting>
  <conditionalFormatting sqref="J16:J305">
    <cfRule type="cellIs" dxfId="5" priority="5" operator="between">
      <formula>0</formula>
      <formula>0.199</formula>
    </cfRule>
    <cfRule type="cellIs" dxfId="4" priority="6" operator="between">
      <formula>0</formula>
      <formula>0.199</formula>
    </cfRule>
  </conditionalFormatting>
  <conditionalFormatting sqref="J16:J305">
    <cfRule type="cellIs" dxfId="3" priority="4" operator="between">
      <formula>0</formula>
      <formula>0.299</formula>
    </cfRule>
  </conditionalFormatting>
  <conditionalFormatting sqref="J16:J305">
    <cfRule type="cellIs" dxfId="2" priority="3" operator="between">
      <formula>0</formula>
      <formula>0.399</formula>
    </cfRule>
  </conditionalFormatting>
  <conditionalFormatting sqref="J16:J305">
    <cfRule type="cellIs" dxfId="1" priority="2" operator="between">
      <formula>0.4</formula>
      <formula>0.699</formula>
    </cfRule>
  </conditionalFormatting>
  <conditionalFormatting sqref="J16:J305">
    <cfRule type="cellIs" dxfId="0" priority="1" operator="between">
      <formula>0.7</formula>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Toelichting tabblad</vt:lpstr>
      <vt:lpstr>Bezettinsgsgraad Geldermalsen</vt:lpstr>
      <vt:lpstr>Bezettingsgraad Oosterhout</vt:lpstr>
      <vt:lpstr>Bezettingsgraad Heteren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2023-11-21T12:52:39Z</dcterms:created>
  <dcterms:modified xsi:type="dcterms:W3CDTF">2024-01-23T11:04:30Z</dcterms:modified>
  <cp:category/>
</cp:coreProperties>
</file>