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tom_fricke_drvbund_onmicrosoft_com/Documents/Desktop/Dienstag 17.01.23/"/>
    </mc:Choice>
  </mc:AlternateContent>
  <xr:revisionPtr revIDLastSave="56" documentId="13_ncr:1_{B9924978-CA1F-4F95-BC96-F8BD0A9FAA5E}" xr6:coauthVersionLast="47" xr6:coauthVersionMax="47" xr10:uidLastSave="{06414178-6D8E-4C45-8626-3DDC8E5905D9}"/>
  <bookViews>
    <workbookView xWindow="-108" yWindow="-108" windowWidth="23256" windowHeight="12576" activeTab="2" xr2:uid="{00000000-000D-0000-FFFF-FFFF00000000}"/>
  </bookViews>
  <sheets>
    <sheet name="Vorwärtskalulation" sheetId="1" r:id="rId1"/>
    <sheet name="Differenzkalkulation" sheetId="2" r:id="rId2"/>
    <sheet name="Rückwärtskalkulation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10" i="4"/>
  <c r="C11" i="4"/>
  <c r="C12" i="4"/>
  <c r="C13" i="4"/>
  <c r="C14" i="4"/>
  <c r="C15" i="4"/>
  <c r="C16" i="4"/>
  <c r="C17" i="4"/>
  <c r="F6" i="2"/>
  <c r="B13" i="2"/>
  <c r="C13" i="2"/>
  <c r="C12" i="2"/>
  <c r="C11" i="2"/>
  <c r="C14" i="2"/>
  <c r="C15" i="2"/>
  <c r="C16" i="2"/>
  <c r="C17" i="2"/>
  <c r="C10" i="2"/>
  <c r="C8" i="2"/>
  <c r="C7" i="2"/>
  <c r="C6" i="2"/>
  <c r="C5" i="2"/>
  <c r="C18" i="1"/>
  <c r="C17" i="1"/>
  <c r="C16" i="1"/>
  <c r="C15" i="1"/>
  <c r="C14" i="1"/>
  <c r="C13" i="1"/>
  <c r="C12" i="1"/>
  <c r="C11" i="1"/>
  <c r="C10" i="1"/>
  <c r="C5" i="1"/>
  <c r="C6" i="1" s="1"/>
  <c r="C7" i="1" l="1"/>
  <c r="C8" i="1" s="1"/>
</calcChain>
</file>

<file path=xl/sharedStrings.xml><?xml version="1.0" encoding="utf-8"?>
<sst xmlns="http://schemas.openxmlformats.org/spreadsheetml/2006/main" count="87" uniqueCount="28">
  <si>
    <t>Allgemeines Kalkulationsschema</t>
  </si>
  <si>
    <t xml:space="preserve">Konditionen für die Kalkulation </t>
  </si>
  <si>
    <t>Vorwärtskalkulation</t>
  </si>
  <si>
    <t>Listeneinkaufspreis (netto)</t>
  </si>
  <si>
    <t>100,00 Euro</t>
  </si>
  <si>
    <t>%</t>
  </si>
  <si>
    <t>€</t>
  </si>
  <si>
    <t>Liefererrabatt</t>
  </si>
  <si>
    <t>Lieferskonto</t>
  </si>
  <si>
    <t>Handlungskostenzuschlag</t>
  </si>
  <si>
    <t>Zieleinkaufspreis</t>
  </si>
  <si>
    <t>Gewinn</t>
  </si>
  <si>
    <t>Kundenrabatt</t>
  </si>
  <si>
    <t>Kundenskonto</t>
  </si>
  <si>
    <t>Bezugskosten</t>
  </si>
  <si>
    <t>Selbstkosten</t>
  </si>
  <si>
    <t>Listenverkaufspreis (netto)</t>
  </si>
  <si>
    <t>Differenzkalkulation</t>
  </si>
  <si>
    <t>125,00 Euro</t>
  </si>
  <si>
    <t>Rückwärtskalkulation</t>
  </si>
  <si>
    <t>Handlungskosten</t>
  </si>
  <si>
    <t>Barverkaufspreis</t>
  </si>
  <si>
    <t>Zielverkaufspreis</t>
  </si>
  <si>
    <t>Lieferrabatt</t>
  </si>
  <si>
    <t>Bareinkaufspreis</t>
  </si>
  <si>
    <t>Bezugspreis</t>
  </si>
  <si>
    <t>Handlugskostenzuschlag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</si>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</sst>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%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sz val="14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9" fontId="0" fillId="0" borderId="0" xfId="2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4" fillId="0" borderId="2" xfId="2" applyFont="1" applyFill="1" applyBorder="1"/>
    <xf numFmtId="44" fontId="4" fillId="0" borderId="2" xfId="1" applyFont="1" applyFill="1" applyBorder="1"/>
    <xf numFmtId="0" fontId="4" fillId="0" borderId="3" xfId="0" applyFont="1" applyBorder="1"/>
    <xf numFmtId="0" fontId="6" fillId="2" borderId="3" xfId="0" applyFont="1" applyFill="1" applyBorder="1"/>
    <xf numFmtId="9" fontId="6" fillId="2" borderId="2" xfId="2" applyFont="1" applyFill="1" applyBorder="1"/>
    <xf numFmtId="9" fontId="4" fillId="2" borderId="2" xfId="2" applyFont="1" applyFill="1" applyBorder="1"/>
    <xf numFmtId="44" fontId="6" fillId="2" borderId="2" xfId="1" applyFont="1" applyFill="1" applyBorder="1"/>
    <xf numFmtId="0" fontId="8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right" vertical="center" wrapText="1"/>
    </xf>
    <xf numFmtId="0" fontId="9" fillId="0" borderId="2" xfId="0" applyFont="1" applyBorder="1"/>
    <xf numFmtId="9" fontId="9" fillId="0" borderId="2" xfId="0" applyNumberFormat="1" applyFont="1" applyBorder="1"/>
    <xf numFmtId="0" fontId="9" fillId="0" borderId="0" xfId="0" applyFont="1"/>
    <xf numFmtId="9" fontId="9" fillId="0" borderId="0" xfId="0" applyNumberFormat="1" applyFont="1"/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justify" vertical="center" wrapText="1"/>
    </xf>
    <xf numFmtId="9" fontId="8" fillId="0" borderId="9" xfId="0" applyNumberFormat="1" applyFont="1" applyBorder="1" applyAlignment="1">
      <alignment horizontal="right" vertical="center" wrapText="1"/>
    </xf>
    <xf numFmtId="0" fontId="9" fillId="0" borderId="9" xfId="0" applyFont="1" applyBorder="1"/>
    <xf numFmtId="9" fontId="9" fillId="0" borderId="9" xfId="0" applyNumberFormat="1" applyFont="1" applyBorder="1"/>
    <xf numFmtId="0" fontId="0" fillId="0" borderId="9" xfId="0" applyBorder="1"/>
    <xf numFmtId="8" fontId="6" fillId="2" borderId="2" xfId="1" applyNumberFormat="1" applyFont="1" applyFill="1" applyBorder="1"/>
    <xf numFmtId="1" fontId="4" fillId="2" borderId="2" xfId="2" applyNumberFormat="1" applyFont="1" applyFill="1" applyBorder="1"/>
    <xf numFmtId="1" fontId="4" fillId="0" borderId="2" xfId="2" applyNumberFormat="1" applyFont="1" applyFill="1" applyBorder="1"/>
    <xf numFmtId="8" fontId="4" fillId="0" borderId="2" xfId="1" applyNumberFormat="1" applyFont="1" applyFill="1" applyBorder="1"/>
    <xf numFmtId="164" fontId="4" fillId="0" borderId="2" xfId="2" applyNumberFormat="1" applyFont="1" applyFill="1" applyBorder="1"/>
    <xf numFmtId="164" fontId="8" fillId="0" borderId="9" xfId="0" applyNumberFormat="1" applyFont="1" applyBorder="1" applyAlignment="1">
      <alignment horizontal="right" vertical="center" wrapText="1"/>
    </xf>
    <xf numFmtId="8" fontId="0" fillId="0" borderId="0" xfId="0" applyNumberForma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8" fontId="8" fillId="0" borderId="9" xfId="0" applyNumberFormat="1" applyFont="1" applyBorder="1" applyAlignment="1">
      <alignment horizontal="right" vertical="center" wrapText="1"/>
    </xf>
  </cellXfs>
  <cellStyles count="3">
    <cellStyle name="Euro" xfId="1" xr:uid="{00000000-0005-0000-0000-000000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zoomScaleNormal="100" workbookViewId="0">
      <selection activeCell="C14" sqref="C14"/>
    </sheetView>
  </sheetViews>
  <sheetFormatPr baseColWidth="10" defaultColWidth="11.44140625" defaultRowHeight="13.2" x14ac:dyDescent="0.25"/>
  <cols>
    <col min="1" max="1" width="38" customWidth="1"/>
    <col min="2" max="2" width="18" customWidth="1"/>
    <col min="3" max="3" width="32.21875" customWidth="1"/>
    <col min="5" max="5" width="27.5546875" customWidth="1"/>
    <col min="6" max="6" width="24.5546875" customWidth="1"/>
  </cols>
  <sheetData>
    <row r="1" spans="1:7" ht="17.399999999999999" x14ac:dyDescent="0.3">
      <c r="A1" s="35" t="s">
        <v>0</v>
      </c>
      <c r="B1" s="36"/>
      <c r="C1" s="36"/>
      <c r="E1" s="16" t="s">
        <v>1</v>
      </c>
      <c r="F1" s="16"/>
    </row>
    <row r="2" spans="1:7" ht="18" customHeight="1" x14ac:dyDescent="0.3">
      <c r="A2" s="37" t="s">
        <v>2</v>
      </c>
      <c r="B2" s="38"/>
      <c r="C2" s="39"/>
      <c r="E2" s="15" t="s">
        <v>3</v>
      </c>
      <c r="F2" s="17" t="s">
        <v>4</v>
      </c>
    </row>
    <row r="3" spans="1:7" ht="18" customHeight="1" x14ac:dyDescent="0.3">
      <c r="A3" s="6"/>
      <c r="B3" s="7"/>
      <c r="C3" s="7" t="s">
        <v>6</v>
      </c>
      <c r="E3" s="15" t="s">
        <v>7</v>
      </c>
      <c r="F3" s="17">
        <v>0.06</v>
      </c>
    </row>
    <row r="4" spans="1:7" ht="18" customHeight="1" x14ac:dyDescent="0.3">
      <c r="A4" s="11" t="s">
        <v>3</v>
      </c>
      <c r="B4" s="29">
        <v>35</v>
      </c>
      <c r="C4" s="14">
        <v>100</v>
      </c>
      <c r="E4" s="15" t="s">
        <v>8</v>
      </c>
      <c r="F4" s="17">
        <v>0.03</v>
      </c>
    </row>
    <row r="5" spans="1:7" ht="18" customHeight="1" x14ac:dyDescent="0.3">
      <c r="A5" s="10" t="s">
        <v>23</v>
      </c>
      <c r="B5" s="8">
        <v>0.06</v>
      </c>
      <c r="C5" s="9">
        <f>C4*B5</f>
        <v>6</v>
      </c>
      <c r="E5" s="15" t="s">
        <v>9</v>
      </c>
      <c r="F5" s="17">
        <v>0.2</v>
      </c>
    </row>
    <row r="6" spans="1:7" ht="18" customHeight="1" x14ac:dyDescent="0.3">
      <c r="A6" s="11" t="s">
        <v>10</v>
      </c>
      <c r="B6" s="13"/>
      <c r="C6" s="14">
        <f>C4-C5</f>
        <v>94</v>
      </c>
      <c r="E6" s="15" t="s">
        <v>11</v>
      </c>
      <c r="F6" s="17">
        <v>0.05</v>
      </c>
    </row>
    <row r="7" spans="1:7" ht="18" customHeight="1" x14ac:dyDescent="0.3">
      <c r="A7" s="10" t="s">
        <v>8</v>
      </c>
      <c r="B7" s="8">
        <v>0.03</v>
      </c>
      <c r="C7" s="9">
        <f>C6*B7</f>
        <v>2.82</v>
      </c>
      <c r="E7" s="18" t="s">
        <v>12</v>
      </c>
      <c r="F7" s="19">
        <v>0.08</v>
      </c>
    </row>
    <row r="8" spans="1:7" ht="18" customHeight="1" x14ac:dyDescent="0.3">
      <c r="A8" s="11" t="s">
        <v>24</v>
      </c>
      <c r="B8" s="12"/>
      <c r="C8" s="14">
        <f>C6-C7</f>
        <v>91.18</v>
      </c>
      <c r="E8" s="18" t="s">
        <v>13</v>
      </c>
      <c r="F8" s="19">
        <v>0.04</v>
      </c>
    </row>
    <row r="9" spans="1:7" ht="18" customHeight="1" x14ac:dyDescent="0.3">
      <c r="A9" s="10" t="s">
        <v>14</v>
      </c>
      <c r="B9" s="30">
        <v>0</v>
      </c>
      <c r="C9" s="9">
        <v>0</v>
      </c>
      <c r="E9" s="20"/>
      <c r="F9" s="21"/>
    </row>
    <row r="10" spans="1:7" ht="18" customHeight="1" x14ac:dyDescent="0.3">
      <c r="A10" s="11" t="s">
        <v>25</v>
      </c>
      <c r="B10" s="12"/>
      <c r="C10" s="14">
        <f>C8</f>
        <v>91.18</v>
      </c>
    </row>
    <row r="11" spans="1:7" ht="18" customHeight="1" x14ac:dyDescent="0.3">
      <c r="A11" s="10" t="s">
        <v>20</v>
      </c>
      <c r="B11" s="8">
        <v>0.2</v>
      </c>
      <c r="C11" s="9">
        <f>C10*B11</f>
        <v>18.236000000000001</v>
      </c>
    </row>
    <row r="12" spans="1:7" ht="18" customHeight="1" x14ac:dyDescent="0.3">
      <c r="A12" s="11" t="s">
        <v>15</v>
      </c>
      <c r="B12" s="12"/>
      <c r="C12" s="14">
        <f>C10+C11</f>
        <v>109.41600000000001</v>
      </c>
    </row>
    <row r="13" spans="1:7" ht="18" customHeight="1" x14ac:dyDescent="0.3">
      <c r="A13" s="10" t="s">
        <v>11</v>
      </c>
      <c r="B13" s="8">
        <v>0.05</v>
      </c>
      <c r="C13" s="9">
        <f>C12*B13</f>
        <v>5.4708000000000006</v>
      </c>
      <c r="E13" s="1"/>
    </row>
    <row r="14" spans="1:7" ht="18" customHeight="1" x14ac:dyDescent="0.3">
      <c r="A14" s="11" t="s">
        <v>21</v>
      </c>
      <c r="B14" s="12"/>
      <c r="C14" s="14">
        <f>C12+C13</f>
        <v>114.88680000000001</v>
      </c>
      <c r="F14" s="2"/>
      <c r="G14" s="1"/>
    </row>
    <row r="15" spans="1:7" ht="18" customHeight="1" x14ac:dyDescent="0.3">
      <c r="A15" s="10" t="s">
        <v>13</v>
      </c>
      <c r="B15" s="8">
        <v>0.04</v>
      </c>
      <c r="C15" s="9">
        <f>(C14*4) / 96</f>
        <v>4.78695</v>
      </c>
    </row>
    <row r="16" spans="1:7" ht="18" customHeight="1" x14ac:dyDescent="0.3">
      <c r="A16" s="11" t="s">
        <v>22</v>
      </c>
      <c r="B16" s="12"/>
      <c r="C16" s="14">
        <f>C14+C15</f>
        <v>119.67375000000001</v>
      </c>
    </row>
    <row r="17" spans="1:4" ht="18" customHeight="1" x14ac:dyDescent="0.3">
      <c r="A17" s="10" t="s">
        <v>12</v>
      </c>
      <c r="B17" s="8">
        <v>0.08</v>
      </c>
      <c r="C17" s="9">
        <f>(C16*8) / 92</f>
        <v>10.406413043478262</v>
      </c>
    </row>
    <row r="18" spans="1:4" ht="18" customHeight="1" x14ac:dyDescent="0.3">
      <c r="A18" s="11" t="s">
        <v>16</v>
      </c>
      <c r="B18" s="12"/>
      <c r="C18" s="14">
        <f>C16+C17</f>
        <v>130.08016304347828</v>
      </c>
    </row>
    <row r="19" spans="1:4" ht="15" x14ac:dyDescent="0.25">
      <c r="A19" s="5"/>
      <c r="B19" s="5"/>
      <c r="C19" s="5"/>
    </row>
    <row r="21" spans="1:4" ht="17.399999999999999" x14ac:dyDescent="0.3">
      <c r="A21" s="3"/>
      <c r="B21" s="4"/>
      <c r="C21" s="4"/>
      <c r="D21" s="4"/>
    </row>
    <row r="22" spans="1:4" ht="17.399999999999999" x14ac:dyDescent="0.3">
      <c r="A22" s="4"/>
      <c r="B22" s="4"/>
      <c r="C22" s="4"/>
      <c r="D22" s="4"/>
    </row>
    <row r="23" spans="1:4" ht="17.399999999999999" x14ac:dyDescent="0.3">
      <c r="A23" s="4"/>
      <c r="B23" s="4"/>
      <c r="C23" s="4"/>
      <c r="D23" s="4"/>
    </row>
    <row r="24" spans="1:4" ht="17.399999999999999" x14ac:dyDescent="0.3">
      <c r="A24" s="4"/>
      <c r="B24" s="4"/>
      <c r="C24" s="4"/>
      <c r="D24" s="4"/>
    </row>
    <row r="25" spans="1:4" ht="17.399999999999999" x14ac:dyDescent="0.3">
      <c r="A25" s="4"/>
      <c r="B25" s="4"/>
      <c r="C25" s="4"/>
      <c r="D25" s="4"/>
    </row>
    <row r="27" spans="1:4" ht="17.399999999999999" x14ac:dyDescent="0.3">
      <c r="A27" s="4"/>
    </row>
    <row r="28" spans="1:4" ht="17.399999999999999" x14ac:dyDescent="0.3">
      <c r="A28" s="4"/>
    </row>
    <row r="29" spans="1:4" ht="17.399999999999999" x14ac:dyDescent="0.3">
      <c r="A29" s="4"/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F7" sqref="F7"/>
    </sheetView>
  </sheetViews>
  <sheetFormatPr baseColWidth="10" defaultColWidth="11.44140625" defaultRowHeight="13.2" x14ac:dyDescent="0.25"/>
  <cols>
    <col min="1" max="1" width="41.21875" customWidth="1"/>
    <col min="2" max="2" width="25.21875" customWidth="1"/>
    <col min="3" max="3" width="34.44140625" customWidth="1"/>
    <col min="5" max="5" width="27.77734375" customWidth="1"/>
    <col min="6" max="6" width="27.44140625" customWidth="1"/>
  </cols>
  <sheetData>
    <row r="1" spans="1:6" ht="17.399999999999999" x14ac:dyDescent="0.3">
      <c r="A1" s="35" t="s">
        <v>0</v>
      </c>
      <c r="B1" s="36"/>
      <c r="C1" s="36"/>
      <c r="E1" s="22" t="s">
        <v>1</v>
      </c>
      <c r="F1" s="22"/>
    </row>
    <row r="2" spans="1:6" ht="35.25" customHeight="1" x14ac:dyDescent="0.3">
      <c r="A2" s="37" t="s">
        <v>17</v>
      </c>
      <c r="B2" s="38"/>
      <c r="C2" s="39"/>
      <c r="E2" s="23" t="s">
        <v>3</v>
      </c>
      <c r="F2" s="24" t="s">
        <v>4</v>
      </c>
    </row>
    <row r="3" spans="1:6" ht="17.399999999999999" x14ac:dyDescent="0.3">
      <c r="A3" s="6"/>
      <c r="B3" s="7" t="s">
        <v>5</v>
      </c>
      <c r="C3" s="7" t="s">
        <v>6</v>
      </c>
      <c r="E3" s="23" t="s">
        <v>7</v>
      </c>
      <c r="F3" s="24">
        <v>0.06</v>
      </c>
    </row>
    <row r="4" spans="1:6" ht="17.399999999999999" x14ac:dyDescent="0.3">
      <c r="A4" s="11" t="s">
        <v>3</v>
      </c>
      <c r="B4" s="13"/>
      <c r="C4" s="14">
        <v>100</v>
      </c>
      <c r="E4" s="23" t="s">
        <v>8</v>
      </c>
      <c r="F4" s="24">
        <v>0.03</v>
      </c>
    </row>
    <row r="5" spans="1:6" ht="17.399999999999999" x14ac:dyDescent="0.3">
      <c r="A5" s="10" t="s">
        <v>23</v>
      </c>
      <c r="B5" s="8">
        <v>0.06</v>
      </c>
      <c r="C5" s="9">
        <f>C4*B5</f>
        <v>6</v>
      </c>
      <c r="E5" s="23" t="s">
        <v>9</v>
      </c>
      <c r="F5" s="24">
        <v>0.2</v>
      </c>
    </row>
    <row r="6" spans="1:6" ht="17.399999999999999" x14ac:dyDescent="0.3">
      <c r="A6" s="11" t="s">
        <v>10</v>
      </c>
      <c r="B6" s="13"/>
      <c r="C6" s="14">
        <f>C4-C5</f>
        <v>94</v>
      </c>
      <c r="E6" s="23" t="s">
        <v>11</v>
      </c>
      <c r="F6" s="33">
        <f>B13</f>
        <v>8.9932002632155672E-3</v>
      </c>
    </row>
    <row r="7" spans="1:6" ht="17.399999999999999" x14ac:dyDescent="0.3">
      <c r="A7" s="10" t="s">
        <v>8</v>
      </c>
      <c r="B7" s="8">
        <v>0.03</v>
      </c>
      <c r="C7" s="9">
        <f>C6*B7</f>
        <v>2.82</v>
      </c>
      <c r="E7" s="25" t="s">
        <v>12</v>
      </c>
      <c r="F7" s="26">
        <v>0.08</v>
      </c>
    </row>
    <row r="8" spans="1:6" ht="17.399999999999999" x14ac:dyDescent="0.3">
      <c r="A8" s="11" t="s">
        <v>24</v>
      </c>
      <c r="B8" s="12"/>
      <c r="C8" s="14">
        <f>C6-C7</f>
        <v>91.18</v>
      </c>
      <c r="E8" s="25" t="s">
        <v>13</v>
      </c>
      <c r="F8" s="26">
        <v>0.04</v>
      </c>
    </row>
    <row r="9" spans="1:6" ht="17.399999999999999" x14ac:dyDescent="0.3">
      <c r="A9" s="10" t="s">
        <v>14</v>
      </c>
      <c r="B9" s="8">
        <v>0</v>
      </c>
      <c r="C9" s="9">
        <v>0</v>
      </c>
      <c r="E9" s="27" t="s">
        <v>16</v>
      </c>
      <c r="F9" s="27" t="s">
        <v>18</v>
      </c>
    </row>
    <row r="10" spans="1:6" ht="17.399999999999999" x14ac:dyDescent="0.3">
      <c r="A10" s="11" t="s">
        <v>25</v>
      </c>
      <c r="B10" s="12"/>
      <c r="C10" s="14">
        <f>C8</f>
        <v>91.18</v>
      </c>
    </row>
    <row r="11" spans="1:6" ht="17.399999999999999" x14ac:dyDescent="0.3">
      <c r="A11" s="10" t="s">
        <v>20</v>
      </c>
      <c r="B11" s="8">
        <v>0.2</v>
      </c>
      <c r="C11" s="9">
        <f>C10*B11</f>
        <v>18.236000000000001</v>
      </c>
    </row>
    <row r="12" spans="1:6" ht="17.399999999999999" x14ac:dyDescent="0.3">
      <c r="A12" s="11" t="s">
        <v>15</v>
      </c>
      <c r="B12" s="12"/>
      <c r="C12" s="14">
        <f>C10+C11</f>
        <v>109.41600000000001</v>
      </c>
    </row>
    <row r="13" spans="1:6" ht="17.399999999999999" x14ac:dyDescent="0.3">
      <c r="A13" s="10" t="s">
        <v>11</v>
      </c>
      <c r="B13" s="32">
        <f>C13/C12</f>
        <v>8.9932002632155672E-3</v>
      </c>
      <c r="C13" s="31">
        <f>C14-C12</f>
        <v>0.98399999999999466</v>
      </c>
    </row>
    <row r="14" spans="1:6" ht="17.399999999999999" x14ac:dyDescent="0.3">
      <c r="A14" s="11" t="s">
        <v>21</v>
      </c>
      <c r="B14" s="12"/>
      <c r="C14" s="28">
        <f>C16-C15</f>
        <v>110.4</v>
      </c>
    </row>
    <row r="15" spans="1:6" ht="17.399999999999999" x14ac:dyDescent="0.3">
      <c r="A15" s="10" t="s">
        <v>13</v>
      </c>
      <c r="B15" s="8">
        <v>0.04</v>
      </c>
      <c r="C15" s="9">
        <f>C16*B15</f>
        <v>4.6000000000000005</v>
      </c>
    </row>
    <row r="16" spans="1:6" ht="17.399999999999999" x14ac:dyDescent="0.3">
      <c r="A16" s="11" t="s">
        <v>22</v>
      </c>
      <c r="B16" s="12"/>
      <c r="C16" s="28">
        <f>C18-C17</f>
        <v>115</v>
      </c>
    </row>
    <row r="17" spans="1:3" ht="17.399999999999999" x14ac:dyDescent="0.3">
      <c r="A17" s="10" t="s">
        <v>12</v>
      </c>
      <c r="B17" s="8">
        <v>0.08</v>
      </c>
      <c r="C17" s="9">
        <f>C18*B17</f>
        <v>10</v>
      </c>
    </row>
    <row r="18" spans="1:3" ht="17.399999999999999" x14ac:dyDescent="0.3">
      <c r="A18" s="11" t="s">
        <v>16</v>
      </c>
      <c r="B18" s="12"/>
      <c r="C18" s="28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1166-9689-42D3-9A3B-9FA13D76E731}">
  <dimension ref="A1:G18"/>
  <sheetViews>
    <sheetView tabSelected="1" workbookViewId="0">
      <selection activeCell="G13" sqref="G13"/>
    </sheetView>
  </sheetViews>
  <sheetFormatPr baseColWidth="10" defaultColWidth="11.44140625" defaultRowHeight="13.2" x14ac:dyDescent="0.25"/>
  <cols>
    <col min="1" max="1" width="41.21875" customWidth="1"/>
    <col min="2" max="2" width="25.21875" customWidth="1"/>
    <col min="3" max="3" width="34.44140625" customWidth="1"/>
    <col min="4" max="4" width="9.21875"/>
    <col min="5" max="5" width="27.77734375" customWidth="1"/>
    <col min="6" max="6" width="27.44140625" customWidth="1"/>
  </cols>
  <sheetData>
    <row r="1" spans="1:7" ht="17.399999999999999" x14ac:dyDescent="0.3">
      <c r="A1" s="35" t="s">
        <v>0</v>
      </c>
      <c r="B1" s="36"/>
      <c r="C1" s="36"/>
      <c r="E1" s="22" t="s">
        <v>1</v>
      </c>
      <c r="F1" s="22"/>
    </row>
    <row r="2" spans="1:7" ht="35.25" customHeight="1" x14ac:dyDescent="0.3">
      <c r="A2" s="37" t="s">
        <v>19</v>
      </c>
      <c r="B2" s="38"/>
      <c r="C2" s="39"/>
      <c r="E2" s="23" t="s">
        <v>3</v>
      </c>
      <c r="F2" s="40">
        <v>97.02</v>
      </c>
    </row>
    <row r="3" spans="1:7" ht="17.399999999999999" x14ac:dyDescent="0.3">
      <c r="A3" s="6"/>
      <c r="B3" s="7" t="s">
        <v>5</v>
      </c>
      <c r="C3" s="7" t="s">
        <v>6</v>
      </c>
      <c r="E3" s="23" t="s">
        <v>7</v>
      </c>
      <c r="F3" s="24">
        <v>0.06</v>
      </c>
    </row>
    <row r="4" spans="1:7" ht="17.399999999999999" x14ac:dyDescent="0.3">
      <c r="A4" s="11" t="s">
        <v>3</v>
      </c>
      <c r="B4" s="13"/>
      <c r="C4" s="28">
        <f>C6+C5</f>
        <v>97.018576948386126</v>
      </c>
      <c r="E4" s="23" t="s">
        <v>8</v>
      </c>
      <c r="F4" s="24">
        <v>0.03</v>
      </c>
    </row>
    <row r="5" spans="1:7" ht="17.399999999999999" x14ac:dyDescent="0.3">
      <c r="A5" s="10" t="s">
        <v>23</v>
      </c>
      <c r="B5" s="8">
        <v>0.06</v>
      </c>
      <c r="C5" s="9">
        <f>(C6*6) / 94</f>
        <v>5.8211146169031673</v>
      </c>
      <c r="E5" s="23" t="s">
        <v>9</v>
      </c>
      <c r="F5" s="24">
        <v>0.2</v>
      </c>
    </row>
    <row r="6" spans="1:7" ht="17.399999999999999" x14ac:dyDescent="0.3">
      <c r="A6" s="11" t="s">
        <v>10</v>
      </c>
      <c r="B6" s="13"/>
      <c r="C6" s="28">
        <f>C8+C7</f>
        <v>91.197462331482953</v>
      </c>
      <c r="E6" s="23" t="s">
        <v>11</v>
      </c>
      <c r="F6" s="24">
        <v>0.04</v>
      </c>
    </row>
    <row r="7" spans="1:7" ht="17.399999999999999" x14ac:dyDescent="0.3">
      <c r="A7" s="10" t="s">
        <v>8</v>
      </c>
      <c r="B7" s="8">
        <v>0.03</v>
      </c>
      <c r="C7" s="9">
        <f>(C8*3) / 97</f>
        <v>2.735923869944489</v>
      </c>
      <c r="E7" s="25" t="s">
        <v>12</v>
      </c>
      <c r="F7" s="26">
        <v>0.08</v>
      </c>
    </row>
    <row r="8" spans="1:7" ht="17.399999999999999" x14ac:dyDescent="0.3">
      <c r="A8" s="11" t="s">
        <v>24</v>
      </c>
      <c r="B8" s="12"/>
      <c r="C8" s="28">
        <f>C10</f>
        <v>88.461538461538467</v>
      </c>
      <c r="E8" s="25" t="s">
        <v>13</v>
      </c>
      <c r="F8" s="26">
        <v>0.04</v>
      </c>
    </row>
    <row r="9" spans="1:7" ht="17.399999999999999" x14ac:dyDescent="0.3">
      <c r="A9" s="10" t="s">
        <v>14</v>
      </c>
      <c r="B9" s="8">
        <v>0</v>
      </c>
      <c r="C9" s="9">
        <v>0</v>
      </c>
      <c r="E9" s="27" t="s">
        <v>16</v>
      </c>
      <c r="F9" s="27" t="s">
        <v>18</v>
      </c>
    </row>
    <row r="10" spans="1:7" ht="17.399999999999999" x14ac:dyDescent="0.3">
      <c r="A10" s="11" t="s">
        <v>25</v>
      </c>
      <c r="B10" s="12"/>
      <c r="C10" s="28">
        <f>C12-C11</f>
        <v>88.461538461538467</v>
      </c>
    </row>
    <row r="11" spans="1:7" ht="17.399999999999999" x14ac:dyDescent="0.3">
      <c r="A11" s="10" t="s">
        <v>26</v>
      </c>
      <c r="B11" s="8">
        <v>0.2</v>
      </c>
      <c r="C11" s="9">
        <f>(C12*20) / 120</f>
        <v>17.692307692307693</v>
      </c>
    </row>
    <row r="12" spans="1:7" ht="17.399999999999999" x14ac:dyDescent="0.3">
      <c r="A12" s="11" t="s">
        <v>15</v>
      </c>
      <c r="B12" s="12"/>
      <c r="C12" s="28">
        <f>C14-C13</f>
        <v>106.15384615384616</v>
      </c>
      <c r="G12" t="s">
        <v>27</v>
      </c>
    </row>
    <row r="13" spans="1:7" ht="17.399999999999999" x14ac:dyDescent="0.3">
      <c r="A13" s="10" t="s">
        <v>11</v>
      </c>
      <c r="B13" s="8">
        <v>0.04</v>
      </c>
      <c r="C13" s="9">
        <f>(C14*4) / 104</f>
        <v>4.2461538461538462</v>
      </c>
    </row>
    <row r="14" spans="1:7" ht="17.399999999999999" x14ac:dyDescent="0.3">
      <c r="A14" s="11" t="s">
        <v>21</v>
      </c>
      <c r="B14" s="12"/>
      <c r="C14" s="28">
        <f>C16-C15</f>
        <v>110.4</v>
      </c>
      <c r="E14" s="34"/>
    </row>
    <row r="15" spans="1:7" ht="17.399999999999999" x14ac:dyDescent="0.3">
      <c r="A15" s="10" t="s">
        <v>13</v>
      </c>
      <c r="B15" s="8">
        <v>0.04</v>
      </c>
      <c r="C15" s="9">
        <f>C16*B15</f>
        <v>4.6000000000000005</v>
      </c>
    </row>
    <row r="16" spans="1:7" ht="17.399999999999999" x14ac:dyDescent="0.3">
      <c r="A16" s="11" t="s">
        <v>22</v>
      </c>
      <c r="B16" s="12"/>
      <c r="C16" s="28">
        <f>C18-C17</f>
        <v>115</v>
      </c>
    </row>
    <row r="17" spans="1:3" ht="17.399999999999999" x14ac:dyDescent="0.3">
      <c r="A17" s="10" t="s">
        <v>12</v>
      </c>
      <c r="B17" s="8">
        <v>0.08</v>
      </c>
      <c r="C17" s="9">
        <f>C18*B17</f>
        <v>10</v>
      </c>
    </row>
    <row r="18" spans="1:3" ht="17.399999999999999" x14ac:dyDescent="0.3">
      <c r="A18" s="11" t="s">
        <v>16</v>
      </c>
      <c r="B18" s="12">
        <v>1</v>
      </c>
      <c r="C18" s="28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2" ma:contentTypeDescription="Ein neues Dokument erstellen." ma:contentTypeScope="" ma:versionID="9e9dbc9f92f18650a73072f57a7f7199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1c033179a878301493ba0fbe76857f23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32AAE7-0A1A-4AEA-B059-588872FBEB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3746ED-6DF8-4068-8E13-F81FDE8C72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5C9CA-6D2E-4F2E-A026-5CD7BD7C2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18f7d-7339-4833-8001-ded2c5c3d1f7"/>
    <ds:schemaRef ds:uri="a278a54f-ee17-484f-bbcf-361ea9da9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Vorwärtskalulation</vt:lpstr>
      <vt:lpstr>Differenzkalkulation</vt:lpstr>
      <vt:lpstr>Rückwärtskalkulation</vt:lpstr>
    </vt:vector>
  </TitlesOfParts>
  <Manager/>
  <Company>OSZ IMT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Tom Fricke ( DRV Bund )</cp:lastModifiedBy>
  <cp:revision/>
  <dcterms:created xsi:type="dcterms:W3CDTF">2004-11-08T10:54:42Z</dcterms:created>
  <dcterms:modified xsi:type="dcterms:W3CDTF">2023-01-18T07:46:19Z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