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4.xml" ContentType="application/vnd.openxmlformats-officedocument.spreadsheetml.comments+xml"/>
  <Override PartName="/xl/worksheets/_rels/sheet14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3.xml.rels" ContentType="application/vnd.openxmlformats-package.relationships+xml"/>
  <Override PartName="/xl/worksheets/_rels/sheet12.xml.rels" ContentType="application/vnd.openxmlformats-package.relationships+xml"/>
  <Override PartName="/xl/worksheets/_rels/sheet6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metadata" sheetId="1" state="visible" r:id="rId2"/>
    <sheet name="Planilha1" sheetId="2" state="visible" r:id="rId3"/>
    <sheet name="fleet_age" sheetId="3" state="visible" r:id="rId4"/>
    <sheet name="tfs" sheetId="4" state="visible" r:id="rId5"/>
    <sheet name="mileage" sheetId="5" state="visible" r:id="rId6"/>
    <sheet name="fuel" sheetId="6" state="visible" r:id="rId7"/>
    <sheet name="td" sheetId="7" state="visible" r:id="rId8"/>
    <sheet name="fuel_month" sheetId="8" state="visible" r:id="rId9"/>
    <sheet name="euro" sheetId="9" state="visible" r:id="rId10"/>
    <sheet name="old_euro" sheetId="10" state="visible" r:id="rId11"/>
    <sheet name="tech" sheetId="11" state="visible" r:id="rId12"/>
    <sheet name="met" sheetId="12" state="visible" r:id="rId13"/>
    <sheet name="pmonth" sheetId="13" state="visible" r:id="rId14"/>
    <sheet name="fuel_spec" sheetId="14" state="visible" r:id="rId15"/>
    <sheet name="base_fleet" sheetId="15" state="visible" r:id="rId16"/>
  </sheets>
  <definedNames>
    <definedName function="false" hidden="true" localSheetId="2" name="_xlnm._FilterDatabase" vbProcedure="false">fleet_age!$A$1:$AN$62</definedName>
    <definedName function="false" hidden="true" localSheetId="5" name="_xlnm._FilterDatabase" vbProcedure="false">fuel!$A$1:$G$48</definedName>
    <definedName function="false" hidden="true" localSheetId="11" name="_xlnm._FilterDatabase" vbProcedure="false">met!$A$1:$J$1801</definedName>
    <definedName function="false" hidden="true" localSheetId="0" name="_xlnm._FilterDatabase" vbProcedure="false">metadata!$A$1:$X$63</definedName>
  </definedNames>
  <calcPr iterateCount="100" refMode="A1" iterate="false" iterateDelta="0.0001"/>
  <pivotCaches>
    <pivotCache cacheId="1" r:id="rId18"/>
  </pivotCaches>
  <extLst>
    <ext xmlns:loext="http://schemas.libreoffice.org/" uri="{7626C862-2A13-11E5-B345-FEFF819CDC9F}">
      <loext:extCalcPr stringRefSyntax="CalcA1"/>
    </ext>
  </extLst>
</workbook>
</file>

<file path=xl/comments1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sz val="10"/>
            <rFont val="Arial"/>
            <family val="2"/>
            <charset val="1"/>
          </rPr>
          <t xml:space="preserve">Sergio:
</t>
        </r>
        <r>
          <rPr>
            <sz val="9"/>
            <color rgb="FF000000"/>
            <rFont val="Segoe UI"/>
            <family val="0"/>
            <charset val="1"/>
          </rPr>
          <t xml:space="preserve">Valores default EEA
Estos valores cambian por tipo de vehiculo?</t>
        </r>
      </text>
    </comment>
  </commentList>
</comments>
</file>

<file path=xl/sharedStrings.xml><?xml version="1.0" encoding="utf-8"?>
<sst xmlns="http://schemas.openxmlformats.org/spreadsheetml/2006/main" count="18275" uniqueCount="486">
  <si>
    <t xml:space="preserve">family</t>
  </si>
  <si>
    <t xml:space="preserve">vehicles</t>
  </si>
  <si>
    <t xml:space="preserve">name</t>
  </si>
  <si>
    <t xml:space="preserve">fuel</t>
  </si>
  <si>
    <t xml:space="preserve">size</t>
  </si>
  <si>
    <t xml:space="preserve">trips_day</t>
  </si>
  <si>
    <t xml:space="preserve">survival</t>
  </si>
  <si>
    <t xml:space="preserve">survival_param_a</t>
  </si>
  <si>
    <t xml:space="preserve">survival_param_b</t>
  </si>
  <si>
    <t xml:space="preserve">sppm</t>
  </si>
  <si>
    <t xml:space="preserve">Category_EEA</t>
  </si>
  <si>
    <t xml:space="preserve">Fuel_EEA</t>
  </si>
  <si>
    <t xml:space="preserve">Segment_EEA</t>
  </si>
  <si>
    <t xml:space="preserve">Mode_EEA</t>
  </si>
  <si>
    <t xml:space="preserve">Slope_EEA</t>
  </si>
  <si>
    <t xml:space="preserve">Load_EEA</t>
  </si>
  <si>
    <t xml:space="preserve">speed</t>
  </si>
  <si>
    <t xml:space="preserve">driving_cycle</t>
  </si>
  <si>
    <t xml:space="preserve">km_cycle</t>
  </si>
  <si>
    <t xml:space="preserve">note</t>
  </si>
  <si>
    <t xml:space="preserve">v_eea_old</t>
  </si>
  <si>
    <t xml:space="preserve">t_eea_old</t>
  </si>
  <si>
    <t xml:space="preserve">cc_eea_old</t>
  </si>
  <si>
    <t xml:space="preserve">fuel_eea_old</t>
  </si>
  <si>
    <t xml:space="preserve">PC</t>
  </si>
  <si>
    <t xml:space="preserve">PC_MINI_G</t>
  </si>
  <si>
    <t xml:space="preserve">Passenger cars mini with gasoline</t>
  </si>
  <si>
    <t xml:space="preserve">G</t>
  </si>
  <si>
    <t xml:space="preserve">&lt;1400cc</t>
  </si>
  <si>
    <t xml:space="preserve">gompertz</t>
  </si>
  <si>
    <t xml:space="preserve">Passenger Cars</t>
  </si>
  <si>
    <t xml:space="preserve">Small</t>
  </si>
  <si>
    <t xml:space="preserve">FTP-75</t>
  </si>
  <si>
    <t xml:space="preserve">4S</t>
  </si>
  <si>
    <t xml:space="preserve">&lt;=1400</t>
  </si>
  <si>
    <t xml:space="preserve">PC_SMALL_G</t>
  </si>
  <si>
    <t xml:space="preserve">Passenger cars small with gasoline</t>
  </si>
  <si>
    <t xml:space="preserve">1400-2000cc</t>
  </si>
  <si>
    <t xml:space="preserve">PC_MEDIUM_G</t>
  </si>
  <si>
    <t xml:space="preserve">Passenger cars medium with gasoline</t>
  </si>
  <si>
    <t xml:space="preserve">&gt;2000cc</t>
  </si>
  <si>
    <t xml:space="preserve">Medium</t>
  </si>
  <si>
    <t xml:space="preserve">1400_2000</t>
  </si>
  <si>
    <t xml:space="preserve">PC_SUV_G</t>
  </si>
  <si>
    <t xml:space="preserve">Sport utility vehicle with gasoline</t>
  </si>
  <si>
    <t xml:space="preserve">&gt;1400cc</t>
  </si>
  <si>
    <t xml:space="preserve">Large-SUV-Executive</t>
  </si>
  <si>
    <t xml:space="preserve">&gt;2000</t>
  </si>
  <si>
    <t xml:space="preserve">PC_MINI_D</t>
  </si>
  <si>
    <t xml:space="preserve">D</t>
  </si>
  <si>
    <t xml:space="preserve">PC_SMALL_D</t>
  </si>
  <si>
    <t xml:space="preserve">PC_MEDIUM_D</t>
  </si>
  <si>
    <t xml:space="preserve">PC_SUV_D</t>
  </si>
  <si>
    <t xml:space="preserve">PC_ELEC</t>
  </si>
  <si>
    <t xml:space="preserve">Passenger cars electric</t>
  </si>
  <si>
    <t xml:space="preserve">ELEC</t>
  </si>
  <si>
    <t xml:space="preserve">all</t>
  </si>
  <si>
    <t xml:space="preserve">PC_SMALL_HY</t>
  </si>
  <si>
    <t xml:space="preserve">HY</t>
  </si>
  <si>
    <t xml:space="preserve">FH</t>
  </si>
  <si>
    <t xml:space="preserve">TAXI_SMALL_G</t>
  </si>
  <si>
    <t xml:space="preserve">Taxi small with gasoline</t>
  </si>
  <si>
    <t xml:space="preserve">TAXI_SMALL_GLP</t>
  </si>
  <si>
    <t xml:space="preserve">Taxi small with glp</t>
  </si>
  <si>
    <t xml:space="preserve">GLP</t>
  </si>
  <si>
    <t xml:space="preserve">LPG</t>
  </si>
  <si>
    <t xml:space="preserve">LCV</t>
  </si>
  <si>
    <t xml:space="preserve">LCV_NI_G</t>
  </si>
  <si>
    <t xml:space="preserve">Light commercial vehicles N1 with gasoline</t>
  </si>
  <si>
    <t xml:space="preserve">&lt;=1.305t</t>
  </si>
  <si>
    <t xml:space="preserve">Light Commercial Vehicles</t>
  </si>
  <si>
    <t xml:space="preserve">N1-I</t>
  </si>
  <si>
    <t xml:space="preserve">&lt;3.5</t>
  </si>
  <si>
    <t xml:space="preserve">LCV_NII_G</t>
  </si>
  <si>
    <t xml:space="preserve">Light commercial vehicles N2 with gasoline</t>
  </si>
  <si>
    <t xml:space="preserve">1.305-1.76t</t>
  </si>
  <si>
    <t xml:space="preserve">N1-II</t>
  </si>
  <si>
    <t xml:space="preserve">LCV_NIII_G</t>
  </si>
  <si>
    <t xml:space="preserve">Light commercial vehicles N3 with gasoline</t>
  </si>
  <si>
    <t xml:space="preserve">&gt;=1.76t</t>
  </si>
  <si>
    <t xml:space="preserve">N1-III</t>
  </si>
  <si>
    <t xml:space="preserve">LCV_NI_D</t>
  </si>
  <si>
    <t xml:space="preserve">Light commercial vehicles N1 with diesel</t>
  </si>
  <si>
    <t xml:space="preserve">double_logistic</t>
  </si>
  <si>
    <t xml:space="preserve">LCV_NII_D</t>
  </si>
  <si>
    <t xml:space="preserve">Light commercial vehicles N2 with diesel</t>
  </si>
  <si>
    <t xml:space="preserve">LCV_NIII_D</t>
  </si>
  <si>
    <t xml:space="preserve">Light commercial vehicles N3 with diesel</t>
  </si>
  <si>
    <t xml:space="preserve">LCV_ELEC</t>
  </si>
  <si>
    <t xml:space="preserve">Light commercial vehicles electric</t>
  </si>
  <si>
    <t xml:space="preserve">LCV_HY</t>
  </si>
  <si>
    <t xml:space="preserve">TRUCKS</t>
  </si>
  <si>
    <t xml:space="preserve">TRUCKS_RT_7_D</t>
  </si>
  <si>
    <t xml:space="preserve">&lt;=7.5t</t>
  </si>
  <si>
    <t xml:space="preserve">Heavy Duty Trucks</t>
  </si>
  <si>
    <t xml:space="preserve">Rigid &lt;=7,5 t</t>
  </si>
  <si>
    <t xml:space="preserve">City Suburban cycle</t>
  </si>
  <si>
    <t xml:space="preserve">Trucks</t>
  </si>
  <si>
    <t xml:space="preserve">RT</t>
  </si>
  <si>
    <t xml:space="preserve">&lt;=7.5</t>
  </si>
  <si>
    <t xml:space="preserve">TRUCKS_RT_7_12_D</t>
  </si>
  <si>
    <t xml:space="preserve">7.5-12t</t>
  </si>
  <si>
    <t xml:space="preserve">Rigid 7,5 - 12 t</t>
  </si>
  <si>
    <t xml:space="preserve">&gt;7.5 &amp; &lt;=12</t>
  </si>
  <si>
    <t xml:space="preserve">TRUCKS_RT_12_14_D</t>
  </si>
  <si>
    <t xml:space="preserve">12-14t</t>
  </si>
  <si>
    <t xml:space="preserve">Rigid 12 - 14 t</t>
  </si>
  <si>
    <t xml:space="preserve">&gt;12 &amp; &lt;=14</t>
  </si>
  <si>
    <t xml:space="preserve">TRUCKS_RT_14_16_D</t>
  </si>
  <si>
    <t xml:space="preserve">14-16t</t>
  </si>
  <si>
    <t xml:space="preserve">Rigid 14 - 20 t</t>
  </si>
  <si>
    <t xml:space="preserve">&gt;14 &amp; &lt;=20</t>
  </si>
  <si>
    <t xml:space="preserve">TRUCKS_RT_16_20_D</t>
  </si>
  <si>
    <t xml:space="preserve">16-20t</t>
  </si>
  <si>
    <t xml:space="preserve">TRUCKS_RT_20_26_D</t>
  </si>
  <si>
    <t xml:space="preserve">20-26t</t>
  </si>
  <si>
    <t xml:space="preserve">Rigid 20 - 26 t</t>
  </si>
  <si>
    <t xml:space="preserve">&gt;20 &amp; &lt;=26</t>
  </si>
  <si>
    <t xml:space="preserve">TRUCKS_RT_26_28_D</t>
  </si>
  <si>
    <t xml:space="preserve">26-28t</t>
  </si>
  <si>
    <t xml:space="preserve">Rigid 26 - 28 t</t>
  </si>
  <si>
    <t xml:space="preserve">&gt;26 &amp; &lt;=28</t>
  </si>
  <si>
    <t xml:space="preserve">TRUCKS_RT_28_32_D</t>
  </si>
  <si>
    <t xml:space="preserve">38-32t</t>
  </si>
  <si>
    <t xml:space="preserve">Rigid 28 - 32 t</t>
  </si>
  <si>
    <t xml:space="preserve">&gt;28 &amp; &lt;=32</t>
  </si>
  <si>
    <t xml:space="preserve">TRUCKS_RT_32_D</t>
  </si>
  <si>
    <t xml:space="preserve">&gt;=32t</t>
  </si>
  <si>
    <t xml:space="preserve">Rigid &gt;32 t</t>
  </si>
  <si>
    <t xml:space="preserve">&gt;32</t>
  </si>
  <si>
    <t xml:space="preserve">TRUCKS_RT_7_G</t>
  </si>
  <si>
    <t xml:space="preserve">tratados como PC para incorporar euro. Camiones gasolineros solo tienen pre-euro</t>
  </si>
  <si>
    <t xml:space="preserve">TRUCKS_RT_7_12_G</t>
  </si>
  <si>
    <t xml:space="preserve">TRUCKS_RT_12_14_G</t>
  </si>
  <si>
    <t xml:space="preserve">TRUCKS_RT_14_16_G</t>
  </si>
  <si>
    <t xml:space="preserve">TRUCKS_RT_16_20_G</t>
  </si>
  <si>
    <t xml:space="preserve">TRUCKS_RT_20_26_G</t>
  </si>
  <si>
    <t xml:space="preserve">TRUCKS_RT_26_28_G</t>
  </si>
  <si>
    <t xml:space="preserve">TRUCKS_RT_28_32_G</t>
  </si>
  <si>
    <t xml:space="preserve">TRUCKS_RT_32_G</t>
  </si>
  <si>
    <t xml:space="preserve">TRUCKS_AT_16_20_D</t>
  </si>
  <si>
    <t xml:space="preserve">Articulated 14 - 20 t</t>
  </si>
  <si>
    <t xml:space="preserve">TT</t>
  </si>
  <si>
    <t xml:space="preserve">&gt;20 &amp; &lt;=28</t>
  </si>
  <si>
    <t xml:space="preserve">TRUCKS_AT_20_28_D</t>
  </si>
  <si>
    <t xml:space="preserve">20-28t</t>
  </si>
  <si>
    <t xml:space="preserve">Articulated 20 - 28 t</t>
  </si>
  <si>
    <t xml:space="preserve">TRUCKS_AT_28_34_D</t>
  </si>
  <si>
    <t xml:space="preserve">28-34t</t>
  </si>
  <si>
    <t xml:space="preserve">Articulated 28 - 34 t</t>
  </si>
  <si>
    <t xml:space="preserve">&gt;28 &amp; &lt;=34</t>
  </si>
  <si>
    <t xml:space="preserve">TRUCKS_AT_34_40_D</t>
  </si>
  <si>
    <t xml:space="preserve">34-40t</t>
  </si>
  <si>
    <t xml:space="preserve">Articulated 34 - 40 t</t>
  </si>
  <si>
    <t xml:space="preserve">&gt;34 &amp; &lt;=40</t>
  </si>
  <si>
    <t xml:space="preserve">TRUCKS_AT_40_50_D</t>
  </si>
  <si>
    <t xml:space="preserve">40-50t</t>
  </si>
  <si>
    <t xml:space="preserve">Articulated 40 - 50 t</t>
  </si>
  <si>
    <t xml:space="preserve">&gt;40 &amp; &lt;=50</t>
  </si>
  <si>
    <t xml:space="preserve">TRUCKS_AT_50_60_D</t>
  </si>
  <si>
    <t xml:space="preserve">50-60t</t>
  </si>
  <si>
    <t xml:space="preserve">Articulated 50 - 60 t</t>
  </si>
  <si>
    <t xml:space="preserve">&gt;50 &amp; &lt;=60</t>
  </si>
  <si>
    <t xml:space="preserve">TRUCKS_ELEC</t>
  </si>
  <si>
    <t xml:space="preserve">Trucks electric</t>
  </si>
  <si>
    <t xml:space="preserve">&gt;3,5 t</t>
  </si>
  <si>
    <t xml:space="preserve">BUS</t>
  </si>
  <si>
    <t xml:space="preserve">BUS_UB_15_D</t>
  </si>
  <si>
    <t xml:space="preserve">&lt;=15t</t>
  </si>
  <si>
    <t xml:space="preserve">Buses</t>
  </si>
  <si>
    <t xml:space="preserve">Urban Buses Midi &lt;=15 t</t>
  </si>
  <si>
    <t xml:space="preserve">Ubus</t>
  </si>
  <si>
    <t xml:space="preserve">Midi</t>
  </si>
  <si>
    <t xml:space="preserve">&lt;=15</t>
  </si>
  <si>
    <t xml:space="preserve">BUS_UB_15_18_D</t>
  </si>
  <si>
    <t xml:space="preserve">15-18t</t>
  </si>
  <si>
    <t xml:space="preserve">Urban Buses Standard 15 - 18 t</t>
  </si>
  <si>
    <t xml:space="preserve">Std</t>
  </si>
  <si>
    <t xml:space="preserve">&gt;15 &amp; &lt;=18</t>
  </si>
  <si>
    <t xml:space="preserve">BUS_UB_18_D</t>
  </si>
  <si>
    <t xml:space="preserve">&gt;=18t</t>
  </si>
  <si>
    <t xml:space="preserve">Urban Buses Articulated &gt;18 t</t>
  </si>
  <si>
    <t xml:space="preserve">Artic</t>
  </si>
  <si>
    <t xml:space="preserve">&gt;18</t>
  </si>
  <si>
    <t xml:space="preserve">BUS_UB_15_G</t>
  </si>
  <si>
    <t xml:space="preserve">No hay EF de buses usando gasolina, asi que seran usados de SUV (better than nothing)</t>
  </si>
  <si>
    <t xml:space="preserve">BUS_UB_15_18_G</t>
  </si>
  <si>
    <t xml:space="preserve">BUS_UB_18_G</t>
  </si>
  <si>
    <t xml:space="preserve">BUS_COACH_17_D</t>
  </si>
  <si>
    <t xml:space="preserve">&lt;=18</t>
  </si>
  <si>
    <t xml:space="preserve">Coaches Standard &lt;=18 t</t>
  </si>
  <si>
    <t xml:space="preserve">Coach</t>
  </si>
  <si>
    <t xml:space="preserve">BUS_COACH_18_D</t>
  </si>
  <si>
    <t xml:space="preserve">&gt;18t</t>
  </si>
  <si>
    <t xml:space="preserve">Coaches Articulated &gt;18 t</t>
  </si>
  <si>
    <t xml:space="preserve">3Axes</t>
  </si>
  <si>
    <t xml:space="preserve">BUS_COACH_17_G</t>
  </si>
  <si>
    <t xml:space="preserve">BUS_COACH_18_G</t>
  </si>
  <si>
    <t xml:space="preserve">BUS_UB_15_HY</t>
  </si>
  <si>
    <t xml:space="preserve">Bus hybrid</t>
  </si>
  <si>
    <t xml:space="preserve">Diesel Hybrid ~ Diesel</t>
  </si>
  <si>
    <t xml:space="preserve">BUS_ELEC</t>
  </si>
  <si>
    <t xml:space="preserve">Bus electric</t>
  </si>
  <si>
    <t xml:space="preserve">Diesel Hybrid ~ Electricity</t>
  </si>
  <si>
    <t xml:space="preserve">MC</t>
  </si>
  <si>
    <t xml:space="preserve">MC_2S_50_G</t>
  </si>
  <si>
    <t xml:space="preserve">Motorcycle 2 strokes &gt;=50 cc gasoline</t>
  </si>
  <si>
    <t xml:space="preserve">50cc</t>
  </si>
  <si>
    <t xml:space="preserve">L-Category</t>
  </si>
  <si>
    <t xml:space="preserve">Mopeds 2-stroke &lt;50 cm³</t>
  </si>
  <si>
    <t xml:space="preserve">WMTC</t>
  </si>
  <si>
    <t xml:space="preserve">espacio en blanco significa NA en R, que es diferente de 0</t>
  </si>
  <si>
    <t xml:space="preserve">Motorcycle</t>
  </si>
  <si>
    <t xml:space="preserve">2S</t>
  </si>
  <si>
    <t xml:space="preserve">&gt;=50</t>
  </si>
  <si>
    <t xml:space="preserve">MC_4S_50_250_G</t>
  </si>
  <si>
    <t xml:space="preserve">Motorcycle 4 strokes &lt;=250 cc gasoline</t>
  </si>
  <si>
    <t xml:space="preserve">50_250</t>
  </si>
  <si>
    <t xml:space="preserve">Motorcycles 4-stroke &lt;250 cm³</t>
  </si>
  <si>
    <t xml:space="preserve">&lt;=250</t>
  </si>
  <si>
    <t xml:space="preserve">MC_4S_250_750_G</t>
  </si>
  <si>
    <t xml:space="preserve">Motorcycle 4 strokes 250-750 cc gasoline</t>
  </si>
  <si>
    <t xml:space="preserve">250-750cc</t>
  </si>
  <si>
    <t xml:space="preserve">Motorcycles 4-stroke 250 - 750 cm³</t>
  </si>
  <si>
    <t xml:space="preserve">250_750</t>
  </si>
  <si>
    <t xml:space="preserve">MC_4S_750_G</t>
  </si>
  <si>
    <t xml:space="preserve">Motorcycle 4 strokes &gt;=750 cc gasoline</t>
  </si>
  <si>
    <t xml:space="preserve">&gt;=750cc</t>
  </si>
  <si>
    <t xml:space="preserve">Motorcycles 4-stroke &gt;750 cm³</t>
  </si>
  <si>
    <t xml:space="preserve">&gt;=750</t>
  </si>
  <si>
    <t xml:space="preserve">MC_ELEC</t>
  </si>
  <si>
    <t xml:space="preserve">Motorcycle electric</t>
  </si>
  <si>
    <t xml:space="preserve">Year</t>
  </si>
  <si>
    <t xml:space="preserve">Age</t>
  </si>
  <si>
    <t xml:space="preserve">density_tm3</t>
  </si>
  <si>
    <t xml:space="preserve">consumption_lt</t>
  </si>
  <si>
    <t xml:space="preserve">UF</t>
  </si>
  <si>
    <t xml:space="preserve">region</t>
  </si>
  <si>
    <t xml:space="preserve">FUEL_M3</t>
  </si>
  <si>
    <t xml:space="preserve">FUEL</t>
  </si>
  <si>
    <t xml:space="preserve">tera_joules_lt</t>
  </si>
  <si>
    <t xml:space="preserve">tera_joul</t>
  </si>
  <si>
    <t xml:space="preserve">EC</t>
  </si>
  <si>
    <t xml:space="preserve">AZUAY</t>
  </si>
  <si>
    <t xml:space="preserve">DIESEL</t>
  </si>
  <si>
    <t xml:space="preserve">BOLIVAR</t>
  </si>
  <si>
    <t xml:space="preserve">CAÑAR</t>
  </si>
  <si>
    <t xml:space="preserve">CARCHI</t>
  </si>
  <si>
    <t xml:space="preserve">CHIMBORAZO</t>
  </si>
  <si>
    <t xml:space="preserve">COTOPAXI</t>
  </si>
  <si>
    <t xml:space="preserve">EL ORO</t>
  </si>
  <si>
    <t xml:space="preserve">ESMERALDAS</t>
  </si>
  <si>
    <t xml:space="preserve">GALAPAGOS</t>
  </si>
  <si>
    <t xml:space="preserve">GUAYAS</t>
  </si>
  <si>
    <t xml:space="preserve">IMBABURA</t>
  </si>
  <si>
    <t xml:space="preserve">LOJA</t>
  </si>
  <si>
    <t xml:space="preserve">LOS RIOS</t>
  </si>
  <si>
    <t xml:space="preserve">MANABÍ</t>
  </si>
  <si>
    <t xml:space="preserve">MORONA SANTIAGO</t>
  </si>
  <si>
    <t xml:space="preserve">NAPO</t>
  </si>
  <si>
    <t xml:space="preserve">ORELLANA</t>
  </si>
  <si>
    <t xml:space="preserve">PASTAZA</t>
  </si>
  <si>
    <t xml:space="preserve">GASOLINE</t>
  </si>
  <si>
    <t xml:space="preserve">PICHINCHA</t>
  </si>
  <si>
    <t xml:space="preserve">SANTA ELENA</t>
  </si>
  <si>
    <t xml:space="preserve">SANTO DOMINGO</t>
  </si>
  <si>
    <t xml:space="preserve">SUCUMBIOS</t>
  </si>
  <si>
    <t xml:space="preserve">TUNGURAHUA</t>
  </si>
  <si>
    <t xml:space="preserve">ZAMORA CHINCHIPE</t>
  </si>
  <si>
    <t xml:space="preserve">ZONA NO DELIMITADA</t>
  </si>
  <si>
    <t xml:space="preserve">Soma de FUEL_M3</t>
  </si>
  <si>
    <t xml:space="preserve">Total Result</t>
  </si>
  <si>
    <t xml:space="preserve">Month</t>
  </si>
  <si>
    <t xml:space="preserve">MES</t>
  </si>
  <si>
    <t xml:space="preserve">ENE</t>
  </si>
  <si>
    <t xml:space="preserve">FEB</t>
  </si>
  <si>
    <t xml:space="preserve">MAR</t>
  </si>
  <si>
    <t xml:space="preserve">ABR</t>
  </si>
  <si>
    <t xml:space="preserve">MAY</t>
  </si>
  <si>
    <t xml:space="preserve">JUN</t>
  </si>
  <si>
    <t xml:space="preserve">JUL</t>
  </si>
  <si>
    <t xml:space="preserve">AGO</t>
  </si>
  <si>
    <t xml:space="preserve">SEP</t>
  </si>
  <si>
    <t xml:space="preserve">OCT</t>
  </si>
  <si>
    <t xml:space="preserve">NOV</t>
  </si>
  <si>
    <t xml:space="preserve">DIC</t>
  </si>
  <si>
    <t xml:space="preserve">gasolina</t>
  </si>
  <si>
    <t xml:space="preserve">diesel</t>
  </si>
  <si>
    <t xml:space="preserve">lpg</t>
  </si>
  <si>
    <t xml:space="preserve">hy</t>
  </si>
  <si>
    <t xml:space="preserve">III</t>
  </si>
  <si>
    <t xml:space="preserve">Euro 4</t>
  </si>
  <si>
    <t xml:space="preserve">II</t>
  </si>
  <si>
    <t xml:space="preserve">I</t>
  </si>
  <si>
    <t xml:space="preserve">pre</t>
  </si>
  <si>
    <t xml:space="preserve">PRE ECE</t>
  </si>
  <si>
    <t xml:space="preserve">Conventional</t>
  </si>
  <si>
    <t xml:space="preserve">PRE</t>
  </si>
  <si>
    <t xml:space="preserve">capitals</t>
  </si>
  <si>
    <t xml:space="preserve">variable</t>
  </si>
  <si>
    <t xml:space="preserve">value</t>
  </si>
  <si>
    <t xml:space="preserve">Estados</t>
  </si>
  <si>
    <t xml:space="preserve">Temperature</t>
  </si>
  <si>
    <t xml:space="preserve">date</t>
  </si>
  <si>
    <t xml:space="preserve">X2015.01.01</t>
  </si>
  <si>
    <t xml:space="preserve">X2015.02.01</t>
  </si>
  <si>
    <t xml:space="preserve">X2015.03.01</t>
  </si>
  <si>
    <t xml:space="preserve">X2015.04.01</t>
  </si>
  <si>
    <t xml:space="preserve">X2015.05.01</t>
  </si>
  <si>
    <t xml:space="preserve">X2015.06.01</t>
  </si>
  <si>
    <t xml:space="preserve">X2015.07.01</t>
  </si>
  <si>
    <t xml:space="preserve">X2015.08.01</t>
  </si>
  <si>
    <t xml:space="preserve">X2015.09.01</t>
  </si>
  <si>
    <t xml:space="preserve">X2015.10.01</t>
  </si>
  <si>
    <t xml:space="preserve">X2015.11.01</t>
  </si>
  <si>
    <t xml:space="preserve">X2015.12.01</t>
  </si>
  <si>
    <t xml:space="preserve">X2016.01.01</t>
  </si>
  <si>
    <t xml:space="preserve">X2016.02.01</t>
  </si>
  <si>
    <t xml:space="preserve">X2016.03.01</t>
  </si>
  <si>
    <t xml:space="preserve">X2016.04.01</t>
  </si>
  <si>
    <t xml:space="preserve">X2016.05.01</t>
  </si>
  <si>
    <t xml:space="preserve">X2016.06.01</t>
  </si>
  <si>
    <t xml:space="preserve">X2016.07.01</t>
  </si>
  <si>
    <t xml:space="preserve">X2016.08.01</t>
  </si>
  <si>
    <t xml:space="preserve">X2016.09.01</t>
  </si>
  <si>
    <t xml:space="preserve">X2016.10.01</t>
  </si>
  <si>
    <t xml:space="preserve">X2016.11.01</t>
  </si>
  <si>
    <t xml:space="preserve">X2016.12.01</t>
  </si>
  <si>
    <t xml:space="preserve">X2017.01.01</t>
  </si>
  <si>
    <t xml:space="preserve">X2017.02.01</t>
  </si>
  <si>
    <t xml:space="preserve">X2017.03.01</t>
  </si>
  <si>
    <t xml:space="preserve">X2017.04.01</t>
  </si>
  <si>
    <t xml:space="preserve">X2017.05.01</t>
  </si>
  <si>
    <t xml:space="preserve">X2017.06.01</t>
  </si>
  <si>
    <t xml:space="preserve">X2017.07.01</t>
  </si>
  <si>
    <t xml:space="preserve">X2017.08.01</t>
  </si>
  <si>
    <t xml:space="preserve">X2017.09.01</t>
  </si>
  <si>
    <t xml:space="preserve">X2017.10.01</t>
  </si>
  <si>
    <t xml:space="preserve">X2017.11.01</t>
  </si>
  <si>
    <t xml:space="preserve">X2017.12.01</t>
  </si>
  <si>
    <t xml:space="preserve">X2018.01.01</t>
  </si>
  <si>
    <t xml:space="preserve">X2018.02.01</t>
  </si>
  <si>
    <t xml:space="preserve">X2018.03.01</t>
  </si>
  <si>
    <t xml:space="preserve">X2018.04.01</t>
  </si>
  <si>
    <t xml:space="preserve">X2018.05.01</t>
  </si>
  <si>
    <t xml:space="preserve">X2018.06.01</t>
  </si>
  <si>
    <t xml:space="preserve">X2018.07.01</t>
  </si>
  <si>
    <t xml:space="preserve">X2018.08.01</t>
  </si>
  <si>
    <t xml:space="preserve">X2018.09.01</t>
  </si>
  <si>
    <t xml:space="preserve">X2018.10.01</t>
  </si>
  <si>
    <t xml:space="preserve">X2018.11.01</t>
  </si>
  <si>
    <t xml:space="preserve">X2018.12.01</t>
  </si>
  <si>
    <t xml:space="preserve">X2019.01.01</t>
  </si>
  <si>
    <t xml:space="preserve">X2019.02.01</t>
  </si>
  <si>
    <t xml:space="preserve">X2019.03.01</t>
  </si>
  <si>
    <t xml:space="preserve">X2019.04.01</t>
  </si>
  <si>
    <t xml:space="preserve">X2019.05.01</t>
  </si>
  <si>
    <t xml:space="preserve">X2019.06.01</t>
  </si>
  <si>
    <t xml:space="preserve">X2019.07.01</t>
  </si>
  <si>
    <t xml:space="preserve">X2019.08.01</t>
  </si>
  <si>
    <t xml:space="preserve">X2019.09.01</t>
  </si>
  <si>
    <t xml:space="preserve">X2019.10.01</t>
  </si>
  <si>
    <t xml:space="preserve">X2019.11.01</t>
  </si>
  <si>
    <t xml:space="preserve">X2019.12.01</t>
  </si>
  <si>
    <t xml:space="preserve">X2020.01.01</t>
  </si>
  <si>
    <t xml:space="preserve">X2020.02.01</t>
  </si>
  <si>
    <t xml:space="preserve">X2020.03.01</t>
  </si>
  <si>
    <t xml:space="preserve">X2020.04.01</t>
  </si>
  <si>
    <t xml:space="preserve">X2020.05.01</t>
  </si>
  <si>
    <t xml:space="preserve">X2020.06.01</t>
  </si>
  <si>
    <t xml:space="preserve">X2020.07.01</t>
  </si>
  <si>
    <t xml:space="preserve">X2020.08.01</t>
  </si>
  <si>
    <t xml:space="preserve">X2020.09.01</t>
  </si>
  <si>
    <t xml:space="preserve">X2020.10.01</t>
  </si>
  <si>
    <t xml:space="preserve">X2020.11.01</t>
  </si>
  <si>
    <t xml:space="preserve">X2020.12.01</t>
  </si>
  <si>
    <t xml:space="preserve">CANAR</t>
  </si>
  <si>
    <t xml:space="preserve">MANABI</t>
  </si>
  <si>
    <t xml:space="preserve">SANTO DOMINGO DE LOS TSACHILAS</t>
  </si>
  <si>
    <t xml:space="preserve">parameter</t>
  </si>
  <si>
    <t xml:space="preserve">definition</t>
  </si>
  <si>
    <t xml:space="preserve">e100</t>
  </si>
  <si>
    <t xml:space="preserve">Mid range volatility in</t>
  </si>
  <si>
    <t xml:space="preserve">aro</t>
  </si>
  <si>
    <t xml:space="preserve">Aromatics content in</t>
  </si>
  <si>
    <t xml:space="preserve">o2</t>
  </si>
  <si>
    <t xml:space="preserve">Oxygenates</t>
  </si>
  <si>
    <t xml:space="preserve">e150</t>
  </si>
  <si>
    <t xml:space="preserve">Tail-end volatility in</t>
  </si>
  <si>
    <t xml:space="preserve">olefin</t>
  </si>
  <si>
    <t xml:space="preserve">Olefins content in</t>
  </si>
  <si>
    <t xml:space="preserve">s</t>
  </si>
  <si>
    <t xml:space="preserve">Sulphur content in ppm</t>
  </si>
  <si>
    <t xml:space="preserve">den</t>
  </si>
  <si>
    <t xml:space="preserve">Density at 15 C (kg/m3)</t>
  </si>
  <si>
    <t xml:space="preserve">pah</t>
  </si>
  <si>
    <t xml:space="preserve">cn</t>
  </si>
  <si>
    <t xml:space="preserve">Cetane number</t>
  </si>
  <si>
    <t xml:space="preserve">t95</t>
  </si>
  <si>
    <t xml:space="preserve">Back-end distillation in o C.</t>
  </si>
  <si>
    <t xml:space="preserve">MODELO</t>
  </si>
  <si>
    <t xml:space="preserve">PC_MEDIUM_DIESEL</t>
  </si>
  <si>
    <t xml:space="preserve">PC_MEDIUM_ELECTRICO</t>
  </si>
  <si>
    <t xml:space="preserve">PC_MEDIUM_GASOLINA</t>
  </si>
  <si>
    <t xml:space="preserve">PC_MEDIUM_HIBRIDO</t>
  </si>
  <si>
    <t xml:space="preserve">PC_MINI_DIESEL</t>
  </si>
  <si>
    <t xml:space="preserve">PC_MINI_ELECTRICO</t>
  </si>
  <si>
    <t xml:space="preserve">PC_MINI_GASOLINA</t>
  </si>
  <si>
    <t xml:space="preserve">PC_MINI_GLP</t>
  </si>
  <si>
    <t xml:space="preserve">PC_MINI_HIBRIDO</t>
  </si>
  <si>
    <t xml:space="preserve">PC_SMALL_DIESEL</t>
  </si>
  <si>
    <t xml:space="preserve">PC_SMALL_ELECTRICO</t>
  </si>
  <si>
    <t xml:space="preserve">PC_SMALL_GASOLINA</t>
  </si>
  <si>
    <t xml:space="preserve">PC_SMALL_GLP</t>
  </si>
  <si>
    <t xml:space="preserve">PC_SMALL_HIBRIDO</t>
  </si>
  <si>
    <t xml:space="preserve">SUV__DIESEL</t>
  </si>
  <si>
    <t xml:space="preserve">SUV__ELECTRICO</t>
  </si>
  <si>
    <t xml:space="preserve">SUV__GASOLINA</t>
  </si>
  <si>
    <t xml:space="preserve">SUV__GLP</t>
  </si>
  <si>
    <t xml:space="preserve">SUV__HIBRIDO</t>
  </si>
  <si>
    <t xml:space="preserve">LCV_N1-III_DIESEL</t>
  </si>
  <si>
    <t xml:space="preserve">LCV_N1-III_GASOLINA</t>
  </si>
  <si>
    <t xml:space="preserve">LCV_N1-III_GLP</t>
  </si>
  <si>
    <t xml:space="preserve">LCV_N1-III_HIBRIDO</t>
  </si>
  <si>
    <t xml:space="preserve">LCV_N1-II_DIESEL</t>
  </si>
  <si>
    <t xml:space="preserve">LCV_N1-II_ELECTRICO</t>
  </si>
  <si>
    <t xml:space="preserve">LCV_N1-II_GASOLINA</t>
  </si>
  <si>
    <t xml:space="preserve">LCV_N1-II_GLP</t>
  </si>
  <si>
    <t xml:space="preserve">LCV_N1-II_HIBRIDO</t>
  </si>
  <si>
    <t xml:space="preserve">LCV_N1-I_DIESEL</t>
  </si>
  <si>
    <t xml:space="preserve">LCV_N1-I_ELECTRICO</t>
  </si>
  <si>
    <t xml:space="preserve">LCV_N1-I_GASOLINA</t>
  </si>
  <si>
    <t xml:space="preserve">LCV_N1-I_GLP</t>
  </si>
  <si>
    <t xml:space="preserve">LCV_N1-I_HIBRIDO</t>
  </si>
  <si>
    <t xml:space="preserve">TRUCKS_RT_&lt;=7.5_DIESEL</t>
  </si>
  <si>
    <t xml:space="preserve">TRUCKS_RT_&lt;=7.5_ELECTRICO</t>
  </si>
  <si>
    <t xml:space="preserve">TRUCKS_RT_&lt;=7.5_GASOLINA</t>
  </si>
  <si>
    <t xml:space="preserve">TRUCKS_RT_&lt;=7.5_HIBRIDO</t>
  </si>
  <si>
    <t xml:space="preserve">TRUCKS_RT_7.5-12_DIESEL</t>
  </si>
  <si>
    <t xml:space="preserve">TRUCKS_RT_7.5-12_ELECTRICO</t>
  </si>
  <si>
    <t xml:space="preserve">TRUCKS_RT_7.5-12_GASOLINA</t>
  </si>
  <si>
    <t xml:space="preserve">TRUCKS_RT_12-14_DIESEL</t>
  </si>
  <si>
    <t xml:space="preserve">TRUCKS_RT_12-14_ELECTRICO</t>
  </si>
  <si>
    <t xml:space="preserve">TRUCKS_RT_12-14_GASOLINA</t>
  </si>
  <si>
    <t xml:space="preserve">TRUCKS_RT_14-16_DIESEL</t>
  </si>
  <si>
    <t xml:space="preserve">TRUCKS_RT_14-16_GASOLINA</t>
  </si>
  <si>
    <t xml:space="preserve">TRUCKS_RT_16-20_DIESEL</t>
  </si>
  <si>
    <t xml:space="preserve">TRUCKS_RT_16-20_GASOLINA</t>
  </si>
  <si>
    <t xml:space="preserve">TRUCKS_RT_20-26_DIESEL</t>
  </si>
  <si>
    <t xml:space="preserve">TRUCKS_RT_20-26_GASOLINA</t>
  </si>
  <si>
    <t xml:space="preserve">TRUCKS_RT_26-28_DIESEL</t>
  </si>
  <si>
    <t xml:space="preserve">TRUCKS_RT_26-28_GASOLINA</t>
  </si>
  <si>
    <t xml:space="preserve">TRUCKS_RT_26-32_DIESEL</t>
  </si>
  <si>
    <t xml:space="preserve">TRUCKS_RT_&gt;32_DIESEL</t>
  </si>
  <si>
    <t xml:space="preserve">TRUCKS_RT_26-32_GASOLINA</t>
  </si>
  <si>
    <t xml:space="preserve">TRUCKS_AT_16-20_DIESEL</t>
  </si>
  <si>
    <t xml:space="preserve">TRUCKS_AT_20-28_DIESEL</t>
  </si>
  <si>
    <t xml:space="preserve">TRUCKS_AT_28-34_DIESEL</t>
  </si>
  <si>
    <t xml:space="preserve">TRUCKS_AT_34-40_DIESEL</t>
  </si>
  <si>
    <t xml:space="preserve">TRUCKS_AT_40-50_DIESEL</t>
  </si>
  <si>
    <t xml:space="preserve">TRUCKS_AT_50-60_DIESEL</t>
  </si>
  <si>
    <t xml:space="preserve">BUS_UB_15-18_DIESEL</t>
  </si>
  <si>
    <t xml:space="preserve">BUS_UB_15-18_GASOLINA</t>
  </si>
  <si>
    <t xml:space="preserve">BUS_UB_&lt;15t_DIESEL</t>
  </si>
  <si>
    <t xml:space="preserve">BUS_UB_&lt;15t_GASOLINA</t>
  </si>
  <si>
    <t xml:space="preserve">BUS_UB_&gt;=18_DIESEL</t>
  </si>
  <si>
    <t xml:space="preserve">BUS_UB_&gt;=18_GASOLINA</t>
  </si>
  <si>
    <t xml:space="preserve">BUS_COACH_&lt;18t_DIESEL</t>
  </si>
  <si>
    <t xml:space="preserve">BUS_COACH_&lt;18t_GASOLINA</t>
  </si>
  <si>
    <t xml:space="preserve">BUS_COACH_&gt;=18_DIESEL</t>
  </si>
  <si>
    <t xml:space="preserve">BUS_COACH_&gt;=18_GASOLINA</t>
  </si>
  <si>
    <t xml:space="preserve">MOTORCYCLES_250-750cc_DIESEL</t>
  </si>
  <si>
    <t xml:space="preserve">MOTORCYCLES_250-750cc_ELECTRICO</t>
  </si>
  <si>
    <t xml:space="preserve">MOTORCYCLES_250-750cc_GASOLINA</t>
  </si>
  <si>
    <t xml:space="preserve">MOTORCYCLES_250-750cc_GLP</t>
  </si>
  <si>
    <t xml:space="preserve">MOTORCYCLES_250-750cc_HIBRIDO</t>
  </si>
  <si>
    <t xml:space="preserve">MOTORCYCLES_50-250cc_DIESEL</t>
  </si>
  <si>
    <t xml:space="preserve">MOTORCYCLES_50-250cc_ELECTRICO</t>
  </si>
  <si>
    <t xml:space="preserve">MOTORCYCLES_50-250cc_GASOLINA</t>
  </si>
  <si>
    <t xml:space="preserve">MOTORCYCLES_50-250cc_GLP</t>
  </si>
  <si>
    <t xml:space="preserve">MOTORCYCLES_50-250cc_HIBRIDO</t>
  </si>
  <si>
    <t xml:space="preserve">MOTORCYCLES_&lt;=50cc_ELECTRICO</t>
  </si>
  <si>
    <t xml:space="preserve">MOTORCYCLES_&lt;=50cc_GASOLINA</t>
  </si>
  <si>
    <t xml:space="preserve">MOTORCYCLES_&lt;=50cc_GLP</t>
  </si>
  <si>
    <t xml:space="preserve">MOTORCYCLES_&gt;750cc_DIESEL</t>
  </si>
  <si>
    <t xml:space="preserve">MOTORCYCLES_&gt;750cc_GASOLINA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</si>
</sst>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0"/>
    <numFmt numFmtId="167" formatCode="0.0"/>
    <numFmt numFmtId="168" formatCode="m/d/yyyy\ h:mm"/>
    <numFmt numFmtId="169" formatCode="#,##0"/>
    <numFmt numFmtId="170" formatCode="yyyy\-mm\-dd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0"/>
      <name val="Arial"/>
      <family val="2"/>
      <charset val="1"/>
    </font>
    <font>
      <sz val="9"/>
      <color rgb="FF000000"/>
      <name val="Segoe UI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ADD8E6"/>
      </patternFill>
    </fill>
    <fill>
      <patternFill patternType="solid">
        <fgColor rgb="FFD9D9D9"/>
        <bgColor rgb="FFBDD7EE"/>
      </patternFill>
    </fill>
    <fill>
      <patternFill patternType="solid">
        <fgColor rgb="FF98FB98"/>
        <bgColor rgb="FFC5E0B4"/>
      </patternFill>
    </fill>
    <fill>
      <patternFill patternType="solid">
        <fgColor rgb="FFFFFF00"/>
        <bgColor rgb="FFFFFF00"/>
      </patternFill>
    </fill>
    <fill>
      <patternFill patternType="solid">
        <fgColor rgb="FF87CEFA"/>
        <bgColor rgb="FFADD8E6"/>
      </patternFill>
    </fill>
    <fill>
      <patternFill patternType="solid">
        <fgColor rgb="FFFFC0CB"/>
        <bgColor rgb="FFFFB6C1"/>
      </patternFill>
    </fill>
    <fill>
      <patternFill patternType="solid">
        <fgColor rgb="FFFFB6C1"/>
        <bgColor rgb="FFFFC0CB"/>
      </patternFill>
    </fill>
    <fill>
      <patternFill patternType="solid">
        <fgColor rgb="FFE0FFFF"/>
        <bgColor rgb="FFFFFFFF"/>
      </patternFill>
    </fill>
    <fill>
      <patternFill patternType="solid">
        <fgColor rgb="FFADD8E6"/>
        <bgColor rgb="FFBDD7EE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ADD8E6"/>
      <rgbColor rgb="FF993366"/>
      <rgbColor rgb="FFFFFFD7"/>
      <rgbColor rgb="FFE0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5E0B4"/>
      <rgbColor rgb="FF98FB98"/>
      <rgbColor rgb="FF87CEFA"/>
      <rgbColor rgb="FFFFB6C1"/>
      <rgbColor rgb="FFCC99FF"/>
      <rgbColor rgb="FFFFC0C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<Relationship Id="rId18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600" createdVersion="3">
  <cacheSource type="worksheet">
    <worksheetSource ref="A1:L601" sheet="fuel_month"/>
  </cacheSource>
  <cacheFields count="12">
    <cacheField name="fuel" numFmtId="0">
      <sharedItems count="2">
        <s v="D"/>
        <s v="G"/>
      </sharedItems>
    </cacheField>
    <cacheField name="density_tm3" numFmtId="0">
      <sharedItems containsSemiMixedTypes="0" containsString="0" containsNumber="1" minValue="0.75425" maxValue="0.84" count="2">
        <n v="0.75425"/>
        <n v="0.84"/>
      </sharedItems>
    </cacheField>
    <cacheField name="consumption_lt" numFmtId="0">
      <sharedItems containsSemiMixedTypes="0" containsString="0" containsNumber="1" minValue="195185.30625" maxValue="114191067.722844" count="574">
        <n v="195185.30625"/>
        <n v="196434.49221"/>
        <n v="213454.650915"/>
        <n v="233285.47803"/>
        <n v="234846.96048"/>
        <n v="237345.3324"/>
        <n v="239062.963095"/>
        <n v="244840.44816"/>
        <n v="258737.641965"/>
        <n v="258893.79021"/>
        <n v="266232.757725"/>
        <n v="266388.90597"/>
        <n v="313924.21716"/>
        <n v="340270.68468"/>
        <n v="346175.9274"/>
        <n v="351778.33716"/>
        <n v="374339.39268"/>
        <n v="374528.66328"/>
        <n v="374680.07976"/>
        <n v="400591.2249"/>
        <n v="412117.80444"/>
        <n v="421543.48032"/>
        <n v="434830.27644"/>
        <n v="435057.40116"/>
        <n v="720876.826926"/>
        <n v="741248.021604"/>
        <n v="799282.172976"/>
        <n v="802954.022616"/>
        <n v="832728.180702"/>
        <n v="835644.840648"/>
        <n v="836555.232234"/>
        <n v="841491.409482"/>
        <n v="846929.15382"/>
        <n v="848693.155812"/>
        <n v="848755.61511"/>
        <n v="864633.525744"/>
        <n v="1001196.049056"/>
        <n v="1009164.341316"/>
        <n v="1122685.061784"/>
        <n v="1142849.951508"/>
        <n v="1185644.034168"/>
        <n v="1300118.67846"/>
        <n v="1307886.343884"/>
        <n v="1349586.442476"/>
        <n v="1349665.936128"/>
        <n v="1407011.142516"/>
        <n v="1435765.132068"/>
        <n v="1457345.76588"/>
        <n v="1735611.402"/>
        <n v="1790499.876"/>
        <n v="1864315.41"/>
        <n v="1921096.59"/>
        <n v="1955165.298"/>
        <n v="1958950.71"/>
        <n v="1979770.476"/>
        <n v="1993019.418"/>
        <n v="2040337.068"/>
        <n v="2078191.188"/>
        <n v="2099010.954"/>
        <n v="2174719.194"/>
        <n v="2197431.666"/>
        <n v="2246642.022"/>
        <n v="2250427.434"/>
        <n v="2259890.964"/>
        <n v="2263676.376"/>
        <n v="2267461.788"/>
        <n v="2269354.494"/>
        <n v="2297745.084"/>
        <n v="2307208.614"/>
        <n v="2312886.732"/>
        <n v="2320457.556"/>
        <n v="2363989.794"/>
        <n v="2432127.21"/>
        <n v="2439069.655608"/>
        <n v="2439698.034"/>
        <n v="2458625.094"/>
        <n v="2466195.918"/>
        <n v="2473766.742"/>
        <n v="2479444.86"/>
        <n v="2492693.802"/>
        <n v="2564616.63"/>
        <n v="2573516.133612"/>
        <n v="2598685.338"/>
        <n v="2602470.75"/>
        <n v="2619955.568028"/>
        <n v="2630785.63176"/>
        <n v="2651060.298432"/>
        <n v="2651124.650436"/>
        <n v="2653002.214788"/>
        <n v="2683281.725376"/>
        <n v="2687642.52"/>
        <n v="2710597.258368"/>
        <n v="2712247.698"/>
        <n v="2730796.2168"/>
        <n v="2738745.582"/>
        <n v="2755666.37364"/>
        <n v="2774570.721168"/>
        <n v="2776978.2432"/>
        <n v="2780570.599188"/>
        <n v="2784268.946712"/>
        <n v="2798717.864316"/>
        <n v="2803097.586"/>
        <n v="2859878.766"/>
        <n v="2874410.962668"/>
        <n v="2890919.1444"/>
        <n v="2895435.140916"/>
        <n v="2905682.2512"/>
        <n v="2910981.828"/>
        <n v="2914195.642788"/>
        <n v="2922716.6052"/>
        <n v="2937017.891736"/>
        <n v="2956202.359752"/>
        <n v="2976090.9144"/>
        <n v="3034386.2592"/>
        <n v="3042714.1656"/>
        <n v="3044046.630624"/>
        <n v="3051799.1544"/>
        <n v="3075647.25"/>
        <n v="3096467.016"/>
        <n v="3098261.301288"/>
        <n v="3100263.784236"/>
        <n v="3114099.465096"/>
        <n v="3157790.6904"/>
        <n v="3171066.130284"/>
        <n v="3174067.962"/>
        <n v="3178318.979676"/>
        <n v="3189588.1512"/>
        <n v="3206243.964"/>
        <n v="3230992.987656"/>
        <n v="3232211.89032"/>
        <n v="3240736.638144"/>
        <n v="3255454.32"/>
        <n v="3258645.422316"/>
        <n v="3277928.311044"/>
        <n v="3285737.616"/>
        <n v="3304604.109408"/>
        <n v="3321699.03"/>
        <n v="3345577.408896"/>
        <n v="3361124.09598"/>
        <n v="3389181.569724"/>
        <n v="3395018.675028"/>
        <n v="3406261.348668"/>
        <n v="3419903.973516"/>
        <n v="3440939.508"/>
        <n v="3444577.288932"/>
        <n v="3447961.44726"/>
        <n v="3453609.281964"/>
        <n v="3458950.498296"/>
        <n v="3500188.776624"/>
        <n v="3518540.454"/>
        <n v="3529166.105484"/>
        <n v="3530385.008148"/>
        <n v="3551942.929488"/>
        <n v="3569643.516"/>
        <n v="3572138.102508"/>
        <n v="3663249.183936"/>
        <n v="3741879.762"/>
        <n v="3764213.6928"/>
        <n v="3764334.825984"/>
        <n v="3776327.0112"/>
        <n v="3811232.295252"/>
        <n v="3845221.5096"/>
        <n v="3913737.4668"/>
        <n v="3926986.4088"/>
        <n v="3927364.95"/>
        <n v="3938721.186"/>
        <n v="3985660.2948"/>
        <n v="4012158.1788"/>
        <n v="4015943.5908"/>
        <n v="4040927.31"/>
        <n v="4059854.37"/>
        <n v="4096194.3252"/>
        <n v="4122313.668"/>
        <n v="4139348.022"/>
        <n v="4196129.202"/>
        <n v="4209378.144"/>
        <n v="4218705.399168"/>
        <n v="4218841.674"/>
        <n v="4224519.792"/>
        <n v="4228305.204"/>
        <n v="4312841.024784"/>
        <n v="4385399.802"/>
        <n v="4444073.688"/>
        <n v="4463000.748"/>
        <n v="4487605.926"/>
        <n v="4508425.692"/>
        <n v="4514103.81"/>
        <n v="4538708.988"/>
        <n v="4546279.812"/>
        <n v="4635236.994"/>
        <n v="4707920.689812"/>
        <n v="4723262.964648"/>
        <n v="4731765"/>
        <n v="4767631.7787"/>
        <n v="4788796.017192"/>
        <n v="4807473.24"/>
        <n v="4811258.652"/>
        <n v="4820722.182"/>
        <n v="4833971.124"/>
        <n v="4902108.54"/>
        <n v="4913464.776"/>
        <n v="4915773.87732"/>
        <n v="4930605.121536"/>
        <n v="4938077.524824"/>
        <n v="5006953.096164"/>
        <n v="5017563.606"/>
        <n v="5055625.92366"/>
        <n v="5168980.086"/>
        <n v="5197370.676"/>
        <n v="5204627.310804"/>
        <n v="5247815.076312"/>
        <n v="5263834.939896"/>
        <n v="5278757.034"/>
        <n v="5286146.158224"/>
        <n v="5307147.624"/>
        <n v="5326581.929208"/>
        <n v="5333123.121144"/>
        <n v="5345001.744"/>
        <n v="5380963.158"/>
        <n v="5393738.9235"/>
        <n v="5460926.201088"/>
        <n v="5490054.946428"/>
        <n v="5534306.412708"/>
        <n v="5561902.066188"/>
        <n v="5566259.0754"/>
        <n v="5602409.76"/>
        <n v="5621336.82"/>
        <n v="5736810.81306"/>
        <n v="5784594.068736"/>
        <n v="5835212.598"/>
        <n v="5840936.140944"/>
        <n v="5934318.469572"/>
        <n v="5935526.016"/>
        <n v="5967732.301296"/>
        <n v="6026129.85222"/>
        <n v="6037732.14"/>
        <n v="6041483.483292"/>
        <n v="6041824.170372"/>
        <n v="6115333.086"/>
        <n v="6116487.63666"/>
        <n v="6147122.975976"/>
        <n v="6186275.492292"/>
        <n v="6324927.563028"/>
        <n v="6350017.273764"/>
        <n v="6363126.15552"/>
        <n v="6461698.284"/>
        <n v="6474875.303172"/>
        <n v="6482086.513032"/>
        <n v="6514542.63552"/>
        <n v="6529695.639756"/>
        <n v="6530763.12594"/>
        <n v="6612240.333828"/>
        <n v="6634578.05004"/>
        <n v="6699974.827752"/>
        <n v="6928485.008544"/>
        <n v="6948948.945816"/>
        <n v="6989763.258"/>
        <n v="7007119.37202"/>
        <n v="7058158.082016"/>
        <n v="7179938.571468"/>
        <n v="7228940.729808"/>
        <n v="7340504.392272"/>
        <n v="7347371.12964"/>
        <n v="7429703.84064"/>
        <n v="7480958.31912"/>
        <n v="7499646.898164"/>
        <n v="7563431.090364"/>
        <n v="7599971.6724"/>
        <n v="7688716.871328"/>
        <n v="7923684.964992"/>
        <n v="7951568.309784"/>
        <n v="8002572.951072"/>
        <n v="8088403.38276"/>
        <n v="8110824.378036"/>
        <n v="8351432.73558"/>
        <n v="8411446.657428"/>
        <n v="8522476.5768"/>
        <n v="8669975.15538"/>
        <n v="8678325.774252"/>
        <n v="8773763.581596"/>
        <n v="8934177.98592"/>
        <n v="8979148.68048"/>
        <n v="9046960.551048"/>
        <n v="9065342.51172"/>
        <n v="9111335.26752"/>
        <n v="9143193.294912"/>
        <n v="9239558.528196"/>
        <n v="9239603.95314"/>
        <n v="9265689.227232"/>
        <n v="9339962.796084"/>
        <n v="9359662.080132"/>
        <n v="9387443.2188"/>
        <n v="9403728.061224"/>
        <n v="9414433.20636"/>
        <n v="9417612.95244"/>
        <n v="9431051.16504"/>
        <n v="9536796.64926"/>
        <n v="9588126.83598"/>
        <n v="9612485.9622"/>
        <n v="9668373.784968"/>
        <n v="9685745.040636"/>
        <n v="9686558.904216"/>
        <n v="9688989.13872"/>
        <n v="9762255.78798"/>
        <n v="9778960.811136"/>
        <n v="9782999.84574"/>
        <n v="9828822.258"/>
        <n v="9837316.722528"/>
        <n v="9850777.6476"/>
        <n v="9867134.412852"/>
        <n v="9883566.886344"/>
        <n v="9886057.68744"/>
        <n v="9920444.370048"/>
        <n v="9941801.664552"/>
        <n v="9984769.876164"/>
        <n v="9989179.881144"/>
        <n v="10002920.926704"/>
        <n v="10033885.596864"/>
        <n v="10038129.043716"/>
        <n v="10113019.634724"/>
        <n v="10141917.469932"/>
        <n v="10160057.164236"/>
        <n v="10167525.782112"/>
        <n v="10195980.724116"/>
        <n v="10226101.2474"/>
        <n v="10239524.318352"/>
        <n v="10272888.93972"/>
        <n v="10280898.871512"/>
        <n v="10314763.167264"/>
        <n v="10333765.935504"/>
        <n v="10443444.462792"/>
        <n v="10446283.521792"/>
        <n v="10453789.993788"/>
        <n v="10472766.264144"/>
        <n v="10477217.908656"/>
        <n v="10487540.72718"/>
        <n v="10494997.98882"/>
        <n v="10503783.930072"/>
        <n v="10679230.205448"/>
        <n v="10687126.57488"/>
        <n v="10739403.1146"/>
        <n v="10751929.042908"/>
        <n v="10786043.175852"/>
        <n v="10859953.345152"/>
        <n v="10860400.023768"/>
        <n v="10902020.628708"/>
        <n v="10909648.233888"/>
        <n v="10960391.681748"/>
        <n v="10970748.56898"/>
        <n v="10982275.14852"/>
        <n v="10993748.732292"/>
        <n v="11001527.753952"/>
        <n v="11003329.610064"/>
        <n v="11007387.571728"/>
        <n v="11014822.120896"/>
        <n v="11030785.2033"/>
        <n v="11035414.762176"/>
        <n v="11036152.917516"/>
        <n v="11036368.686"/>
        <n v="11048550.141816"/>
        <n v="11064922.048716"/>
        <n v="11067954.163728"/>
        <n v="11117130.45102"/>
        <n v="11134448.71092"/>
        <n v="11179218.778644"/>
        <n v="11203759.60464"/>
        <n v="11243476.147344"/>
        <n v="11281686.096072"/>
        <n v="11316303.688812"/>
        <n v="11321554.055256"/>
        <n v="11331551.328348"/>
        <n v="11341321.47672"/>
        <n v="11363045.956188"/>
        <n v="11375208.484944"/>
        <n v="11384501.671404"/>
        <n v="11403553.65"/>
        <n v="11414724.400812"/>
        <n v="11431304.505372"/>
        <n v="11433204.782196"/>
        <n v="11437205.96268"/>
        <n v="11441199.57234"/>
        <n v="11526462.192228"/>
        <n v="11552195.423004"/>
        <n v="11558588.983872"/>
        <n v="11608253.589312"/>
        <n v="11639967.771048"/>
        <n v="11670652.32072"/>
        <n v="11679888.726"/>
        <n v="11683674.138"/>
        <n v="11703778.461132"/>
        <n v="11795343.792"/>
        <n v="11854017.678"/>
        <n v="11892458.53686"/>
        <n v="11894881.20054"/>
        <n v="11916476.976"/>
        <n v="11920618.216728"/>
        <n v="11928718.998408"/>
        <n v="12002504.249112"/>
        <n v="12103854.87"/>
        <n v="12198679.4406"/>
        <n v="12203081.874756"/>
        <n v="12275542.23126"/>
        <n v="12296933.594472"/>
        <n v="12330214.936776"/>
        <n v="12380189.946"/>
        <n v="12422730.406056"/>
        <n v="12454005.48"/>
        <n v="12567677.616948"/>
        <n v="12592244.940828"/>
        <n v="12644294.355828"/>
        <n v="12660571.627428"/>
        <n v="12929657.639448"/>
        <n v="12949591.61904"/>
        <n v="13026795.09678"/>
        <n v="13063456.812"/>
        <n v="13107401.659908"/>
        <n v="13120434.833424"/>
        <n v="13205440.045296"/>
        <n v="13623644.792232"/>
        <n v="13700227.462404"/>
        <n v="13731260.26998"/>
        <n v="13873364.63646"/>
        <n v="14089231.541172"/>
        <n v="14222250.918852"/>
        <n v="14262773.754312"/>
        <n v="14332236.064512"/>
        <n v="14373644.68638"/>
        <n v="14517055.02"/>
        <n v="14526143.794212"/>
        <n v="14632593.365064"/>
        <n v="14776953.837096"/>
        <n v="14820152.95884"/>
        <n v="14927704.084584"/>
        <n v="14952487.176948"/>
        <n v="15113253.624588"/>
        <n v="15155847.080412"/>
        <n v="15174978.55266"/>
        <n v="15184442.08266"/>
        <n v="15221228.716476"/>
        <n v="15254563.054548"/>
        <n v="15483834.103152"/>
        <n v="15557361.94584"/>
        <n v="15560995.94136"/>
        <n v="15592206.6633"/>
        <n v="15595284.203256"/>
        <n v="15904408.518"/>
        <n v="16003949.711952"/>
        <n v="16383827.162388"/>
        <n v="16453293.258"/>
        <n v="16538465.028"/>
        <n v="16578211.854"/>
        <n v="16618030.602828"/>
        <n v="16657894.7766"/>
        <n v="16737252.153768"/>
        <n v="16845223.460244"/>
        <n v="17026783.176"/>
        <n v="17210375.658"/>
        <n v="17422987.108392"/>
        <n v="17598380.388"/>
        <n v="17642064.04248"/>
        <n v="17751689.574"/>
        <n v="17769670.281"/>
        <n v="17776294.752"/>
        <n v="17776775.499324"/>
        <n v="17927711.232"/>
        <n v="17943390.408504"/>
        <n v="18257034.505176"/>
        <n v="18260676.07152"/>
        <n v="18296788.902"/>
        <n v="18302709.286368"/>
        <n v="18427510.534596"/>
        <n v="18439044.68496"/>
        <n v="18465387.367068"/>
        <n v="18466409.428308"/>
        <n v="18643093.533408"/>
        <n v="19139349.690372"/>
        <n v="19142351.522088"/>
        <n v="19148044.781736"/>
        <n v="19188904.518864"/>
        <n v="19254971.3145"/>
        <n v="19318047.634656"/>
        <n v="19510005.877176"/>
        <n v="19789066.449816"/>
        <n v="19860122.418468"/>
        <n v="20075292.807372"/>
        <n v="20395886.920476"/>
        <n v="20551868.607348"/>
        <n v="20661301.082856"/>
        <n v="20841781.956192"/>
        <n v="20971174.909176"/>
        <n v="21040603.150668"/>
        <n v="21317725.592364"/>
        <n v="21398581.992684"/>
        <n v="21437003.924484"/>
        <n v="21724646.026128"/>
        <n v="21833294.921352"/>
        <n v="21932192.595264"/>
        <n v="22073081.844492"/>
        <n v="22150357.24506"/>
        <n v="22173452.043672"/>
        <n v="22174792.07952"/>
        <n v="22186212.667524"/>
        <n v="22548945.987012"/>
        <n v="22625172.828456"/>
        <n v="22644921.32286"/>
        <n v="22689100.866312"/>
        <n v="22837576.081188"/>
        <n v="22967321.077488"/>
        <n v="23047212.197748"/>
        <n v="23473521.511776"/>
        <n v="23569023.671124"/>
        <n v="23833957.08618"/>
        <n v="24074001.417336"/>
        <n v="24077741.404392"/>
        <n v="30088809.102264"/>
        <n v="32428250.499444"/>
        <n v="32442718.344108"/>
        <n v="32994044.674848"/>
        <n v="33119773.349016"/>
        <n v="33136448.088876"/>
        <n v="33578561.498004"/>
        <n v="34668968.351664"/>
        <n v="34790120.462724"/>
        <n v="35870246.137392"/>
        <n v="37563415.500048"/>
        <n v="37791740.195652"/>
        <n v="44818642.130784"/>
        <n v="47289092.851872"/>
        <n v="49923345.921024"/>
        <n v="50555714.137272"/>
        <n v="50622799.208736"/>
        <n v="50645110.427064"/>
        <n v="50831292.130872"/>
        <n v="51110890.232016"/>
        <n v="51280056.508884"/>
        <n v="51921112.245672"/>
        <n v="52095786.297"/>
        <n v="52464205.305312"/>
        <n v="55073675.2821"/>
        <n v="58455062.688516"/>
        <n v="60420482.667624"/>
        <n v="62761627.500204"/>
        <n v="63817810.443972"/>
        <n v="64566432.448152"/>
        <n v="66448804.273392"/>
        <n v="68885360.415432"/>
        <n v="69822242.314608"/>
        <n v="71641223.630496"/>
        <n v="72089821.45038"/>
        <n v="74331485.6556"/>
        <n v="78629612.78394"/>
        <n v="80783398.64958"/>
        <n v="83987863.46994"/>
        <n v="84464371.1325"/>
        <n v="85832135.1234"/>
        <n v="85933962.7062"/>
        <n v="88141501.42224"/>
        <n v="88409678.93538"/>
        <n v="88550802.880152"/>
        <n v="88565770.3992"/>
        <n v="90348392.832828"/>
        <n v="91993252.76754"/>
        <n v="92866585.17006"/>
        <n v="97287098.453772"/>
        <n v="99512072.777484"/>
        <n v="99716314.681944"/>
        <n v="99878493.08826"/>
        <n v="100791292.196292"/>
        <n v="101554983.925644"/>
        <n v="103202137.820028"/>
        <n v="105873113.170992"/>
        <n v="106035564.126972"/>
        <n v="108581037.928488"/>
        <n v="114191067.722844"/>
      </sharedItems>
    </cacheField>
    <cacheField name="UF" numFmtId="0">
      <sharedItems count="1">
        <s v="EC"/>
      </sharedItems>
    </cacheField>
    <cacheField name="region" numFmtId="0">
      <sharedItems count="25">
        <s v="AZUAY"/>
        <s v="BOLIVAR"/>
        <s v="CAÑAR"/>
        <s v="CARCHI"/>
        <s v="CHIMBORAZO"/>
        <s v="COTOPAXI"/>
        <s v="EL ORO"/>
        <s v="ESMERALDAS"/>
        <s v="GALAPAGOS"/>
        <s v="GUAYAS"/>
        <s v="IMBABURA"/>
        <s v="LOJA"/>
        <s v="LOS RIOS"/>
        <s v="MANABÍ"/>
        <s v="MORONA SANTIAGO"/>
        <s v="NAPO"/>
        <s v="ORELLANA"/>
        <s v="PASTAZA"/>
        <s v="PICHINCHA"/>
        <s v="SANTA ELENA"/>
        <s v="SANTO DOMINGO"/>
        <s v="SUCUMBIOS"/>
        <s v="TUNGURAHUA"/>
        <s v="ZAMORA CHINCHIPE"/>
        <s v="ZONA NO DELIMITADA"/>
      </sharedItems>
    </cacheField>
    <cacheField name="FUEL_M3" numFmtId="0">
      <sharedItems containsSemiMixedTypes="0" containsString="0" containsNumber="1" minValue="195.18530625" maxValue="114191.067722844" count="574">
        <n v="195.18530625"/>
        <n v="196.43449221"/>
        <n v="213.454650915"/>
        <n v="233.28547803"/>
        <n v="234.84696048"/>
        <n v="237.3453324"/>
        <n v="239.062963095"/>
        <n v="244.84044816"/>
        <n v="258.737641965"/>
        <n v="258.89379021"/>
        <n v="266.232757725"/>
        <n v="266.38890597"/>
        <n v="313.92421716"/>
        <n v="340.27068468"/>
        <n v="346.1759274"/>
        <n v="351.77833716"/>
        <n v="374.33939268"/>
        <n v="374.52866328"/>
        <n v="374.68007976"/>
        <n v="400.5912249"/>
        <n v="412.11780444"/>
        <n v="421.54348032"/>
        <n v="434.83027644"/>
        <n v="435.05740116"/>
        <n v="720.876826926"/>
        <n v="741.248021604"/>
        <n v="799.282172976"/>
        <n v="802.954022616"/>
        <n v="832.728180702"/>
        <n v="835.644840648"/>
        <n v="836.555232234"/>
        <n v="841.491409482"/>
        <n v="846.92915382"/>
        <n v="848.693155812"/>
        <n v="848.75561511"/>
        <n v="864.633525744"/>
        <n v="1001.196049056"/>
        <n v="1009.164341316"/>
        <n v="1122.685061784"/>
        <n v="1142.849951508"/>
        <n v="1185.644034168"/>
        <n v="1300.11867846"/>
        <n v="1307.886343884"/>
        <n v="1349.586442476"/>
        <n v="1349.665936128"/>
        <n v="1407.011142516"/>
        <n v="1435.765132068"/>
        <n v="1457.34576588"/>
        <n v="1735.611402"/>
        <n v="1790.499876"/>
        <n v="1864.31541"/>
        <n v="1921.09659"/>
        <n v="1955.165298"/>
        <n v="1958.95071"/>
        <n v="1979.770476"/>
        <n v="1993.019418"/>
        <n v="2040.337068"/>
        <n v="2078.191188"/>
        <n v="2099.010954"/>
        <n v="2174.719194"/>
        <n v="2197.431666"/>
        <n v="2246.642022"/>
        <n v="2250.427434"/>
        <n v="2259.890964"/>
        <n v="2263.676376"/>
        <n v="2267.461788"/>
        <n v="2269.354494"/>
        <n v="2297.745084"/>
        <n v="2307.208614"/>
        <n v="2312.886732"/>
        <n v="2320.457556"/>
        <n v="2363.989794"/>
        <n v="2432.12721"/>
        <n v="2439.069655608"/>
        <n v="2439.698034"/>
        <n v="2458.625094"/>
        <n v="2466.195918"/>
        <n v="2473.766742"/>
        <n v="2479.44486"/>
        <n v="2492.693802"/>
        <n v="2564.61663"/>
        <n v="2573.516133612"/>
        <n v="2598.685338"/>
        <n v="2602.47075"/>
        <n v="2619.955568028"/>
        <n v="2630.78563176"/>
        <n v="2651.060298432"/>
        <n v="2651.124650436"/>
        <n v="2653.002214788"/>
        <n v="2683.281725376"/>
        <n v="2687.64252"/>
        <n v="2710.597258368"/>
        <n v="2712.247698"/>
        <n v="2730.7962168"/>
        <n v="2738.745582"/>
        <n v="2755.66637364"/>
        <n v="2774.570721168"/>
        <n v="2776.9782432"/>
        <n v="2780.570599188"/>
        <n v="2784.268946712"/>
        <n v="2798.717864316"/>
        <n v="2803.097586"/>
        <n v="2859.878766"/>
        <n v="2874.410962668"/>
        <n v="2890.9191444"/>
        <n v="2895.435140916"/>
        <n v="2905.6822512"/>
        <n v="2910.981828"/>
        <n v="2914.195642788"/>
        <n v="2922.7166052"/>
        <n v="2937.017891736"/>
        <n v="2956.202359752"/>
        <n v="2976.0909144"/>
        <n v="3034.3862592"/>
        <n v="3042.7141656"/>
        <n v="3044.046630624"/>
        <n v="3051.7991544"/>
        <n v="3075.64725"/>
        <n v="3096.467016"/>
        <n v="3098.261301288"/>
        <n v="3100.263784236"/>
        <n v="3114.099465096"/>
        <n v="3157.7906904"/>
        <n v="3171.066130284"/>
        <n v="3174.067962"/>
        <n v="3178.318979676"/>
        <n v="3189.5881512"/>
        <n v="3206.243964"/>
        <n v="3230.992987656"/>
        <n v="3232.21189032"/>
        <n v="3240.736638144"/>
        <n v="3255.45432"/>
        <n v="3258.645422316"/>
        <n v="3277.928311044"/>
        <n v="3285.737616"/>
        <n v="3304.604109408"/>
        <n v="3321.69903"/>
        <n v="3345.577408896"/>
        <n v="3361.12409598"/>
        <n v="3389.181569724"/>
        <n v="3395.018675028"/>
        <n v="3406.261348668"/>
        <n v="3419.903973516"/>
        <n v="3440.939508"/>
        <n v="3444.577288932"/>
        <n v="3447.96144726"/>
        <n v="3453.609281964"/>
        <n v="3458.950498296"/>
        <n v="3500.188776624"/>
        <n v="3518.540454"/>
        <n v="3529.166105484"/>
        <n v="3530.385008148"/>
        <n v="3551.942929488"/>
        <n v="3569.643516"/>
        <n v="3572.138102508"/>
        <n v="3663.249183936"/>
        <n v="3741.879762"/>
        <n v="3764.2136928"/>
        <n v="3764.334825984"/>
        <n v="3776.3270112"/>
        <n v="3811.232295252"/>
        <n v="3845.2215096"/>
        <n v="3913.7374668"/>
        <n v="3926.9864088"/>
        <n v="3927.36495"/>
        <n v="3938.721186"/>
        <n v="3985.6602948"/>
        <n v="4012.1581788"/>
        <n v="4015.9435908"/>
        <n v="4040.92731"/>
        <n v="4059.85437"/>
        <n v="4096.1943252"/>
        <n v="4122.313668"/>
        <n v="4139.348022"/>
        <n v="4196.129202"/>
        <n v="4209.378144"/>
        <n v="4218.705399168"/>
        <n v="4218.841674"/>
        <n v="4224.519792"/>
        <n v="4228.305204"/>
        <n v="4312.841024784"/>
        <n v="4385.399802"/>
        <n v="4444.073688"/>
        <n v="4463.000748"/>
        <n v="4487.605926"/>
        <n v="4508.425692"/>
        <n v="4514.10381"/>
        <n v="4538.708988"/>
        <n v="4546.279812"/>
        <n v="4635.236994"/>
        <n v="4707.920689812"/>
        <n v="4723.262964648"/>
        <n v="4731.765"/>
        <n v="4767.6317787"/>
        <n v="4788.796017192"/>
        <n v="4807.47324"/>
        <n v="4811.258652"/>
        <n v="4820.722182"/>
        <n v="4833.971124"/>
        <n v="4902.10854"/>
        <n v="4913.464776"/>
        <n v="4915.77387732"/>
        <n v="4930.605121536"/>
        <n v="4938.077524824"/>
        <n v="5006.953096164"/>
        <n v="5017.563606"/>
        <n v="5055.62592366"/>
        <n v="5168.980086"/>
        <n v="5197.370676"/>
        <n v="5204.627310804"/>
        <n v="5247.815076312"/>
        <n v="5263.834939896"/>
        <n v="5278.757034"/>
        <n v="5286.146158224"/>
        <n v="5307.147624"/>
        <n v="5326.581929208"/>
        <n v="5333.123121144"/>
        <n v="5345.001744"/>
        <n v="5380.963158"/>
        <n v="5393.7389235"/>
        <n v="5460.926201088"/>
        <n v="5490.054946428"/>
        <n v="5534.306412708"/>
        <n v="5561.902066188"/>
        <n v="5566.2590754"/>
        <n v="5602.40976"/>
        <n v="5621.33682"/>
        <n v="5736.81081306"/>
        <n v="5784.594068736"/>
        <n v="5835.212598"/>
        <n v="5840.936140944"/>
        <n v="5934.318469572"/>
        <n v="5935.526016"/>
        <n v="5967.732301296"/>
        <n v="6026.12985222"/>
        <n v="6037.73214"/>
        <n v="6041.483483292"/>
        <n v="6041.824170372"/>
        <n v="6115.333086"/>
        <n v="6116.48763666"/>
        <n v="6147.122975976"/>
        <n v="6186.275492292"/>
        <n v="6324.927563028"/>
        <n v="6350.017273764"/>
        <n v="6363.12615552"/>
        <n v="6461.698284"/>
        <n v="6474.875303172"/>
        <n v="6482.086513032"/>
        <n v="6514.54263552"/>
        <n v="6529.695639756"/>
        <n v="6530.76312594"/>
        <n v="6612.240333828"/>
        <n v="6634.57805004"/>
        <n v="6699.974827752"/>
        <n v="6928.485008544"/>
        <n v="6948.948945816"/>
        <n v="6989.763258"/>
        <n v="7007.11937202"/>
        <n v="7058.158082016"/>
        <n v="7179.938571468"/>
        <n v="7228.940729808"/>
        <n v="7340.504392272"/>
        <n v="7347.37112964"/>
        <n v="7429.70384064"/>
        <n v="7480.95831912"/>
        <n v="7499.646898164"/>
        <n v="7563.431090364"/>
        <n v="7599.9716724"/>
        <n v="7688.716871328"/>
        <n v="7923.684964992"/>
        <n v="7951.568309784"/>
        <n v="8002.572951072"/>
        <n v="8088.40338276"/>
        <n v="8110.824378036"/>
        <n v="8351.43273558"/>
        <n v="8411.446657428"/>
        <n v="8522.4765768"/>
        <n v="8669.97515538"/>
        <n v="8678.325774252"/>
        <n v="8773.763581596"/>
        <n v="8934.17798592"/>
        <n v="8979.14868048"/>
        <n v="9046.960551048"/>
        <n v="9065.34251172"/>
        <n v="9111.33526752"/>
        <n v="9143.193294912"/>
        <n v="9239.558528196"/>
        <n v="9239.60395314"/>
        <n v="9265.689227232"/>
        <n v="9339.962796084"/>
        <n v="9359.662080132"/>
        <n v="9387.4432188"/>
        <n v="9403.728061224"/>
        <n v="9414.43320636"/>
        <n v="9417.61295244"/>
        <n v="9431.05116504"/>
        <n v="9536.79664926"/>
        <n v="9588.12683598"/>
        <n v="9612.4859622"/>
        <n v="9668.373784968"/>
        <n v="9685.745040636"/>
        <n v="9686.558904216"/>
        <n v="9688.98913872"/>
        <n v="9762.25578798"/>
        <n v="9778.960811136"/>
        <n v="9782.99984574"/>
        <n v="9828.822258"/>
        <n v="9837.316722528"/>
        <n v="9850.7776476"/>
        <n v="9867.134412852"/>
        <n v="9883.566886344"/>
        <n v="9886.05768744"/>
        <n v="9920.444370048"/>
        <n v="9941.801664552"/>
        <n v="9984.769876164"/>
        <n v="9989.179881144"/>
        <n v="10002.920926704"/>
        <n v="10033.885596864"/>
        <n v="10038.129043716"/>
        <n v="10113.019634724"/>
        <n v="10141.917469932"/>
        <n v="10160.057164236"/>
        <n v="10167.525782112"/>
        <n v="10195.980724116"/>
        <n v="10226.1012474"/>
        <n v="10239.524318352"/>
        <n v="10272.88893972"/>
        <n v="10280.898871512"/>
        <n v="10314.763167264"/>
        <n v="10333.765935504"/>
        <n v="10443.444462792"/>
        <n v="10446.283521792"/>
        <n v="10453.789993788"/>
        <n v="10472.766264144"/>
        <n v="10477.217908656"/>
        <n v="10487.54072718"/>
        <n v="10494.99798882"/>
        <n v="10503.783930072"/>
        <n v="10679.230205448"/>
        <n v="10687.12657488"/>
        <n v="10739.4031146"/>
        <n v="10751.929042908"/>
        <n v="10786.043175852"/>
        <n v="10859.953345152"/>
        <n v="10860.400023768"/>
        <n v="10902.020628708"/>
        <n v="10909.648233888"/>
        <n v="10960.391681748"/>
        <n v="10970.74856898"/>
        <n v="10982.27514852"/>
        <n v="10993.748732292"/>
        <n v="11001.527753952"/>
        <n v="11003.329610064"/>
        <n v="11007.387571728"/>
        <n v="11014.822120896"/>
        <n v="11030.7852033"/>
        <n v="11035.414762176"/>
        <n v="11036.152917516"/>
        <n v="11036.368686"/>
        <n v="11048.550141816"/>
        <n v="11064.922048716"/>
        <n v="11067.954163728"/>
        <n v="11117.13045102"/>
        <n v="11134.44871092"/>
        <n v="11179.218778644"/>
        <n v="11203.75960464"/>
        <n v="11243.476147344"/>
        <n v="11281.686096072"/>
        <n v="11316.303688812"/>
        <n v="11321.554055256"/>
        <n v="11331.551328348"/>
        <n v="11341.32147672"/>
        <n v="11363.045956188"/>
        <n v="11375.208484944"/>
        <n v="11384.501671404"/>
        <n v="11403.55365"/>
        <n v="11414.724400812"/>
        <n v="11431.304505372"/>
        <n v="11433.204782196"/>
        <n v="11437.20596268"/>
        <n v="11441.19957234"/>
        <n v="11526.462192228"/>
        <n v="11552.195423004"/>
        <n v="11558.588983872"/>
        <n v="11608.253589312"/>
        <n v="11639.967771048"/>
        <n v="11670.65232072"/>
        <n v="11679.888726"/>
        <n v="11683.674138"/>
        <n v="11703.778461132"/>
        <n v="11795.343792"/>
        <n v="11854.017678"/>
        <n v="11892.45853686"/>
        <n v="11894.88120054"/>
        <n v="11916.476976"/>
        <n v="11920.618216728"/>
        <n v="11928.718998408"/>
        <n v="12002.504249112"/>
        <n v="12103.85487"/>
        <n v="12198.6794406"/>
        <n v="12203.081874756"/>
        <n v="12275.54223126"/>
        <n v="12296.933594472"/>
        <n v="12330.214936776"/>
        <n v="12380.189946"/>
        <n v="12422.730406056"/>
        <n v="12454.00548"/>
        <n v="12567.677616948"/>
        <n v="12592.244940828"/>
        <n v="12644.294355828"/>
        <n v="12660.571627428"/>
        <n v="12929.657639448"/>
        <n v="12949.59161904"/>
        <n v="13026.79509678"/>
        <n v="13063.456812"/>
        <n v="13107.401659908"/>
        <n v="13120.434833424"/>
        <n v="13205.440045296"/>
        <n v="13623.644792232"/>
        <n v="13700.227462404"/>
        <n v="13731.26026998"/>
        <n v="13873.36463646"/>
        <n v="14089.231541172"/>
        <n v="14222.250918852"/>
        <n v="14262.773754312"/>
        <n v="14332.236064512"/>
        <n v="14373.64468638"/>
        <n v="14517.05502"/>
        <n v="14526.143794212"/>
        <n v="14632.593365064"/>
        <n v="14776.953837096"/>
        <n v="14820.15295884"/>
        <n v="14927.704084584"/>
        <n v="14952.487176948"/>
        <n v="15113.253624588"/>
        <n v="15155.847080412"/>
        <n v="15174.97855266"/>
        <n v="15184.44208266"/>
        <n v="15221.228716476"/>
        <n v="15254.563054548"/>
        <n v="15483.834103152"/>
        <n v="15557.36194584"/>
        <n v="15560.99594136"/>
        <n v="15592.2066633"/>
        <n v="15595.284203256"/>
        <n v="15904.408518"/>
        <n v="16003.949711952"/>
        <n v="16383.827162388"/>
        <n v="16453.293258"/>
        <n v="16538.465028"/>
        <n v="16578.211854"/>
        <n v="16618.030602828"/>
        <n v="16657.8947766"/>
        <n v="16737.252153768"/>
        <n v="16845.223460244"/>
        <n v="17026.783176"/>
        <n v="17210.375658"/>
        <n v="17422.987108392"/>
        <n v="17598.380388"/>
        <n v="17642.06404248"/>
        <n v="17751.689574"/>
        <n v="17769.670281"/>
        <n v="17776.294752"/>
        <n v="17776.775499324"/>
        <n v="17927.711232"/>
        <n v="17943.390408504"/>
        <n v="18257.034505176"/>
        <n v="18260.67607152"/>
        <n v="18296.788902"/>
        <n v="18302.709286368"/>
        <n v="18427.510534596"/>
        <n v="18439.04468496"/>
        <n v="18465.387367068"/>
        <n v="18466.409428308"/>
        <n v="18643.093533408"/>
        <n v="19139.349690372"/>
        <n v="19142.351522088"/>
        <n v="19148.044781736"/>
        <n v="19188.904518864"/>
        <n v="19254.9713145"/>
        <n v="19318.047634656"/>
        <n v="19510.005877176"/>
        <n v="19789.066449816"/>
        <n v="19860.122418468"/>
        <n v="20075.292807372"/>
        <n v="20395.886920476"/>
        <n v="20551.868607348"/>
        <n v="20661.301082856"/>
        <n v="20841.781956192"/>
        <n v="20971.174909176"/>
        <n v="21040.603150668"/>
        <n v="21317.725592364"/>
        <n v="21398.581992684"/>
        <n v="21437.003924484"/>
        <n v="21724.646026128"/>
        <n v="21833.294921352"/>
        <n v="21932.192595264"/>
        <n v="22073.081844492"/>
        <n v="22150.35724506"/>
        <n v="22173.452043672"/>
        <n v="22174.79207952"/>
        <n v="22186.212667524"/>
        <n v="22548.945987012"/>
        <n v="22625.172828456"/>
        <n v="22644.92132286"/>
        <n v="22689.100866312"/>
        <n v="22837.576081188"/>
        <n v="22967.321077488"/>
        <n v="23047.212197748"/>
        <n v="23473.521511776"/>
        <n v="23569.023671124"/>
        <n v="23833.95708618"/>
        <n v="24074.001417336"/>
        <n v="24077.741404392"/>
        <n v="30088.809102264"/>
        <n v="32428.250499444"/>
        <n v="32442.718344108"/>
        <n v="32994.044674848"/>
        <n v="33119.773349016"/>
        <n v="33136.448088876"/>
        <n v="33578.561498004"/>
        <n v="34668.968351664"/>
        <n v="34790.120462724"/>
        <n v="35870.246137392"/>
        <n v="37563.415500048"/>
        <n v="37791.740195652"/>
        <n v="44818.642130784"/>
        <n v="47289.092851872"/>
        <n v="49923.345921024"/>
        <n v="50555.714137272"/>
        <n v="50622.799208736"/>
        <n v="50645.110427064"/>
        <n v="50831.292130872"/>
        <n v="51110.890232016"/>
        <n v="51280.056508884"/>
        <n v="51921.112245672"/>
        <n v="52095.786297"/>
        <n v="52464.205305312"/>
        <n v="55073.6752821"/>
        <n v="58455.062688516"/>
        <n v="60420.482667624"/>
        <n v="62761.627500204"/>
        <n v="63817.810443972"/>
        <n v="64566.432448152"/>
        <n v="66448.804273392"/>
        <n v="68885.360415432"/>
        <n v="69822.242314608"/>
        <n v="71641.223630496"/>
        <n v="72089.82145038"/>
        <n v="74331.4856556"/>
        <n v="78629.61278394"/>
        <n v="80783.39864958"/>
        <n v="83987.86346994"/>
        <n v="84464.3711325"/>
        <n v="85832.1351234"/>
        <n v="85933.9627062"/>
        <n v="88141.50142224"/>
        <n v="88409.67893538"/>
        <n v="88550.802880152"/>
        <n v="88565.7703992"/>
        <n v="90348.392832828"/>
        <n v="91993.25276754"/>
        <n v="92866.58517006"/>
        <n v="97287.098453772"/>
        <n v="99512.072777484"/>
        <n v="99716.314681944"/>
        <n v="99878.49308826"/>
        <n v="100791.292196292"/>
        <n v="101554.983925644"/>
        <n v="103202.137820028"/>
        <n v="105873.113170992"/>
        <n v="106035.564126972"/>
        <n v="108581.037928488"/>
        <n v="114191.067722844"/>
      </sharedItems>
    </cacheField>
    <cacheField name="Year" numFmtId="0">
      <sharedItems containsSemiMixedTypes="0" containsString="0" containsNumber="1" containsInteger="1" minValue="2019" maxValue="2019" count="1">
        <n v="2019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MES" numFmtId="0">
      <sharedItems count="12">
        <s v="ABR"/>
        <s v="AGO"/>
        <s v="DIC"/>
        <s v="ENE"/>
        <s v="FEB"/>
        <s v="JUL"/>
        <s v="JUN"/>
        <s v="MAR"/>
        <s v="MAY"/>
        <s v="NOV"/>
        <s v="OCT"/>
        <s v="SEP"/>
      </sharedItems>
    </cacheField>
    <cacheField name="FUEL2" numFmtId="0">
      <sharedItems count="2">
        <s v="DIESEL"/>
        <s v="GASOLINE"/>
      </sharedItems>
    </cacheField>
    <cacheField name="tera_joules_lt" numFmtId="0">
      <sharedItems containsSemiMixedTypes="0" containsString="0" containsNumber="1" minValue="3.42E-005" maxValue="0.00014652" count="2">
        <n v="3.42E-005"/>
        <n v="0.00014652"/>
      </sharedItems>
    </cacheField>
    <cacheField name="tera_joul" numFmtId="0">
      <sharedItems containsSemiMixedTypes="0" containsString="0" containsNumber="1" minValue="24.6539874808692" maxValue="10891.0492782585" count="574">
        <n v="24.6539874808692"/>
        <n v="25.3506823388568"/>
        <n v="27.3354503157792"/>
        <n v="27.4610275734672"/>
        <n v="28.4793037800084"/>
        <n v="28.5790535501616"/>
        <n v="28.59855107175"/>
        <n v="28.6101889424028"/>
        <n v="28.7790062042844"/>
        <n v="28.7815817986092"/>
        <n v="28.964977060644"/>
        <n v="29.0253059287704"/>
        <n v="29.027442036762"/>
        <n v="29.5704665804448"/>
        <n v="31.2753754520658"/>
        <n v="34.1809882409556"/>
        <n v="34.2409048777152"/>
        <n v="34.4097766495296"/>
        <n v="34.5134204730072"/>
        <n v="34.775838103248"/>
        <n v="35.0275053526794"/>
        <n v="35.8740224644032"/>
        <n v="37.9102393007118"/>
        <n v="37.9331181415692"/>
        <n v="38.3958291130128"/>
        <n v="39.008423661867"/>
        <n v="39.0313025027244"/>
        <n v="39.0854683415736"/>
        <n v="40.5490259685456"/>
        <n v="44.464058803332"/>
        <n v="44.7297129608328"/>
        <n v="45.9961762982832"/>
        <n v="46.1558563326792"/>
        <n v="46.1585750155776"/>
        <n v="48.1197810740472"/>
        <n v="49.1031675167256"/>
        <n v="49.841225193096"/>
        <n v="49.8564607193136"/>
        <n v="50.721696882648"/>
        <n v="51.5425619606832"/>
        <n v="54.8482078154736"/>
        <n v="54.8759397437856"/>
        <n v="54.8981252864352"/>
        <n v="58.694626272348"/>
        <n v="59.3579099484"/>
        <n v="60.3835007065488"/>
        <n v="61.2350957592"/>
        <n v="61.7645507364864"/>
        <n v="63.7113321039888"/>
        <n v="63.7446104179632"/>
        <n v="63.759587022"/>
        <n v="65.701503378"/>
        <n v="66.8666531916"/>
        <n v="67.7081502792"/>
        <n v="68.1612640956"/>
        <n v="69.7795277256"/>
        <n v="71.0741386296"/>
        <n v="71.7861746268"/>
        <n v="74.3753964348"/>
        <n v="75.1521629772"/>
        <n v="76.9646182428"/>
        <n v="77.4177320592"/>
        <n v="77.5471931496"/>
        <n v="78.5828818728"/>
        <n v="78.9065345988"/>
        <n v="83.178750582"/>
        <n v="83.4161822217936"/>
        <n v="83.4376727628"/>
        <n v="84.797014212"/>
        <n v="85.2501280284"/>
        <n v="87.709888746"/>
        <n v="88.0142517695304"/>
        <n v="88.8750385596"/>
        <n v="89.972868606192"/>
        <n v="90.6662622063744"/>
        <n v="90.6684630449112"/>
        <n v="90.7326757457496"/>
        <n v="91.7682350078592"/>
        <n v="93.39323061456"/>
        <n v="94.243789978488"/>
        <n v="94.97265591744"/>
        <n v="95.2219979775504"/>
        <n v="95.7161509596072"/>
        <n v="98.3048549232456"/>
        <n v="98.86943473848"/>
        <n v="99.37433299104"/>
        <n v="99.6654909833496"/>
        <n v="99.95690789784"/>
        <n v="101.78230927248"/>
        <n v="103.77601006464"/>
        <n v="104.06082446352"/>
        <n v="104.37153108048"/>
        <n v="105.18713595"/>
        <n v="105.8991719472"/>
        <n v="105.96053650405"/>
        <n v="106.502201706283"/>
        <n v="107.99644161168"/>
        <n v="108.450461655713"/>
        <n v="108.698509104919"/>
        <n v="110.499960177835"/>
        <n v="116.109638685958"/>
        <n v="117.804543281474"/>
        <n v="119.706456160541"/>
        <n v="120.739167278662"/>
        <n v="122.0818082472"/>
        <n v="122.167123105774"/>
        <n v="125.283122090611"/>
        <n v="127.9722878604"/>
        <n v="128.740251048653"/>
        <n v="130.344144497618"/>
        <n v="134.31588129"/>
        <n v="138.847019454"/>
        <n v="140.9831274456"/>
        <n v="143.5076187084"/>
        <n v="143.9607325248"/>
        <n v="144.279724651546"/>
        <n v="144.2843852508"/>
        <n v="144.4785768864"/>
        <n v="144.6080379768"/>
        <n v="149.9806732284"/>
        <n v="151.9873201296"/>
        <n v="152.6346255816"/>
        <n v="153.4761226692"/>
        <n v="154.1881586664"/>
        <n v="154.382350302"/>
        <n v="155.2238473896"/>
        <n v="155.4827695704"/>
        <n v="158.5251051948"/>
        <n v="161.826363"/>
        <n v="171.237795888809"/>
        <n v="172.902406589172"/>
        <n v="177.998254029497"/>
        <n v="180.786198611261"/>
        <n v="182.169101978914"/>
        <n v="182.392810743125"/>
        <n v="182.7990596448"/>
        <n v="184.4658711837"/>
        <n v="189.273279314614"/>
        <n v="190.21705066363"/>
        <n v="190.36606037868"/>
        <n v="199.760016020285"/>
        <n v="204.096444704323"/>
        <n v="209.183877173772"/>
        <n v="221.687358745694"/>
        <n v="223.315590879655"/>
        <n v="226.138619416918"/>
        <n v="236.954187292205"/>
        <n v="245.553899144206"/>
        <n v="251.280092633688"/>
        <n v="254.095871349888"/>
        <n v="255.848774513904"/>
        <n v="258.669343290449"/>
        <n v="271.943636194613"/>
        <n v="277.390193728831"/>
        <n v="287.0254580292"/>
        <n v="287.671475684038"/>
        <n v="296.798741479418"/>
        <n v="312.69721068599"/>
        <n v="319.426727626073"/>
        <n v="320.100443140514"/>
        <n v="321.05055808296"/>
        <n v="321.607499693861"/>
        <n v="321.973615657512"/>
        <n v="326.158445404692"/>
        <n v="329.17798906344"/>
        <n v="330.658383445906"/>
        <n v="331.11922404528"/>
        <n v="331.252480389751"/>
        <n v="331.280314524187"/>
        <n v="331.363428544224"/>
        <n v="332.50582046088"/>
        <n v="334.440459740851"/>
        <n v="336.89659554792"/>
        <n v="338.017987512965"/>
        <n v="338.88416397264"/>
        <n v="339.99344110512"/>
        <n v="340.009616927678"/>
        <n v="341.629951935125"/>
        <n v="343.158887412749"/>
        <n v="345.865271507561"/>
        <n v="346.37178461688"/>
        <n v="346.853577471674"/>
        <n v="347.473955016871"/>
        <n v="347.72938174823"/>
        <n v="348.702540764767"/>
        <n v="349.73266266108"/>
        <n v="351.332801738424"/>
        <n v="351.60674140571"/>
        <n v="353.414794994237"/>
        <n v="357.165800627486"/>
        <n v="357.262896445286"/>
        <n v="358.320852476035"/>
        <n v="358.928931217644"/>
        <n v="360.23774877288"/>
        <n v="361.34702590536"/>
        <n v="362.45630303784"/>
        <n v="365.229673026322"/>
        <n v="365.499728860896"/>
        <n v="367.28758651932"/>
        <n v="367.715973267454"/>
        <n v="368.882676614138"/>
        <n v="371.425680812866"/>
        <n v="372.849105501814"/>
        <n v="374.845395515782"/>
        <n v="375.199601059116"/>
        <n v="375.593810079384"/>
        <n v="376.313872664189"/>
        <n v="376.452654953098"/>
        <n v="376.706916534643"/>
        <n v="377.25285395286"/>
        <n v="377.411184866419"/>
        <n v="377.860414850107"/>
        <n v="380.205861424884"/>
        <n v="381.31401429"/>
        <n v="382.329282229625"/>
        <n v="383.168578478688"/>
        <n v="383.875889827463"/>
        <n v="384.526884239165"/>
        <n v="385.833664485662"/>
        <n v="387.197148689755"/>
        <n v="387.539055429502"/>
        <n v="388.61617170163"/>
        <n v="390.38357450777"/>
        <n v="390.950614083722"/>
        <n v="391.152443923656"/>
        <n v="391.289025374028"/>
        <n v="393.7933820304"/>
        <n v="394.205006974198"/>
        <n v="395.085083466737"/>
        <n v="397.156710296079"/>
        <n v="397.39853271096"/>
        <n v="398.086897769842"/>
        <n v="399.136309368624"/>
        <n v="400.269223370714"/>
        <n v="401.28100267464"/>
        <n v="406.530102065535"/>
        <n v="406.804937058468"/>
        <n v="407.409204193026"/>
        <n v="407.685143012098"/>
        <n v="410.48564531963"/>
        <n v="410.70985830072"/>
        <n v="417.345400116655"/>
        <n v="419.02943679432"/>
        <n v="421.693350837739"/>
        <n v="424.239156847012"/>
        <n v="426.51705743856"/>
        <n v="430.331861497159"/>
        <n v="430.654776976318"/>
        <n v="432.991549658038"/>
        <n v="433.142769750863"/>
        <n v="445.516392309876"/>
        <n v="446.013712319028"/>
        <n v="454.250649666259"/>
        <n v="465.06443779224"/>
        <n v="467.338455913824"/>
        <n v="469.77886560528"/>
        <n v="473.583686169686"/>
        <n v="474.832732220859"/>
        <n v="476.9891669664"/>
        <n v="477.45672727774"/>
        <n v="480.282056134167"/>
        <n v="481.42627549632"/>
        <n v="484.19059411046"/>
        <n v="486.400981424738"/>
        <n v="486.6953418756"/>
        <n v="487.78686239747"/>
        <n v="490.194001951442"/>
        <n v="491.578648274196"/>
        <n v="492.47190254299"/>
        <n v="496.483281684"/>
        <n v="496.582883595961"/>
        <n v="499.085412806835"/>
        <n v="501.084330199564"/>
        <n v="504.16645671216"/>
        <n v="505.195311252535"/>
        <n v="505.371821228683"/>
        <n v="506.022831993365"/>
        <n v="506.80542701033"/>
        <n v="510.527479692773"/>
        <n v="515.53654732008"/>
        <n v="516.87327396091"/>
        <n v="517.093417775516"/>
        <n v="519.307919226972"/>
        <n v="520.430678028582"/>
        <n v="521.706056465542"/>
        <n v="529.547126327798"/>
        <n v="543.9307713156"/>
        <n v="547.335080148758"/>
        <n v="551.532590269056"/>
        <n v="553.307433681024"/>
        <n v="560.32688895367"/>
        <n v="562.7026294236"/>
        <n v="563.401855586592"/>
        <n v="565.6155039576"/>
        <n v="566.9748454068"/>
        <n v="569.70000135972"/>
        <n v="573.440813635536"/>
        <n v="575.382048617376"/>
        <n v="576.106642340345"/>
        <n v="577.10142817272"/>
        <n v="582.3159846192"/>
        <n v="583.978946394096"/>
        <n v="587.861416357776"/>
        <n v="588.416054924016"/>
        <n v="588.5948475036"/>
        <n v="592.0766694612"/>
        <n v="600.174392528304"/>
        <n v="601.8646092696"/>
        <n v="603.358590252816"/>
        <n v="606.49727218344"/>
        <n v="607.1077834308"/>
        <n v="607.7227236102"/>
        <n v="607.9492805184"/>
        <n v="607.965722076881"/>
        <n v="613.1277241344"/>
        <n v="624.515121645984"/>
        <n v="625.7501804484"/>
        <n v="625.952657593786"/>
        <n v="630.615328225632"/>
        <n v="631.917466951352"/>
        <n v="637.593798842554"/>
        <n v="654.66842205541"/>
        <n v="658.5200189559"/>
        <n v="679.216186711605"/>
        <n v="689.804539471254"/>
        <n v="692.052489580225"/>
        <n v="698.553408215124"/>
        <n v="701.654392438972"/>
        <n v="704.3909791248"/>
        <n v="704.94561769104"/>
        <n v="706.33221410664"/>
        <n v="708.27344908848"/>
        <n v="712.788942901766"/>
        <n v="718.2569432808"/>
        <n v="719.588627752846"/>
        <n v="719.92085897952"/>
        <n v="720.259188504926"/>
        <n v="722.432262407455"/>
        <n v="723.527118937212"/>
        <n v="735.17341955112"/>
        <n v="742.982894093578"/>
        <n v="757.35896220072"/>
        <n v="758.377889119584"/>
        <n v="758.768473229321"/>
        <n v="761.51875144752"/>
        <n v="768.909864981234"/>
        <n v="771.257095393562"/>
        <n v="773.44348062168"/>
        <n v="773.780910733195"/>
        <n v="774.456309241812"/>
        <n v="777.60326986848"/>
        <n v="781.04510197663"/>
        <n v="785.48238085009"/>
        <n v="788.214657162981"/>
        <n v="788.41872191016"/>
        <n v="800.134906983414"/>
        <n v="804.402850750631"/>
        <n v="806.060609552441"/>
        <n v="820.8650780352"/>
        <n v="823.458756030206"/>
        <n v="823.6382708664"/>
        <n v="840.557520329551"/>
        <n v="847.558722951199"/>
        <n v="854.97534985896"/>
        <n v="869.496342161689"/>
        <n v="869.67327186432"/>
        <n v="882.948545947274"/>
        <n v="884.6485131528"/>
        <n v="885.198159971944"/>
        <n v="885.248077442905"/>
        <n v="896.01860376072"/>
        <n v="900.676458440003"/>
        <n v="906.413085130624"/>
        <n v="926.728386534863"/>
        <n v="930.404530951901"/>
        <n v="932.32524430679"/>
        <n v="946.76803257168"/>
        <n v="948.698729420761"/>
        <n v="954.51078695639"/>
        <n v="956.887413212729"/>
        <n v="972.098375891861"/>
        <n v="981.680311762223"/>
        <n v="1018.15999954096"/>
        <n v="1024.14011256216"/>
        <n v="1026.68313038837"/>
        <n v="1029.03727129743"/>
        <n v="1034.16132217698"/>
        <n v="1059.18439573147"/>
        <n v="1075.53070355569"/>
        <n v="1098.84826351899"/>
        <n v="1109.04616708098"/>
        <n v="1109.54096736849"/>
        <n v="1113.54784944005"/>
        <n v="1126.55079598698"/>
        <n v="1128.3963278798"/>
        <n v="1132.69624853635"/>
        <n v="1133.26652463956"/>
        <n v="1148.38680323174"/>
        <n v="1160.97832107063"/>
        <n v="1172.53698879107"/>
        <n v="1185.112863642"/>
        <n v="1185.67871762691"/>
        <n v="1189.82211982516"/>
        <n v="1223.65192441718"/>
        <n v="1226.76241789881"/>
        <n v="1248.71326803274"/>
        <n v="1270.32475976628"/>
        <n v="1284.66881010164"/>
        <n v="1285.53183997545"/>
        <n v="1292.4775146913"/>
        <n v="1309.035758497"/>
        <n v="1315.62486466393"/>
        <n v="1325.56065993955"/>
        <n v="1328.25398481721"/>
        <n v="1334.99284339703"/>
        <n v="1353.78011555128"/>
        <n v="1353.78677121407"/>
        <n v="1357.60878557403"/>
        <n v="1379.86864979151"/>
        <n v="1381.83761670166"/>
        <n v="1404.85234400779"/>
        <n v="1408.42144318154"/>
        <n v="1430.36571805483"/>
        <n v="1433.40513739782"/>
        <n v="1440.11903724216"/>
        <n v="1441.3636461848"/>
        <n v="1445.73253417108"/>
        <n v="1448.50517236371"/>
        <n v="1453.54350909943"/>
        <n v="1462.96848225555"/>
        <n v="1465.62797418067"/>
        <n v="1470.78666748527"/>
        <n v="1500.29510312494"/>
        <n v="1511.31909926752"/>
        <n v="1531.68930988982"/>
        <n v="1534.46971302238"/>
        <n v="1536.63446734641"/>
        <n v="1539.01442143415"/>
        <n v="1591.20036413167"/>
        <n v="1598.48165922927"/>
        <n v="1610.80406425542"/>
        <n v="1611.94384650905"/>
        <n v="1617.01712547444"/>
        <n v="1617.04873987272"/>
        <n v="1621.23237857787"/>
        <n v="1621.67664406943"/>
        <n v="1631.419425124"/>
        <n v="1658.06481648473"/>
        <n v="1661.73042276901"/>
        <n v="1666.69554721399"/>
        <n v="1668.05718489411"/>
        <n v="1670.848680798"/>
        <n v="1675.19316468736"/>
        <n v="1693.56445791693"/>
        <n v="1700.84131590599"/>
        <n v="1711.33729613352"/>
        <n v="1711.89193469976"/>
        <n v="1728.25377240384"/>
        <n v="1736.85067018056"/>
        <n v="1742.48302482073"/>
        <n v="1746.00220652352"/>
        <n v="1747.79590764674"/>
        <n v="1773.4568155524"/>
        <n v="1787.35051163671"/>
        <n v="1798.61244772422"/>
        <n v="1801.74671026204"/>
        <n v="1813.94543088792"/>
        <n v="1820.17845909533"/>
        <n v="1824.7608829296"/>
        <n v="1841.41612443522"/>
        <n v="1852.64200901592"/>
        <n v="1894.45343733192"/>
        <n v="1897.37416402174"/>
        <n v="1914.05769209424"/>
        <n v="1920.49649120972"/>
        <n v="1922.40611179328"/>
        <n v="1934.86107543677"/>
        <n v="1996.13643495783"/>
        <n v="2007.35732779143"/>
        <n v="2011.90425475747"/>
        <n v="2032.72538653412"/>
        <n v="2064.35420541252"/>
        <n v="2099.9592281723"/>
        <n v="2128.37058872794"/>
        <n v="2143.96757984918"/>
        <n v="2171.44881152924"/>
        <n v="2190.83842116642"/>
        <n v="2220.63471422197"/>
        <n v="2223.43785753574"/>
        <n v="2230.21443153806"/>
        <n v="2279.46467230448"/>
        <n v="2279.99712532807"/>
        <n v="2284.57012030672"/>
        <n v="2285.02104146107"/>
        <n v="2434.87384392636"/>
        <n v="2452.34218557009"/>
        <n v="2552.8160711216"/>
        <n v="2629.06556265401"/>
        <n v="2675.02069569839"/>
        <n v="2689.13275721075"/>
        <n v="2699.99884352901"/>
        <n v="2705.5485570228"/>
        <n v="2705.69830943569"/>
        <n v="2762.79223381564"/>
        <n v="2804.29751663331"/>
        <n v="2805.57152141996"/>
        <n v="2811.55829010395"/>
        <n v="2830.4803394298"/>
        <n v="2858.60606112383"/>
        <n v="2872.38493067195"/>
        <n v="2888.6814927315"/>
        <n v="2899.49401622704"/>
        <n v="2935.45902122028"/>
        <n v="2938.94152455204"/>
        <n v="2941.43190213615"/>
        <n v="2988.40535158814"/>
        <n v="3011.25978834863"/>
        <n v="3014.43934864061"/>
        <n v="3023.61101959"/>
        <n v="3027.29383466006"/>
        <n v="3028.4374585012"/>
        <n v="3028.94934765264"/>
        <n v="3072.69654769247"/>
        <n v="3089.91503488272"/>
        <n v="3123.47315379317"/>
        <n v="3135.32023356806"/>
        <n v="3140.9498150154"/>
        <n v="3146.16924464987"/>
        <n v="3176.03721281605"/>
        <n v="3199.01437187649"/>
        <n v="3213.50485905808"/>
        <n v="3234.14795185497"/>
        <n v="3245.47034354619"/>
        <n v="3248.85419343882"/>
        <n v="3303.871566017"/>
        <n v="3324.40705893203"/>
        <n v="3327.218767119"/>
        <n v="3403.31288898995"/>
        <n v="3410.29796212248"/>
        <n v="3415.84446361849"/>
        <n v="3439.34037190542"/>
        <n v="3447.06219311319"/>
        <n v="3473.18045025702"/>
        <n v="3492.15139226709"/>
        <n v="3527.32268766807"/>
        <n v="3529.51311344496"/>
        <n v="3620.86047044793"/>
        <n v="3626.41629314244"/>
        <n v="3713.47149715429"/>
        <n v="3905.33451612126"/>
        <n v="6566.82744500247"/>
        <n v="6928.79788465629"/>
        <n v="7314.76864434844"/>
        <n v="7407.42323539309"/>
        <n v="7417.252540064"/>
        <n v="7420.52157977342"/>
        <n v="7447.80092301537"/>
        <n v="7488.76763679498"/>
        <n v="7513.55387968168"/>
        <n v="7607.48136623586"/>
        <n v="7633.07460823644"/>
        <n v="7687.05536133431"/>
        <n v="8069.39490233329"/>
        <n v="8564.83578512136"/>
        <n v="8852.80912046027"/>
        <n v="9195.83366132989"/>
        <n v="9350.58558625078"/>
        <n v="9460.27368230323"/>
        <n v="9736.0788021374"/>
        <n v="10093.0830080691"/>
        <n v="10230.3549439364"/>
        <n v="10496.8720863403"/>
        <n v="10562.6006389097"/>
        <n v="10891.049278258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0">
  <r>
    <x v="0"/>
    <x v="1"/>
    <x v="442"/>
    <x v="0"/>
    <x v="0"/>
    <x v="442"/>
    <x v="0"/>
    <x v="0"/>
    <x v="3"/>
    <x v="0"/>
    <x v="1"/>
    <x v="491"/>
  </r>
  <r>
    <x v="0"/>
    <x v="1"/>
    <x v="422"/>
    <x v="0"/>
    <x v="0"/>
    <x v="422"/>
    <x v="0"/>
    <x v="1"/>
    <x v="4"/>
    <x v="0"/>
    <x v="1"/>
    <x v="481"/>
  </r>
  <r>
    <x v="0"/>
    <x v="1"/>
    <x v="428"/>
    <x v="0"/>
    <x v="0"/>
    <x v="428"/>
    <x v="0"/>
    <x v="2"/>
    <x v="7"/>
    <x v="0"/>
    <x v="1"/>
    <x v="483"/>
  </r>
  <r>
    <x v="0"/>
    <x v="1"/>
    <x v="433"/>
    <x v="0"/>
    <x v="0"/>
    <x v="433"/>
    <x v="0"/>
    <x v="3"/>
    <x v="0"/>
    <x v="0"/>
    <x v="1"/>
    <x v="486"/>
  </r>
  <r>
    <x v="0"/>
    <x v="1"/>
    <x v="441"/>
    <x v="0"/>
    <x v="0"/>
    <x v="441"/>
    <x v="0"/>
    <x v="4"/>
    <x v="8"/>
    <x v="0"/>
    <x v="1"/>
    <x v="490"/>
  </r>
  <r>
    <x v="0"/>
    <x v="1"/>
    <x v="425"/>
    <x v="0"/>
    <x v="0"/>
    <x v="425"/>
    <x v="0"/>
    <x v="5"/>
    <x v="6"/>
    <x v="0"/>
    <x v="1"/>
    <x v="482"/>
  </r>
  <r>
    <x v="0"/>
    <x v="1"/>
    <x v="443"/>
    <x v="0"/>
    <x v="0"/>
    <x v="443"/>
    <x v="0"/>
    <x v="6"/>
    <x v="5"/>
    <x v="0"/>
    <x v="1"/>
    <x v="492"/>
  </r>
  <r>
    <x v="0"/>
    <x v="1"/>
    <x v="444"/>
    <x v="0"/>
    <x v="0"/>
    <x v="444"/>
    <x v="0"/>
    <x v="7"/>
    <x v="1"/>
    <x v="0"/>
    <x v="1"/>
    <x v="493"/>
  </r>
  <r>
    <x v="0"/>
    <x v="1"/>
    <x v="438"/>
    <x v="0"/>
    <x v="0"/>
    <x v="438"/>
    <x v="0"/>
    <x v="8"/>
    <x v="11"/>
    <x v="0"/>
    <x v="1"/>
    <x v="489"/>
  </r>
  <r>
    <x v="0"/>
    <x v="1"/>
    <x v="417"/>
    <x v="0"/>
    <x v="0"/>
    <x v="417"/>
    <x v="0"/>
    <x v="9"/>
    <x v="10"/>
    <x v="0"/>
    <x v="1"/>
    <x v="476"/>
  </r>
  <r>
    <x v="0"/>
    <x v="1"/>
    <x v="436"/>
    <x v="0"/>
    <x v="0"/>
    <x v="436"/>
    <x v="0"/>
    <x v="10"/>
    <x v="9"/>
    <x v="0"/>
    <x v="1"/>
    <x v="488"/>
  </r>
  <r>
    <x v="0"/>
    <x v="1"/>
    <x v="435"/>
    <x v="0"/>
    <x v="0"/>
    <x v="435"/>
    <x v="0"/>
    <x v="11"/>
    <x v="2"/>
    <x v="0"/>
    <x v="1"/>
    <x v="487"/>
  </r>
  <r>
    <x v="0"/>
    <x v="1"/>
    <x v="105"/>
    <x v="0"/>
    <x v="1"/>
    <x v="105"/>
    <x v="0"/>
    <x v="0"/>
    <x v="3"/>
    <x v="0"/>
    <x v="1"/>
    <x v="244"/>
  </r>
  <r>
    <x v="0"/>
    <x v="1"/>
    <x v="91"/>
    <x v="0"/>
    <x v="1"/>
    <x v="91"/>
    <x v="0"/>
    <x v="1"/>
    <x v="4"/>
    <x v="0"/>
    <x v="1"/>
    <x v="229"/>
  </r>
  <r>
    <x v="0"/>
    <x v="1"/>
    <x v="98"/>
    <x v="0"/>
    <x v="1"/>
    <x v="98"/>
    <x v="0"/>
    <x v="2"/>
    <x v="7"/>
    <x v="0"/>
    <x v="1"/>
    <x v="237"/>
  </r>
  <r>
    <x v="0"/>
    <x v="1"/>
    <x v="96"/>
    <x v="0"/>
    <x v="1"/>
    <x v="96"/>
    <x v="0"/>
    <x v="3"/>
    <x v="0"/>
    <x v="0"/>
    <x v="1"/>
    <x v="235"/>
  </r>
  <r>
    <x v="0"/>
    <x v="1"/>
    <x v="115"/>
    <x v="0"/>
    <x v="1"/>
    <x v="115"/>
    <x v="0"/>
    <x v="4"/>
    <x v="8"/>
    <x v="0"/>
    <x v="1"/>
    <x v="251"/>
  </r>
  <r>
    <x v="0"/>
    <x v="1"/>
    <x v="110"/>
    <x v="0"/>
    <x v="1"/>
    <x v="110"/>
    <x v="0"/>
    <x v="5"/>
    <x v="6"/>
    <x v="0"/>
    <x v="1"/>
    <x v="246"/>
  </r>
  <r>
    <x v="0"/>
    <x v="1"/>
    <x v="130"/>
    <x v="0"/>
    <x v="1"/>
    <x v="130"/>
    <x v="0"/>
    <x v="6"/>
    <x v="5"/>
    <x v="0"/>
    <x v="1"/>
    <x v="257"/>
  </r>
  <r>
    <x v="0"/>
    <x v="1"/>
    <x v="145"/>
    <x v="0"/>
    <x v="1"/>
    <x v="145"/>
    <x v="0"/>
    <x v="7"/>
    <x v="1"/>
    <x v="0"/>
    <x v="1"/>
    <x v="274"/>
  </r>
  <r>
    <x v="0"/>
    <x v="1"/>
    <x v="135"/>
    <x v="0"/>
    <x v="1"/>
    <x v="135"/>
    <x v="0"/>
    <x v="8"/>
    <x v="11"/>
    <x v="0"/>
    <x v="1"/>
    <x v="262"/>
  </r>
  <r>
    <x v="0"/>
    <x v="1"/>
    <x v="84"/>
    <x v="0"/>
    <x v="1"/>
    <x v="84"/>
    <x v="0"/>
    <x v="9"/>
    <x v="10"/>
    <x v="0"/>
    <x v="1"/>
    <x v="216"/>
  </r>
  <r>
    <x v="0"/>
    <x v="1"/>
    <x v="147"/>
    <x v="0"/>
    <x v="1"/>
    <x v="147"/>
    <x v="0"/>
    <x v="10"/>
    <x v="9"/>
    <x v="0"/>
    <x v="1"/>
    <x v="277"/>
  </r>
  <r>
    <x v="0"/>
    <x v="1"/>
    <x v="138"/>
    <x v="0"/>
    <x v="1"/>
    <x v="138"/>
    <x v="0"/>
    <x v="11"/>
    <x v="2"/>
    <x v="0"/>
    <x v="1"/>
    <x v="268"/>
  </r>
  <r>
    <x v="0"/>
    <x v="1"/>
    <x v="207"/>
    <x v="0"/>
    <x v="3"/>
    <x v="207"/>
    <x v="0"/>
    <x v="0"/>
    <x v="3"/>
    <x v="0"/>
    <x v="1"/>
    <x v="341"/>
  </r>
  <r>
    <x v="0"/>
    <x v="1"/>
    <x v="212"/>
    <x v="0"/>
    <x v="3"/>
    <x v="212"/>
    <x v="0"/>
    <x v="1"/>
    <x v="4"/>
    <x v="0"/>
    <x v="1"/>
    <x v="347"/>
  </r>
  <r>
    <x v="0"/>
    <x v="1"/>
    <x v="232"/>
    <x v="0"/>
    <x v="3"/>
    <x v="232"/>
    <x v="0"/>
    <x v="2"/>
    <x v="7"/>
    <x v="0"/>
    <x v="1"/>
    <x v="365"/>
  </r>
  <r>
    <x v="0"/>
    <x v="1"/>
    <x v="214"/>
    <x v="0"/>
    <x v="3"/>
    <x v="214"/>
    <x v="0"/>
    <x v="3"/>
    <x v="0"/>
    <x v="0"/>
    <x v="1"/>
    <x v="350"/>
  </r>
  <r>
    <x v="0"/>
    <x v="1"/>
    <x v="238"/>
    <x v="0"/>
    <x v="3"/>
    <x v="238"/>
    <x v="0"/>
    <x v="4"/>
    <x v="8"/>
    <x v="0"/>
    <x v="1"/>
    <x v="370"/>
  </r>
  <r>
    <x v="0"/>
    <x v="1"/>
    <x v="235"/>
    <x v="0"/>
    <x v="3"/>
    <x v="235"/>
    <x v="0"/>
    <x v="5"/>
    <x v="6"/>
    <x v="0"/>
    <x v="1"/>
    <x v="367"/>
  </r>
  <r>
    <x v="0"/>
    <x v="1"/>
    <x v="245"/>
    <x v="0"/>
    <x v="3"/>
    <x v="245"/>
    <x v="0"/>
    <x v="6"/>
    <x v="5"/>
    <x v="0"/>
    <x v="1"/>
    <x v="376"/>
  </r>
  <r>
    <x v="0"/>
    <x v="1"/>
    <x v="256"/>
    <x v="0"/>
    <x v="3"/>
    <x v="256"/>
    <x v="0"/>
    <x v="7"/>
    <x v="1"/>
    <x v="0"/>
    <x v="1"/>
    <x v="383"/>
  </r>
  <r>
    <x v="0"/>
    <x v="1"/>
    <x v="226"/>
    <x v="0"/>
    <x v="3"/>
    <x v="226"/>
    <x v="0"/>
    <x v="8"/>
    <x v="11"/>
    <x v="0"/>
    <x v="1"/>
    <x v="360"/>
  </r>
  <r>
    <x v="0"/>
    <x v="1"/>
    <x v="180"/>
    <x v="0"/>
    <x v="3"/>
    <x v="180"/>
    <x v="0"/>
    <x v="9"/>
    <x v="10"/>
    <x v="0"/>
    <x v="1"/>
    <x v="319"/>
  </r>
  <r>
    <x v="0"/>
    <x v="1"/>
    <x v="218"/>
    <x v="0"/>
    <x v="3"/>
    <x v="218"/>
    <x v="0"/>
    <x v="10"/>
    <x v="9"/>
    <x v="0"/>
    <x v="1"/>
    <x v="354"/>
  </r>
  <r>
    <x v="0"/>
    <x v="1"/>
    <x v="229"/>
    <x v="0"/>
    <x v="3"/>
    <x v="229"/>
    <x v="0"/>
    <x v="11"/>
    <x v="2"/>
    <x v="0"/>
    <x v="1"/>
    <x v="363"/>
  </r>
  <r>
    <x v="0"/>
    <x v="1"/>
    <x v="237"/>
    <x v="0"/>
    <x v="2"/>
    <x v="237"/>
    <x v="0"/>
    <x v="0"/>
    <x v="3"/>
    <x v="0"/>
    <x v="1"/>
    <x v="369"/>
  </r>
  <r>
    <x v="0"/>
    <x v="1"/>
    <x v="236"/>
    <x v="0"/>
    <x v="2"/>
    <x v="236"/>
    <x v="0"/>
    <x v="1"/>
    <x v="4"/>
    <x v="0"/>
    <x v="1"/>
    <x v="368"/>
  </r>
  <r>
    <x v="0"/>
    <x v="1"/>
    <x v="240"/>
    <x v="0"/>
    <x v="2"/>
    <x v="240"/>
    <x v="0"/>
    <x v="2"/>
    <x v="7"/>
    <x v="0"/>
    <x v="1"/>
    <x v="371"/>
  </r>
  <r>
    <x v="0"/>
    <x v="1"/>
    <x v="246"/>
    <x v="0"/>
    <x v="2"/>
    <x v="246"/>
    <x v="0"/>
    <x v="3"/>
    <x v="0"/>
    <x v="0"/>
    <x v="1"/>
    <x v="377"/>
  </r>
  <r>
    <x v="0"/>
    <x v="1"/>
    <x v="253"/>
    <x v="0"/>
    <x v="2"/>
    <x v="253"/>
    <x v="0"/>
    <x v="4"/>
    <x v="8"/>
    <x v="0"/>
    <x v="1"/>
    <x v="381"/>
  </r>
  <r>
    <x v="0"/>
    <x v="1"/>
    <x v="252"/>
    <x v="0"/>
    <x v="2"/>
    <x v="252"/>
    <x v="0"/>
    <x v="5"/>
    <x v="6"/>
    <x v="0"/>
    <x v="1"/>
    <x v="380"/>
  </r>
  <r>
    <x v="0"/>
    <x v="1"/>
    <x v="272"/>
    <x v="0"/>
    <x v="2"/>
    <x v="272"/>
    <x v="0"/>
    <x v="6"/>
    <x v="5"/>
    <x v="0"/>
    <x v="1"/>
    <x v="400"/>
  </r>
  <r>
    <x v="0"/>
    <x v="1"/>
    <x v="276"/>
    <x v="0"/>
    <x v="2"/>
    <x v="276"/>
    <x v="0"/>
    <x v="7"/>
    <x v="1"/>
    <x v="0"/>
    <x v="1"/>
    <x v="405"/>
  </r>
  <r>
    <x v="0"/>
    <x v="1"/>
    <x v="269"/>
    <x v="0"/>
    <x v="2"/>
    <x v="269"/>
    <x v="0"/>
    <x v="8"/>
    <x v="11"/>
    <x v="0"/>
    <x v="1"/>
    <x v="398"/>
  </r>
  <r>
    <x v="0"/>
    <x v="1"/>
    <x v="261"/>
    <x v="0"/>
    <x v="2"/>
    <x v="261"/>
    <x v="0"/>
    <x v="9"/>
    <x v="10"/>
    <x v="0"/>
    <x v="1"/>
    <x v="388"/>
  </r>
  <r>
    <x v="0"/>
    <x v="1"/>
    <x v="265"/>
    <x v="0"/>
    <x v="2"/>
    <x v="265"/>
    <x v="0"/>
    <x v="10"/>
    <x v="9"/>
    <x v="0"/>
    <x v="1"/>
    <x v="389"/>
  </r>
  <r>
    <x v="0"/>
    <x v="1"/>
    <x v="268"/>
    <x v="0"/>
    <x v="2"/>
    <x v="268"/>
    <x v="0"/>
    <x v="11"/>
    <x v="2"/>
    <x v="0"/>
    <x v="1"/>
    <x v="393"/>
  </r>
  <r>
    <x v="0"/>
    <x v="1"/>
    <x v="318"/>
    <x v="0"/>
    <x v="4"/>
    <x v="318"/>
    <x v="0"/>
    <x v="0"/>
    <x v="3"/>
    <x v="0"/>
    <x v="1"/>
    <x v="431"/>
  </r>
  <r>
    <x v="0"/>
    <x v="1"/>
    <x v="282"/>
    <x v="0"/>
    <x v="4"/>
    <x v="282"/>
    <x v="0"/>
    <x v="1"/>
    <x v="4"/>
    <x v="0"/>
    <x v="1"/>
    <x v="412"/>
  </r>
  <r>
    <x v="0"/>
    <x v="1"/>
    <x v="286"/>
    <x v="0"/>
    <x v="4"/>
    <x v="286"/>
    <x v="0"/>
    <x v="2"/>
    <x v="7"/>
    <x v="0"/>
    <x v="1"/>
    <x v="415"/>
  </r>
  <r>
    <x v="0"/>
    <x v="1"/>
    <x v="303"/>
    <x v="0"/>
    <x v="4"/>
    <x v="303"/>
    <x v="0"/>
    <x v="3"/>
    <x v="0"/>
    <x v="0"/>
    <x v="1"/>
    <x v="422"/>
  </r>
  <r>
    <x v="0"/>
    <x v="1"/>
    <x v="314"/>
    <x v="0"/>
    <x v="4"/>
    <x v="314"/>
    <x v="0"/>
    <x v="4"/>
    <x v="8"/>
    <x v="0"/>
    <x v="1"/>
    <x v="429"/>
  </r>
  <r>
    <x v="0"/>
    <x v="1"/>
    <x v="279"/>
    <x v="0"/>
    <x v="4"/>
    <x v="279"/>
    <x v="0"/>
    <x v="5"/>
    <x v="6"/>
    <x v="0"/>
    <x v="1"/>
    <x v="408"/>
  </r>
  <r>
    <x v="0"/>
    <x v="1"/>
    <x v="312"/>
    <x v="0"/>
    <x v="4"/>
    <x v="312"/>
    <x v="0"/>
    <x v="6"/>
    <x v="5"/>
    <x v="0"/>
    <x v="1"/>
    <x v="428"/>
  </r>
  <r>
    <x v="0"/>
    <x v="1"/>
    <x v="316"/>
    <x v="0"/>
    <x v="4"/>
    <x v="316"/>
    <x v="0"/>
    <x v="7"/>
    <x v="1"/>
    <x v="0"/>
    <x v="1"/>
    <x v="430"/>
  </r>
  <r>
    <x v="0"/>
    <x v="1"/>
    <x v="288"/>
    <x v="0"/>
    <x v="4"/>
    <x v="288"/>
    <x v="0"/>
    <x v="8"/>
    <x v="11"/>
    <x v="0"/>
    <x v="1"/>
    <x v="417"/>
  </r>
  <r>
    <x v="0"/>
    <x v="1"/>
    <x v="271"/>
    <x v="0"/>
    <x v="4"/>
    <x v="271"/>
    <x v="0"/>
    <x v="9"/>
    <x v="10"/>
    <x v="0"/>
    <x v="1"/>
    <x v="399"/>
  </r>
  <r>
    <x v="0"/>
    <x v="1"/>
    <x v="307"/>
    <x v="0"/>
    <x v="4"/>
    <x v="307"/>
    <x v="0"/>
    <x v="10"/>
    <x v="9"/>
    <x v="0"/>
    <x v="1"/>
    <x v="425"/>
  </r>
  <r>
    <x v="0"/>
    <x v="1"/>
    <x v="309"/>
    <x v="0"/>
    <x v="4"/>
    <x v="309"/>
    <x v="0"/>
    <x v="11"/>
    <x v="2"/>
    <x v="0"/>
    <x v="1"/>
    <x v="426"/>
  </r>
  <r>
    <x v="0"/>
    <x v="1"/>
    <x v="351"/>
    <x v="0"/>
    <x v="5"/>
    <x v="351"/>
    <x v="0"/>
    <x v="0"/>
    <x v="3"/>
    <x v="0"/>
    <x v="1"/>
    <x v="441"/>
  </r>
  <r>
    <x v="0"/>
    <x v="1"/>
    <x v="328"/>
    <x v="0"/>
    <x v="5"/>
    <x v="328"/>
    <x v="0"/>
    <x v="1"/>
    <x v="4"/>
    <x v="0"/>
    <x v="1"/>
    <x v="433"/>
  </r>
  <r>
    <x v="0"/>
    <x v="1"/>
    <x v="333"/>
    <x v="0"/>
    <x v="5"/>
    <x v="333"/>
    <x v="0"/>
    <x v="2"/>
    <x v="7"/>
    <x v="0"/>
    <x v="1"/>
    <x v="435"/>
  </r>
  <r>
    <x v="0"/>
    <x v="1"/>
    <x v="337"/>
    <x v="0"/>
    <x v="5"/>
    <x v="337"/>
    <x v="0"/>
    <x v="3"/>
    <x v="0"/>
    <x v="0"/>
    <x v="1"/>
    <x v="437"/>
  </r>
  <r>
    <x v="0"/>
    <x v="1"/>
    <x v="346"/>
    <x v="0"/>
    <x v="5"/>
    <x v="346"/>
    <x v="0"/>
    <x v="4"/>
    <x v="8"/>
    <x v="0"/>
    <x v="1"/>
    <x v="439"/>
  </r>
  <r>
    <x v="0"/>
    <x v="1"/>
    <x v="325"/>
    <x v="0"/>
    <x v="5"/>
    <x v="325"/>
    <x v="0"/>
    <x v="5"/>
    <x v="6"/>
    <x v="0"/>
    <x v="1"/>
    <x v="432"/>
  </r>
  <r>
    <x v="0"/>
    <x v="1"/>
    <x v="373"/>
    <x v="0"/>
    <x v="5"/>
    <x v="373"/>
    <x v="0"/>
    <x v="6"/>
    <x v="5"/>
    <x v="0"/>
    <x v="1"/>
    <x v="449"/>
  </r>
  <r>
    <x v="0"/>
    <x v="1"/>
    <x v="383"/>
    <x v="0"/>
    <x v="5"/>
    <x v="383"/>
    <x v="0"/>
    <x v="7"/>
    <x v="1"/>
    <x v="0"/>
    <x v="1"/>
    <x v="453"/>
  </r>
  <r>
    <x v="0"/>
    <x v="1"/>
    <x v="343"/>
    <x v="0"/>
    <x v="5"/>
    <x v="343"/>
    <x v="0"/>
    <x v="8"/>
    <x v="11"/>
    <x v="0"/>
    <x v="1"/>
    <x v="438"/>
  </r>
  <r>
    <x v="0"/>
    <x v="1"/>
    <x v="295"/>
    <x v="0"/>
    <x v="5"/>
    <x v="295"/>
    <x v="0"/>
    <x v="9"/>
    <x v="10"/>
    <x v="0"/>
    <x v="1"/>
    <x v="419"/>
  </r>
  <r>
    <x v="0"/>
    <x v="1"/>
    <x v="361"/>
    <x v="0"/>
    <x v="5"/>
    <x v="361"/>
    <x v="0"/>
    <x v="10"/>
    <x v="9"/>
    <x v="0"/>
    <x v="1"/>
    <x v="445"/>
  </r>
  <r>
    <x v="0"/>
    <x v="1"/>
    <x v="360"/>
    <x v="0"/>
    <x v="5"/>
    <x v="360"/>
    <x v="0"/>
    <x v="11"/>
    <x v="2"/>
    <x v="0"/>
    <x v="1"/>
    <x v="444"/>
  </r>
  <r>
    <x v="0"/>
    <x v="1"/>
    <x v="481"/>
    <x v="0"/>
    <x v="6"/>
    <x v="481"/>
    <x v="0"/>
    <x v="0"/>
    <x v="3"/>
    <x v="0"/>
    <x v="1"/>
    <x v="508"/>
  </r>
  <r>
    <x v="0"/>
    <x v="1"/>
    <x v="457"/>
    <x v="0"/>
    <x v="6"/>
    <x v="457"/>
    <x v="0"/>
    <x v="1"/>
    <x v="4"/>
    <x v="0"/>
    <x v="1"/>
    <x v="496"/>
  </r>
  <r>
    <x v="0"/>
    <x v="1"/>
    <x v="472"/>
    <x v="0"/>
    <x v="6"/>
    <x v="472"/>
    <x v="0"/>
    <x v="2"/>
    <x v="7"/>
    <x v="0"/>
    <x v="1"/>
    <x v="501"/>
  </r>
  <r>
    <x v="0"/>
    <x v="1"/>
    <x v="477"/>
    <x v="0"/>
    <x v="6"/>
    <x v="477"/>
    <x v="0"/>
    <x v="3"/>
    <x v="0"/>
    <x v="0"/>
    <x v="1"/>
    <x v="505"/>
  </r>
  <r>
    <x v="0"/>
    <x v="1"/>
    <x v="489"/>
    <x v="0"/>
    <x v="6"/>
    <x v="489"/>
    <x v="0"/>
    <x v="4"/>
    <x v="8"/>
    <x v="0"/>
    <x v="1"/>
    <x v="522"/>
  </r>
  <r>
    <x v="0"/>
    <x v="1"/>
    <x v="484"/>
    <x v="0"/>
    <x v="6"/>
    <x v="484"/>
    <x v="0"/>
    <x v="5"/>
    <x v="6"/>
    <x v="0"/>
    <x v="1"/>
    <x v="514"/>
  </r>
  <r>
    <x v="0"/>
    <x v="1"/>
    <x v="497"/>
    <x v="0"/>
    <x v="6"/>
    <x v="497"/>
    <x v="0"/>
    <x v="6"/>
    <x v="5"/>
    <x v="0"/>
    <x v="1"/>
    <x v="531"/>
  </r>
  <r>
    <x v="0"/>
    <x v="1"/>
    <x v="495"/>
    <x v="0"/>
    <x v="6"/>
    <x v="495"/>
    <x v="0"/>
    <x v="7"/>
    <x v="1"/>
    <x v="0"/>
    <x v="1"/>
    <x v="529"/>
  </r>
  <r>
    <x v="0"/>
    <x v="1"/>
    <x v="487"/>
    <x v="0"/>
    <x v="6"/>
    <x v="487"/>
    <x v="0"/>
    <x v="8"/>
    <x v="11"/>
    <x v="0"/>
    <x v="1"/>
    <x v="519"/>
  </r>
  <r>
    <x v="0"/>
    <x v="1"/>
    <x v="480"/>
    <x v="0"/>
    <x v="6"/>
    <x v="480"/>
    <x v="0"/>
    <x v="9"/>
    <x v="10"/>
    <x v="0"/>
    <x v="1"/>
    <x v="507"/>
  </r>
  <r>
    <x v="0"/>
    <x v="1"/>
    <x v="486"/>
    <x v="0"/>
    <x v="6"/>
    <x v="486"/>
    <x v="0"/>
    <x v="10"/>
    <x v="9"/>
    <x v="0"/>
    <x v="1"/>
    <x v="516"/>
  </r>
  <r>
    <x v="0"/>
    <x v="1"/>
    <x v="498"/>
    <x v="0"/>
    <x v="6"/>
    <x v="498"/>
    <x v="0"/>
    <x v="11"/>
    <x v="2"/>
    <x v="0"/>
    <x v="1"/>
    <x v="532"/>
  </r>
  <r>
    <x v="0"/>
    <x v="1"/>
    <x v="242"/>
    <x v="0"/>
    <x v="7"/>
    <x v="242"/>
    <x v="0"/>
    <x v="0"/>
    <x v="3"/>
    <x v="0"/>
    <x v="1"/>
    <x v="373"/>
  </r>
  <r>
    <x v="0"/>
    <x v="1"/>
    <x v="234"/>
    <x v="0"/>
    <x v="7"/>
    <x v="234"/>
    <x v="0"/>
    <x v="1"/>
    <x v="4"/>
    <x v="0"/>
    <x v="1"/>
    <x v="366"/>
  </r>
  <r>
    <x v="0"/>
    <x v="1"/>
    <x v="250"/>
    <x v="0"/>
    <x v="7"/>
    <x v="250"/>
    <x v="0"/>
    <x v="2"/>
    <x v="7"/>
    <x v="0"/>
    <x v="1"/>
    <x v="379"/>
  </r>
  <r>
    <x v="0"/>
    <x v="1"/>
    <x v="243"/>
    <x v="0"/>
    <x v="7"/>
    <x v="243"/>
    <x v="0"/>
    <x v="3"/>
    <x v="0"/>
    <x v="0"/>
    <x v="1"/>
    <x v="374"/>
  </r>
  <r>
    <x v="0"/>
    <x v="1"/>
    <x v="248"/>
    <x v="0"/>
    <x v="7"/>
    <x v="248"/>
    <x v="0"/>
    <x v="4"/>
    <x v="8"/>
    <x v="0"/>
    <x v="1"/>
    <x v="378"/>
  </r>
  <r>
    <x v="0"/>
    <x v="1"/>
    <x v="241"/>
    <x v="0"/>
    <x v="7"/>
    <x v="241"/>
    <x v="0"/>
    <x v="5"/>
    <x v="6"/>
    <x v="0"/>
    <x v="1"/>
    <x v="372"/>
  </r>
  <r>
    <x v="0"/>
    <x v="1"/>
    <x v="255"/>
    <x v="0"/>
    <x v="7"/>
    <x v="255"/>
    <x v="0"/>
    <x v="6"/>
    <x v="5"/>
    <x v="0"/>
    <x v="1"/>
    <x v="382"/>
  </r>
  <r>
    <x v="0"/>
    <x v="1"/>
    <x v="267"/>
    <x v="0"/>
    <x v="7"/>
    <x v="267"/>
    <x v="0"/>
    <x v="7"/>
    <x v="1"/>
    <x v="0"/>
    <x v="1"/>
    <x v="392"/>
  </r>
  <r>
    <x v="0"/>
    <x v="1"/>
    <x v="257"/>
    <x v="0"/>
    <x v="7"/>
    <x v="257"/>
    <x v="0"/>
    <x v="8"/>
    <x v="11"/>
    <x v="0"/>
    <x v="1"/>
    <x v="384"/>
  </r>
  <r>
    <x v="0"/>
    <x v="1"/>
    <x v="244"/>
    <x v="0"/>
    <x v="7"/>
    <x v="244"/>
    <x v="0"/>
    <x v="9"/>
    <x v="10"/>
    <x v="0"/>
    <x v="1"/>
    <x v="375"/>
  </r>
  <r>
    <x v="0"/>
    <x v="1"/>
    <x v="260"/>
    <x v="0"/>
    <x v="7"/>
    <x v="260"/>
    <x v="0"/>
    <x v="10"/>
    <x v="9"/>
    <x v="0"/>
    <x v="1"/>
    <x v="387"/>
  </r>
  <r>
    <x v="0"/>
    <x v="1"/>
    <x v="258"/>
    <x v="0"/>
    <x v="7"/>
    <x v="258"/>
    <x v="0"/>
    <x v="11"/>
    <x v="2"/>
    <x v="0"/>
    <x v="1"/>
    <x v="386"/>
  </r>
  <r>
    <x v="0"/>
    <x v="1"/>
    <x v="18"/>
    <x v="0"/>
    <x v="8"/>
    <x v="18"/>
    <x v="0"/>
    <x v="0"/>
    <x v="3"/>
    <x v="0"/>
    <x v="1"/>
    <x v="42"/>
  </r>
  <r>
    <x v="0"/>
    <x v="1"/>
    <x v="13"/>
    <x v="0"/>
    <x v="8"/>
    <x v="13"/>
    <x v="0"/>
    <x v="1"/>
    <x v="4"/>
    <x v="0"/>
    <x v="1"/>
    <x v="37"/>
  </r>
  <r>
    <x v="0"/>
    <x v="1"/>
    <x v="19"/>
    <x v="0"/>
    <x v="8"/>
    <x v="19"/>
    <x v="0"/>
    <x v="2"/>
    <x v="7"/>
    <x v="0"/>
    <x v="1"/>
    <x v="43"/>
  </r>
  <r>
    <x v="0"/>
    <x v="1"/>
    <x v="21"/>
    <x v="0"/>
    <x v="8"/>
    <x v="21"/>
    <x v="0"/>
    <x v="3"/>
    <x v="0"/>
    <x v="0"/>
    <x v="1"/>
    <x v="47"/>
  </r>
  <r>
    <x v="0"/>
    <x v="1"/>
    <x v="17"/>
    <x v="0"/>
    <x v="8"/>
    <x v="17"/>
    <x v="0"/>
    <x v="4"/>
    <x v="8"/>
    <x v="0"/>
    <x v="1"/>
    <x v="41"/>
  </r>
  <r>
    <x v="0"/>
    <x v="1"/>
    <x v="16"/>
    <x v="0"/>
    <x v="8"/>
    <x v="16"/>
    <x v="0"/>
    <x v="5"/>
    <x v="6"/>
    <x v="0"/>
    <x v="1"/>
    <x v="40"/>
  </r>
  <r>
    <x v="0"/>
    <x v="1"/>
    <x v="23"/>
    <x v="0"/>
    <x v="8"/>
    <x v="23"/>
    <x v="0"/>
    <x v="6"/>
    <x v="5"/>
    <x v="0"/>
    <x v="1"/>
    <x v="49"/>
  </r>
  <r>
    <x v="0"/>
    <x v="1"/>
    <x v="22"/>
    <x v="0"/>
    <x v="8"/>
    <x v="22"/>
    <x v="0"/>
    <x v="7"/>
    <x v="1"/>
    <x v="0"/>
    <x v="1"/>
    <x v="48"/>
  </r>
  <r>
    <x v="0"/>
    <x v="1"/>
    <x v="14"/>
    <x v="0"/>
    <x v="8"/>
    <x v="14"/>
    <x v="0"/>
    <x v="8"/>
    <x v="11"/>
    <x v="0"/>
    <x v="1"/>
    <x v="38"/>
  </r>
  <r>
    <x v="0"/>
    <x v="1"/>
    <x v="15"/>
    <x v="0"/>
    <x v="8"/>
    <x v="15"/>
    <x v="0"/>
    <x v="9"/>
    <x v="10"/>
    <x v="0"/>
    <x v="1"/>
    <x v="39"/>
  </r>
  <r>
    <x v="0"/>
    <x v="1"/>
    <x v="12"/>
    <x v="0"/>
    <x v="8"/>
    <x v="12"/>
    <x v="0"/>
    <x v="10"/>
    <x v="9"/>
    <x v="0"/>
    <x v="1"/>
    <x v="31"/>
  </r>
  <r>
    <x v="0"/>
    <x v="1"/>
    <x v="20"/>
    <x v="0"/>
    <x v="8"/>
    <x v="20"/>
    <x v="0"/>
    <x v="11"/>
    <x v="2"/>
    <x v="0"/>
    <x v="1"/>
    <x v="45"/>
  </r>
  <r>
    <x v="0"/>
    <x v="1"/>
    <x v="541"/>
    <x v="0"/>
    <x v="9"/>
    <x v="541"/>
    <x v="0"/>
    <x v="0"/>
    <x v="3"/>
    <x v="0"/>
    <x v="1"/>
    <x v="565"/>
  </r>
  <r>
    <x v="0"/>
    <x v="1"/>
    <x v="538"/>
    <x v="0"/>
    <x v="9"/>
    <x v="538"/>
    <x v="0"/>
    <x v="1"/>
    <x v="4"/>
    <x v="0"/>
    <x v="1"/>
    <x v="562"/>
  </r>
  <r>
    <x v="0"/>
    <x v="1"/>
    <x v="539"/>
    <x v="0"/>
    <x v="9"/>
    <x v="539"/>
    <x v="0"/>
    <x v="2"/>
    <x v="7"/>
    <x v="0"/>
    <x v="1"/>
    <x v="563"/>
  </r>
  <r>
    <x v="0"/>
    <x v="1"/>
    <x v="540"/>
    <x v="0"/>
    <x v="9"/>
    <x v="540"/>
    <x v="0"/>
    <x v="3"/>
    <x v="0"/>
    <x v="0"/>
    <x v="1"/>
    <x v="564"/>
  </r>
  <r>
    <x v="0"/>
    <x v="1"/>
    <x v="543"/>
    <x v="0"/>
    <x v="9"/>
    <x v="543"/>
    <x v="0"/>
    <x v="4"/>
    <x v="8"/>
    <x v="0"/>
    <x v="1"/>
    <x v="567"/>
  </r>
  <r>
    <x v="0"/>
    <x v="1"/>
    <x v="542"/>
    <x v="0"/>
    <x v="9"/>
    <x v="542"/>
    <x v="0"/>
    <x v="5"/>
    <x v="6"/>
    <x v="0"/>
    <x v="1"/>
    <x v="566"/>
  </r>
  <r>
    <x v="0"/>
    <x v="1"/>
    <x v="546"/>
    <x v="0"/>
    <x v="9"/>
    <x v="546"/>
    <x v="0"/>
    <x v="6"/>
    <x v="5"/>
    <x v="0"/>
    <x v="1"/>
    <x v="570"/>
  </r>
  <r>
    <x v="0"/>
    <x v="1"/>
    <x v="548"/>
    <x v="0"/>
    <x v="9"/>
    <x v="548"/>
    <x v="0"/>
    <x v="7"/>
    <x v="1"/>
    <x v="0"/>
    <x v="1"/>
    <x v="572"/>
  </r>
  <r>
    <x v="0"/>
    <x v="1"/>
    <x v="545"/>
    <x v="0"/>
    <x v="9"/>
    <x v="545"/>
    <x v="0"/>
    <x v="8"/>
    <x v="11"/>
    <x v="0"/>
    <x v="1"/>
    <x v="569"/>
  </r>
  <r>
    <x v="0"/>
    <x v="1"/>
    <x v="544"/>
    <x v="0"/>
    <x v="9"/>
    <x v="544"/>
    <x v="0"/>
    <x v="9"/>
    <x v="10"/>
    <x v="0"/>
    <x v="1"/>
    <x v="568"/>
  </r>
  <r>
    <x v="0"/>
    <x v="1"/>
    <x v="547"/>
    <x v="0"/>
    <x v="9"/>
    <x v="547"/>
    <x v="0"/>
    <x v="10"/>
    <x v="9"/>
    <x v="0"/>
    <x v="1"/>
    <x v="571"/>
  </r>
  <r>
    <x v="0"/>
    <x v="1"/>
    <x v="549"/>
    <x v="0"/>
    <x v="9"/>
    <x v="549"/>
    <x v="0"/>
    <x v="11"/>
    <x v="2"/>
    <x v="0"/>
    <x v="1"/>
    <x v="573"/>
  </r>
  <r>
    <x v="0"/>
    <x v="1"/>
    <x v="368"/>
    <x v="0"/>
    <x v="10"/>
    <x v="368"/>
    <x v="0"/>
    <x v="0"/>
    <x v="3"/>
    <x v="0"/>
    <x v="1"/>
    <x v="447"/>
  </r>
  <r>
    <x v="0"/>
    <x v="1"/>
    <x v="350"/>
    <x v="0"/>
    <x v="10"/>
    <x v="350"/>
    <x v="0"/>
    <x v="1"/>
    <x v="4"/>
    <x v="0"/>
    <x v="1"/>
    <x v="440"/>
  </r>
  <r>
    <x v="0"/>
    <x v="1"/>
    <x v="371"/>
    <x v="0"/>
    <x v="10"/>
    <x v="371"/>
    <x v="0"/>
    <x v="2"/>
    <x v="7"/>
    <x v="0"/>
    <x v="1"/>
    <x v="448"/>
  </r>
  <r>
    <x v="0"/>
    <x v="1"/>
    <x v="357"/>
    <x v="0"/>
    <x v="10"/>
    <x v="357"/>
    <x v="0"/>
    <x v="3"/>
    <x v="0"/>
    <x v="0"/>
    <x v="1"/>
    <x v="442"/>
  </r>
  <r>
    <x v="0"/>
    <x v="1"/>
    <x v="378"/>
    <x v="0"/>
    <x v="10"/>
    <x v="378"/>
    <x v="0"/>
    <x v="4"/>
    <x v="8"/>
    <x v="0"/>
    <x v="1"/>
    <x v="452"/>
  </r>
  <r>
    <x v="0"/>
    <x v="1"/>
    <x v="363"/>
    <x v="0"/>
    <x v="10"/>
    <x v="363"/>
    <x v="0"/>
    <x v="5"/>
    <x v="6"/>
    <x v="0"/>
    <x v="1"/>
    <x v="446"/>
  </r>
  <r>
    <x v="0"/>
    <x v="1"/>
    <x v="392"/>
    <x v="0"/>
    <x v="10"/>
    <x v="392"/>
    <x v="0"/>
    <x v="6"/>
    <x v="5"/>
    <x v="0"/>
    <x v="1"/>
    <x v="459"/>
  </r>
  <r>
    <x v="0"/>
    <x v="1"/>
    <x v="396"/>
    <x v="0"/>
    <x v="10"/>
    <x v="396"/>
    <x v="0"/>
    <x v="7"/>
    <x v="1"/>
    <x v="0"/>
    <x v="1"/>
    <x v="461"/>
  </r>
  <r>
    <x v="0"/>
    <x v="1"/>
    <x v="332"/>
    <x v="0"/>
    <x v="10"/>
    <x v="332"/>
    <x v="0"/>
    <x v="8"/>
    <x v="11"/>
    <x v="0"/>
    <x v="1"/>
    <x v="434"/>
  </r>
  <r>
    <x v="0"/>
    <x v="1"/>
    <x v="284"/>
    <x v="0"/>
    <x v="10"/>
    <x v="284"/>
    <x v="0"/>
    <x v="9"/>
    <x v="10"/>
    <x v="0"/>
    <x v="1"/>
    <x v="414"/>
  </r>
  <r>
    <x v="0"/>
    <x v="1"/>
    <x v="374"/>
    <x v="0"/>
    <x v="10"/>
    <x v="374"/>
    <x v="0"/>
    <x v="10"/>
    <x v="9"/>
    <x v="0"/>
    <x v="1"/>
    <x v="450"/>
  </r>
  <r>
    <x v="0"/>
    <x v="1"/>
    <x v="399"/>
    <x v="0"/>
    <x v="10"/>
    <x v="399"/>
    <x v="0"/>
    <x v="11"/>
    <x v="2"/>
    <x v="0"/>
    <x v="1"/>
    <x v="463"/>
  </r>
  <r>
    <x v="0"/>
    <x v="1"/>
    <x v="297"/>
    <x v="0"/>
    <x v="11"/>
    <x v="297"/>
    <x v="0"/>
    <x v="0"/>
    <x v="3"/>
    <x v="0"/>
    <x v="1"/>
    <x v="420"/>
  </r>
  <r>
    <x v="0"/>
    <x v="1"/>
    <x v="274"/>
    <x v="0"/>
    <x v="11"/>
    <x v="274"/>
    <x v="0"/>
    <x v="1"/>
    <x v="4"/>
    <x v="0"/>
    <x v="1"/>
    <x v="403"/>
  </r>
  <r>
    <x v="0"/>
    <x v="1"/>
    <x v="280"/>
    <x v="0"/>
    <x v="11"/>
    <x v="280"/>
    <x v="0"/>
    <x v="2"/>
    <x v="7"/>
    <x v="0"/>
    <x v="1"/>
    <x v="410"/>
  </r>
  <r>
    <x v="0"/>
    <x v="1"/>
    <x v="281"/>
    <x v="0"/>
    <x v="11"/>
    <x v="281"/>
    <x v="0"/>
    <x v="3"/>
    <x v="0"/>
    <x v="0"/>
    <x v="1"/>
    <x v="411"/>
  </r>
  <r>
    <x v="0"/>
    <x v="1"/>
    <x v="287"/>
    <x v="0"/>
    <x v="11"/>
    <x v="287"/>
    <x v="0"/>
    <x v="4"/>
    <x v="8"/>
    <x v="0"/>
    <x v="1"/>
    <x v="416"/>
  </r>
  <r>
    <x v="0"/>
    <x v="1"/>
    <x v="283"/>
    <x v="0"/>
    <x v="11"/>
    <x v="283"/>
    <x v="0"/>
    <x v="5"/>
    <x v="6"/>
    <x v="0"/>
    <x v="1"/>
    <x v="413"/>
  </r>
  <r>
    <x v="0"/>
    <x v="1"/>
    <x v="311"/>
    <x v="0"/>
    <x v="11"/>
    <x v="311"/>
    <x v="0"/>
    <x v="6"/>
    <x v="5"/>
    <x v="0"/>
    <x v="1"/>
    <x v="427"/>
  </r>
  <r>
    <x v="0"/>
    <x v="1"/>
    <x v="335"/>
    <x v="0"/>
    <x v="11"/>
    <x v="335"/>
    <x v="0"/>
    <x v="7"/>
    <x v="1"/>
    <x v="0"/>
    <x v="1"/>
    <x v="436"/>
  </r>
  <r>
    <x v="0"/>
    <x v="1"/>
    <x v="298"/>
    <x v="0"/>
    <x v="11"/>
    <x v="298"/>
    <x v="0"/>
    <x v="8"/>
    <x v="11"/>
    <x v="0"/>
    <x v="1"/>
    <x v="421"/>
  </r>
  <r>
    <x v="0"/>
    <x v="1"/>
    <x v="277"/>
    <x v="0"/>
    <x v="11"/>
    <x v="277"/>
    <x v="0"/>
    <x v="9"/>
    <x v="10"/>
    <x v="0"/>
    <x v="1"/>
    <x v="406"/>
  </r>
  <r>
    <x v="0"/>
    <x v="1"/>
    <x v="294"/>
    <x v="0"/>
    <x v="11"/>
    <x v="294"/>
    <x v="0"/>
    <x v="10"/>
    <x v="9"/>
    <x v="0"/>
    <x v="1"/>
    <x v="418"/>
  </r>
  <r>
    <x v="0"/>
    <x v="1"/>
    <x v="305"/>
    <x v="0"/>
    <x v="11"/>
    <x v="305"/>
    <x v="0"/>
    <x v="11"/>
    <x v="2"/>
    <x v="0"/>
    <x v="1"/>
    <x v="423"/>
  </r>
  <r>
    <x v="0"/>
    <x v="1"/>
    <x v="429"/>
    <x v="0"/>
    <x v="12"/>
    <x v="429"/>
    <x v="0"/>
    <x v="0"/>
    <x v="3"/>
    <x v="0"/>
    <x v="1"/>
    <x v="484"/>
  </r>
  <r>
    <x v="0"/>
    <x v="1"/>
    <x v="415"/>
    <x v="0"/>
    <x v="12"/>
    <x v="415"/>
    <x v="0"/>
    <x v="1"/>
    <x v="4"/>
    <x v="0"/>
    <x v="1"/>
    <x v="474"/>
  </r>
  <r>
    <x v="0"/>
    <x v="1"/>
    <x v="420"/>
    <x v="0"/>
    <x v="12"/>
    <x v="420"/>
    <x v="0"/>
    <x v="2"/>
    <x v="7"/>
    <x v="0"/>
    <x v="1"/>
    <x v="479"/>
  </r>
  <r>
    <x v="0"/>
    <x v="1"/>
    <x v="431"/>
    <x v="0"/>
    <x v="12"/>
    <x v="431"/>
    <x v="0"/>
    <x v="3"/>
    <x v="0"/>
    <x v="0"/>
    <x v="1"/>
    <x v="485"/>
  </r>
  <r>
    <x v="0"/>
    <x v="1"/>
    <x v="453"/>
    <x v="0"/>
    <x v="12"/>
    <x v="453"/>
    <x v="0"/>
    <x v="4"/>
    <x v="8"/>
    <x v="0"/>
    <x v="1"/>
    <x v="495"/>
  </r>
  <r>
    <x v="0"/>
    <x v="1"/>
    <x v="451"/>
    <x v="0"/>
    <x v="12"/>
    <x v="451"/>
    <x v="0"/>
    <x v="5"/>
    <x v="6"/>
    <x v="0"/>
    <x v="1"/>
    <x v="494"/>
  </r>
  <r>
    <x v="0"/>
    <x v="1"/>
    <x v="465"/>
    <x v="0"/>
    <x v="12"/>
    <x v="465"/>
    <x v="0"/>
    <x v="6"/>
    <x v="5"/>
    <x v="0"/>
    <x v="1"/>
    <x v="497"/>
  </r>
  <r>
    <x v="0"/>
    <x v="1"/>
    <x v="473"/>
    <x v="0"/>
    <x v="12"/>
    <x v="473"/>
    <x v="0"/>
    <x v="7"/>
    <x v="1"/>
    <x v="0"/>
    <x v="1"/>
    <x v="502"/>
  </r>
  <r>
    <x v="0"/>
    <x v="1"/>
    <x v="470"/>
    <x v="0"/>
    <x v="12"/>
    <x v="470"/>
    <x v="0"/>
    <x v="8"/>
    <x v="11"/>
    <x v="0"/>
    <x v="1"/>
    <x v="500"/>
  </r>
  <r>
    <x v="0"/>
    <x v="1"/>
    <x v="466"/>
    <x v="0"/>
    <x v="12"/>
    <x v="466"/>
    <x v="0"/>
    <x v="9"/>
    <x v="10"/>
    <x v="0"/>
    <x v="1"/>
    <x v="498"/>
  </r>
  <r>
    <x v="0"/>
    <x v="1"/>
    <x v="478"/>
    <x v="0"/>
    <x v="12"/>
    <x v="478"/>
    <x v="0"/>
    <x v="10"/>
    <x v="9"/>
    <x v="0"/>
    <x v="1"/>
    <x v="506"/>
  </r>
  <r>
    <x v="0"/>
    <x v="1"/>
    <x v="475"/>
    <x v="0"/>
    <x v="12"/>
    <x v="475"/>
    <x v="0"/>
    <x v="11"/>
    <x v="2"/>
    <x v="0"/>
    <x v="1"/>
    <x v="504"/>
  </r>
  <r>
    <x v="0"/>
    <x v="1"/>
    <x v="496"/>
    <x v="0"/>
    <x v="13"/>
    <x v="496"/>
    <x v="0"/>
    <x v="0"/>
    <x v="3"/>
    <x v="0"/>
    <x v="1"/>
    <x v="530"/>
  </r>
  <r>
    <x v="0"/>
    <x v="1"/>
    <x v="482"/>
    <x v="0"/>
    <x v="13"/>
    <x v="482"/>
    <x v="0"/>
    <x v="1"/>
    <x v="4"/>
    <x v="0"/>
    <x v="1"/>
    <x v="511"/>
  </r>
  <r>
    <x v="0"/>
    <x v="1"/>
    <x v="491"/>
    <x v="0"/>
    <x v="13"/>
    <x v="491"/>
    <x v="0"/>
    <x v="2"/>
    <x v="7"/>
    <x v="0"/>
    <x v="1"/>
    <x v="524"/>
  </r>
  <r>
    <x v="0"/>
    <x v="1"/>
    <x v="493"/>
    <x v="0"/>
    <x v="13"/>
    <x v="493"/>
    <x v="0"/>
    <x v="3"/>
    <x v="0"/>
    <x v="0"/>
    <x v="1"/>
    <x v="526"/>
  </r>
  <r>
    <x v="0"/>
    <x v="1"/>
    <x v="505"/>
    <x v="0"/>
    <x v="13"/>
    <x v="505"/>
    <x v="0"/>
    <x v="4"/>
    <x v="8"/>
    <x v="0"/>
    <x v="1"/>
    <x v="535"/>
  </r>
  <r>
    <x v="0"/>
    <x v="1"/>
    <x v="492"/>
    <x v="0"/>
    <x v="13"/>
    <x v="492"/>
    <x v="0"/>
    <x v="5"/>
    <x v="6"/>
    <x v="0"/>
    <x v="1"/>
    <x v="525"/>
  </r>
  <r>
    <x v="0"/>
    <x v="1"/>
    <x v="511"/>
    <x v="0"/>
    <x v="13"/>
    <x v="511"/>
    <x v="0"/>
    <x v="6"/>
    <x v="5"/>
    <x v="0"/>
    <x v="1"/>
    <x v="543"/>
  </r>
  <r>
    <x v="0"/>
    <x v="1"/>
    <x v="512"/>
    <x v="0"/>
    <x v="13"/>
    <x v="512"/>
    <x v="0"/>
    <x v="7"/>
    <x v="1"/>
    <x v="0"/>
    <x v="1"/>
    <x v="544"/>
  </r>
  <r>
    <x v="0"/>
    <x v="1"/>
    <x v="499"/>
    <x v="0"/>
    <x v="13"/>
    <x v="499"/>
    <x v="0"/>
    <x v="8"/>
    <x v="11"/>
    <x v="0"/>
    <x v="1"/>
    <x v="533"/>
  </r>
  <r>
    <x v="0"/>
    <x v="1"/>
    <x v="485"/>
    <x v="0"/>
    <x v="13"/>
    <x v="485"/>
    <x v="0"/>
    <x v="9"/>
    <x v="10"/>
    <x v="0"/>
    <x v="1"/>
    <x v="515"/>
  </r>
  <r>
    <x v="0"/>
    <x v="1"/>
    <x v="502"/>
    <x v="0"/>
    <x v="13"/>
    <x v="502"/>
    <x v="0"/>
    <x v="10"/>
    <x v="9"/>
    <x v="0"/>
    <x v="1"/>
    <x v="534"/>
  </r>
  <r>
    <x v="0"/>
    <x v="1"/>
    <x v="509"/>
    <x v="0"/>
    <x v="13"/>
    <x v="509"/>
    <x v="0"/>
    <x v="11"/>
    <x v="2"/>
    <x v="0"/>
    <x v="1"/>
    <x v="540"/>
  </r>
  <r>
    <x v="0"/>
    <x v="1"/>
    <x v="146"/>
    <x v="0"/>
    <x v="14"/>
    <x v="146"/>
    <x v="0"/>
    <x v="0"/>
    <x v="3"/>
    <x v="0"/>
    <x v="1"/>
    <x v="276"/>
  </r>
  <r>
    <x v="0"/>
    <x v="1"/>
    <x v="120"/>
    <x v="0"/>
    <x v="14"/>
    <x v="120"/>
    <x v="0"/>
    <x v="1"/>
    <x v="4"/>
    <x v="0"/>
    <x v="1"/>
    <x v="252"/>
  </r>
  <r>
    <x v="0"/>
    <x v="1"/>
    <x v="132"/>
    <x v="0"/>
    <x v="14"/>
    <x v="132"/>
    <x v="0"/>
    <x v="2"/>
    <x v="7"/>
    <x v="0"/>
    <x v="1"/>
    <x v="259"/>
  </r>
  <r>
    <x v="0"/>
    <x v="1"/>
    <x v="141"/>
    <x v="0"/>
    <x v="14"/>
    <x v="141"/>
    <x v="0"/>
    <x v="3"/>
    <x v="0"/>
    <x v="0"/>
    <x v="1"/>
    <x v="271"/>
  </r>
  <r>
    <x v="0"/>
    <x v="1"/>
    <x v="137"/>
    <x v="0"/>
    <x v="14"/>
    <x v="137"/>
    <x v="0"/>
    <x v="4"/>
    <x v="8"/>
    <x v="0"/>
    <x v="1"/>
    <x v="266"/>
  </r>
  <r>
    <x v="0"/>
    <x v="1"/>
    <x v="129"/>
    <x v="0"/>
    <x v="14"/>
    <x v="129"/>
    <x v="0"/>
    <x v="5"/>
    <x v="6"/>
    <x v="0"/>
    <x v="1"/>
    <x v="256"/>
  </r>
  <r>
    <x v="0"/>
    <x v="1"/>
    <x v="139"/>
    <x v="0"/>
    <x v="14"/>
    <x v="139"/>
    <x v="0"/>
    <x v="6"/>
    <x v="5"/>
    <x v="0"/>
    <x v="1"/>
    <x v="270"/>
  </r>
  <r>
    <x v="0"/>
    <x v="1"/>
    <x v="152"/>
    <x v="0"/>
    <x v="14"/>
    <x v="152"/>
    <x v="0"/>
    <x v="7"/>
    <x v="1"/>
    <x v="0"/>
    <x v="1"/>
    <x v="283"/>
  </r>
  <r>
    <x v="0"/>
    <x v="1"/>
    <x v="150"/>
    <x v="0"/>
    <x v="14"/>
    <x v="150"/>
    <x v="0"/>
    <x v="8"/>
    <x v="11"/>
    <x v="0"/>
    <x v="1"/>
    <x v="281"/>
  </r>
  <r>
    <x v="0"/>
    <x v="1"/>
    <x v="111"/>
    <x v="0"/>
    <x v="14"/>
    <x v="111"/>
    <x v="0"/>
    <x v="9"/>
    <x v="10"/>
    <x v="0"/>
    <x v="1"/>
    <x v="249"/>
  </r>
  <r>
    <x v="0"/>
    <x v="1"/>
    <x v="133"/>
    <x v="0"/>
    <x v="14"/>
    <x v="133"/>
    <x v="0"/>
    <x v="10"/>
    <x v="9"/>
    <x v="0"/>
    <x v="1"/>
    <x v="260"/>
  </r>
  <r>
    <x v="0"/>
    <x v="1"/>
    <x v="142"/>
    <x v="0"/>
    <x v="14"/>
    <x v="142"/>
    <x v="0"/>
    <x v="11"/>
    <x v="2"/>
    <x v="0"/>
    <x v="1"/>
    <x v="272"/>
  </r>
  <r>
    <x v="0"/>
    <x v="1"/>
    <x v="102"/>
    <x v="0"/>
    <x v="15"/>
    <x v="102"/>
    <x v="0"/>
    <x v="0"/>
    <x v="3"/>
    <x v="0"/>
    <x v="1"/>
    <x v="242"/>
  </r>
  <r>
    <x v="0"/>
    <x v="1"/>
    <x v="90"/>
    <x v="0"/>
    <x v="15"/>
    <x v="90"/>
    <x v="0"/>
    <x v="1"/>
    <x v="4"/>
    <x v="0"/>
    <x v="1"/>
    <x v="226"/>
  </r>
  <r>
    <x v="0"/>
    <x v="1"/>
    <x v="143"/>
    <x v="0"/>
    <x v="15"/>
    <x v="143"/>
    <x v="0"/>
    <x v="2"/>
    <x v="7"/>
    <x v="0"/>
    <x v="1"/>
    <x v="273"/>
  </r>
  <r>
    <x v="0"/>
    <x v="1"/>
    <x v="131"/>
    <x v="0"/>
    <x v="15"/>
    <x v="131"/>
    <x v="0"/>
    <x v="3"/>
    <x v="0"/>
    <x v="0"/>
    <x v="1"/>
    <x v="258"/>
  </r>
  <r>
    <x v="0"/>
    <x v="1"/>
    <x v="127"/>
    <x v="0"/>
    <x v="15"/>
    <x v="127"/>
    <x v="0"/>
    <x v="4"/>
    <x v="8"/>
    <x v="0"/>
    <x v="1"/>
    <x v="255"/>
  </r>
  <r>
    <x v="0"/>
    <x v="1"/>
    <x v="92"/>
    <x v="0"/>
    <x v="15"/>
    <x v="92"/>
    <x v="0"/>
    <x v="5"/>
    <x v="6"/>
    <x v="0"/>
    <x v="1"/>
    <x v="230"/>
  </r>
  <r>
    <x v="0"/>
    <x v="1"/>
    <x v="83"/>
    <x v="0"/>
    <x v="15"/>
    <x v="83"/>
    <x v="0"/>
    <x v="6"/>
    <x v="5"/>
    <x v="0"/>
    <x v="1"/>
    <x v="213"/>
  </r>
  <r>
    <x v="0"/>
    <x v="1"/>
    <x v="124"/>
    <x v="0"/>
    <x v="15"/>
    <x v="124"/>
    <x v="0"/>
    <x v="7"/>
    <x v="1"/>
    <x v="0"/>
    <x v="1"/>
    <x v="253"/>
  </r>
  <r>
    <x v="0"/>
    <x v="1"/>
    <x v="134"/>
    <x v="0"/>
    <x v="15"/>
    <x v="134"/>
    <x v="0"/>
    <x v="8"/>
    <x v="11"/>
    <x v="0"/>
    <x v="1"/>
    <x v="261"/>
  </r>
  <r>
    <x v="0"/>
    <x v="1"/>
    <x v="101"/>
    <x v="0"/>
    <x v="15"/>
    <x v="101"/>
    <x v="0"/>
    <x v="9"/>
    <x v="10"/>
    <x v="0"/>
    <x v="1"/>
    <x v="240"/>
  </r>
  <r>
    <x v="0"/>
    <x v="1"/>
    <x v="136"/>
    <x v="0"/>
    <x v="15"/>
    <x v="136"/>
    <x v="0"/>
    <x v="10"/>
    <x v="9"/>
    <x v="0"/>
    <x v="1"/>
    <x v="264"/>
  </r>
  <r>
    <x v="0"/>
    <x v="1"/>
    <x v="149"/>
    <x v="0"/>
    <x v="15"/>
    <x v="149"/>
    <x v="0"/>
    <x v="11"/>
    <x v="2"/>
    <x v="0"/>
    <x v="1"/>
    <x v="279"/>
  </r>
  <r>
    <x v="0"/>
    <x v="1"/>
    <x v="157"/>
    <x v="0"/>
    <x v="16"/>
    <x v="157"/>
    <x v="0"/>
    <x v="0"/>
    <x v="3"/>
    <x v="0"/>
    <x v="1"/>
    <x v="288"/>
  </r>
  <r>
    <x v="0"/>
    <x v="1"/>
    <x v="159"/>
    <x v="0"/>
    <x v="16"/>
    <x v="159"/>
    <x v="0"/>
    <x v="1"/>
    <x v="4"/>
    <x v="0"/>
    <x v="1"/>
    <x v="289"/>
  </r>
  <r>
    <x v="0"/>
    <x v="1"/>
    <x v="166"/>
    <x v="0"/>
    <x v="16"/>
    <x v="166"/>
    <x v="0"/>
    <x v="2"/>
    <x v="7"/>
    <x v="0"/>
    <x v="1"/>
    <x v="301"/>
  </r>
  <r>
    <x v="0"/>
    <x v="1"/>
    <x v="162"/>
    <x v="0"/>
    <x v="16"/>
    <x v="162"/>
    <x v="0"/>
    <x v="3"/>
    <x v="0"/>
    <x v="0"/>
    <x v="1"/>
    <x v="296"/>
  </r>
  <r>
    <x v="0"/>
    <x v="1"/>
    <x v="161"/>
    <x v="0"/>
    <x v="16"/>
    <x v="161"/>
    <x v="0"/>
    <x v="4"/>
    <x v="8"/>
    <x v="0"/>
    <x v="1"/>
    <x v="292"/>
  </r>
  <r>
    <x v="0"/>
    <x v="1"/>
    <x v="163"/>
    <x v="0"/>
    <x v="16"/>
    <x v="163"/>
    <x v="0"/>
    <x v="5"/>
    <x v="6"/>
    <x v="0"/>
    <x v="1"/>
    <x v="297"/>
  </r>
  <r>
    <x v="0"/>
    <x v="1"/>
    <x v="173"/>
    <x v="0"/>
    <x v="16"/>
    <x v="173"/>
    <x v="0"/>
    <x v="6"/>
    <x v="5"/>
    <x v="0"/>
    <x v="1"/>
    <x v="309"/>
  </r>
  <r>
    <x v="0"/>
    <x v="1"/>
    <x v="169"/>
    <x v="0"/>
    <x v="16"/>
    <x v="169"/>
    <x v="0"/>
    <x v="7"/>
    <x v="1"/>
    <x v="0"/>
    <x v="1"/>
    <x v="305"/>
  </r>
  <r>
    <x v="0"/>
    <x v="1"/>
    <x v="168"/>
    <x v="0"/>
    <x v="16"/>
    <x v="168"/>
    <x v="0"/>
    <x v="8"/>
    <x v="11"/>
    <x v="0"/>
    <x v="1"/>
    <x v="303"/>
  </r>
  <r>
    <x v="0"/>
    <x v="1"/>
    <x v="126"/>
    <x v="0"/>
    <x v="16"/>
    <x v="126"/>
    <x v="0"/>
    <x v="9"/>
    <x v="10"/>
    <x v="0"/>
    <x v="1"/>
    <x v="254"/>
  </r>
  <r>
    <x v="0"/>
    <x v="1"/>
    <x v="167"/>
    <x v="0"/>
    <x v="16"/>
    <x v="167"/>
    <x v="0"/>
    <x v="10"/>
    <x v="9"/>
    <x v="0"/>
    <x v="1"/>
    <x v="302"/>
  </r>
  <r>
    <x v="0"/>
    <x v="1"/>
    <x v="171"/>
    <x v="0"/>
    <x v="16"/>
    <x v="171"/>
    <x v="0"/>
    <x v="11"/>
    <x v="2"/>
    <x v="0"/>
    <x v="1"/>
    <x v="306"/>
  </r>
  <r>
    <x v="0"/>
    <x v="1"/>
    <x v="63"/>
    <x v="0"/>
    <x v="17"/>
    <x v="63"/>
    <x v="0"/>
    <x v="0"/>
    <x v="3"/>
    <x v="0"/>
    <x v="1"/>
    <x v="166"/>
  </r>
  <r>
    <x v="0"/>
    <x v="1"/>
    <x v="70"/>
    <x v="0"/>
    <x v="17"/>
    <x v="70"/>
    <x v="0"/>
    <x v="1"/>
    <x v="4"/>
    <x v="0"/>
    <x v="1"/>
    <x v="175"/>
  </r>
  <r>
    <x v="0"/>
    <x v="1"/>
    <x v="71"/>
    <x v="0"/>
    <x v="17"/>
    <x v="71"/>
    <x v="0"/>
    <x v="2"/>
    <x v="7"/>
    <x v="0"/>
    <x v="1"/>
    <x v="180"/>
  </r>
  <r>
    <x v="0"/>
    <x v="1"/>
    <x v="76"/>
    <x v="0"/>
    <x v="17"/>
    <x v="76"/>
    <x v="0"/>
    <x v="3"/>
    <x v="0"/>
    <x v="0"/>
    <x v="1"/>
    <x v="194"/>
  </r>
  <r>
    <x v="0"/>
    <x v="1"/>
    <x v="75"/>
    <x v="0"/>
    <x v="17"/>
    <x v="75"/>
    <x v="0"/>
    <x v="4"/>
    <x v="8"/>
    <x v="0"/>
    <x v="1"/>
    <x v="193"/>
  </r>
  <r>
    <x v="0"/>
    <x v="1"/>
    <x v="77"/>
    <x v="0"/>
    <x v="17"/>
    <x v="77"/>
    <x v="0"/>
    <x v="5"/>
    <x v="6"/>
    <x v="0"/>
    <x v="1"/>
    <x v="195"/>
  </r>
  <r>
    <x v="0"/>
    <x v="1"/>
    <x v="107"/>
    <x v="0"/>
    <x v="17"/>
    <x v="107"/>
    <x v="0"/>
    <x v="6"/>
    <x v="5"/>
    <x v="0"/>
    <x v="1"/>
    <x v="245"/>
  </r>
  <r>
    <x v="0"/>
    <x v="1"/>
    <x v="94"/>
    <x v="0"/>
    <x v="17"/>
    <x v="94"/>
    <x v="0"/>
    <x v="7"/>
    <x v="1"/>
    <x v="0"/>
    <x v="1"/>
    <x v="234"/>
  </r>
  <r>
    <x v="0"/>
    <x v="1"/>
    <x v="66"/>
    <x v="0"/>
    <x v="17"/>
    <x v="66"/>
    <x v="0"/>
    <x v="8"/>
    <x v="11"/>
    <x v="0"/>
    <x v="1"/>
    <x v="170"/>
  </r>
  <r>
    <x v="0"/>
    <x v="1"/>
    <x v="53"/>
    <x v="0"/>
    <x v="17"/>
    <x v="53"/>
    <x v="0"/>
    <x v="9"/>
    <x v="10"/>
    <x v="0"/>
    <x v="1"/>
    <x v="154"/>
  </r>
  <r>
    <x v="0"/>
    <x v="1"/>
    <x v="69"/>
    <x v="0"/>
    <x v="17"/>
    <x v="69"/>
    <x v="0"/>
    <x v="10"/>
    <x v="9"/>
    <x v="0"/>
    <x v="1"/>
    <x v="174"/>
  </r>
  <r>
    <x v="0"/>
    <x v="1"/>
    <x v="61"/>
    <x v="0"/>
    <x v="17"/>
    <x v="61"/>
    <x v="0"/>
    <x v="11"/>
    <x v="2"/>
    <x v="0"/>
    <x v="1"/>
    <x v="164"/>
  </r>
  <r>
    <x v="0"/>
    <x v="1"/>
    <x v="531"/>
    <x v="0"/>
    <x v="18"/>
    <x v="531"/>
    <x v="0"/>
    <x v="0"/>
    <x v="3"/>
    <x v="0"/>
    <x v="1"/>
    <x v="555"/>
  </r>
  <r>
    <x v="0"/>
    <x v="1"/>
    <x v="527"/>
    <x v="0"/>
    <x v="18"/>
    <x v="527"/>
    <x v="0"/>
    <x v="1"/>
    <x v="4"/>
    <x v="0"/>
    <x v="1"/>
    <x v="551"/>
  </r>
  <r>
    <x v="0"/>
    <x v="1"/>
    <x v="529"/>
    <x v="0"/>
    <x v="18"/>
    <x v="529"/>
    <x v="0"/>
    <x v="2"/>
    <x v="7"/>
    <x v="0"/>
    <x v="1"/>
    <x v="553"/>
  </r>
  <r>
    <x v="0"/>
    <x v="1"/>
    <x v="532"/>
    <x v="0"/>
    <x v="18"/>
    <x v="532"/>
    <x v="0"/>
    <x v="3"/>
    <x v="0"/>
    <x v="0"/>
    <x v="1"/>
    <x v="556"/>
  </r>
  <r>
    <x v="0"/>
    <x v="1"/>
    <x v="537"/>
    <x v="0"/>
    <x v="18"/>
    <x v="537"/>
    <x v="0"/>
    <x v="4"/>
    <x v="8"/>
    <x v="0"/>
    <x v="1"/>
    <x v="561"/>
  </r>
  <r>
    <x v="0"/>
    <x v="1"/>
    <x v="528"/>
    <x v="0"/>
    <x v="18"/>
    <x v="528"/>
    <x v="0"/>
    <x v="5"/>
    <x v="6"/>
    <x v="0"/>
    <x v="1"/>
    <x v="552"/>
  </r>
  <r>
    <x v="0"/>
    <x v="1"/>
    <x v="536"/>
    <x v="0"/>
    <x v="18"/>
    <x v="536"/>
    <x v="0"/>
    <x v="6"/>
    <x v="5"/>
    <x v="0"/>
    <x v="1"/>
    <x v="560"/>
  </r>
  <r>
    <x v="0"/>
    <x v="1"/>
    <x v="534"/>
    <x v="0"/>
    <x v="18"/>
    <x v="534"/>
    <x v="0"/>
    <x v="7"/>
    <x v="1"/>
    <x v="0"/>
    <x v="1"/>
    <x v="558"/>
  </r>
  <r>
    <x v="0"/>
    <x v="1"/>
    <x v="530"/>
    <x v="0"/>
    <x v="18"/>
    <x v="530"/>
    <x v="0"/>
    <x v="8"/>
    <x v="11"/>
    <x v="0"/>
    <x v="1"/>
    <x v="554"/>
  </r>
  <r>
    <x v="0"/>
    <x v="1"/>
    <x v="526"/>
    <x v="0"/>
    <x v="18"/>
    <x v="526"/>
    <x v="0"/>
    <x v="9"/>
    <x v="10"/>
    <x v="0"/>
    <x v="1"/>
    <x v="550"/>
  </r>
  <r>
    <x v="0"/>
    <x v="1"/>
    <x v="533"/>
    <x v="0"/>
    <x v="18"/>
    <x v="533"/>
    <x v="0"/>
    <x v="10"/>
    <x v="9"/>
    <x v="0"/>
    <x v="1"/>
    <x v="557"/>
  </r>
  <r>
    <x v="0"/>
    <x v="1"/>
    <x v="535"/>
    <x v="0"/>
    <x v="18"/>
    <x v="535"/>
    <x v="0"/>
    <x v="11"/>
    <x v="2"/>
    <x v="0"/>
    <x v="1"/>
    <x v="559"/>
  </r>
  <r>
    <x v="0"/>
    <x v="1"/>
    <x v="210"/>
    <x v="0"/>
    <x v="19"/>
    <x v="210"/>
    <x v="0"/>
    <x v="0"/>
    <x v="3"/>
    <x v="0"/>
    <x v="1"/>
    <x v="345"/>
  </r>
  <r>
    <x v="0"/>
    <x v="1"/>
    <x v="191"/>
    <x v="0"/>
    <x v="19"/>
    <x v="191"/>
    <x v="0"/>
    <x v="1"/>
    <x v="4"/>
    <x v="0"/>
    <x v="1"/>
    <x v="325"/>
  </r>
  <r>
    <x v="0"/>
    <x v="1"/>
    <x v="201"/>
    <x v="0"/>
    <x v="19"/>
    <x v="201"/>
    <x v="0"/>
    <x v="2"/>
    <x v="7"/>
    <x v="0"/>
    <x v="1"/>
    <x v="336"/>
  </r>
  <r>
    <x v="0"/>
    <x v="1"/>
    <x v="220"/>
    <x v="0"/>
    <x v="19"/>
    <x v="220"/>
    <x v="0"/>
    <x v="3"/>
    <x v="0"/>
    <x v="0"/>
    <x v="1"/>
    <x v="355"/>
  </r>
  <r>
    <x v="0"/>
    <x v="1"/>
    <x v="227"/>
    <x v="0"/>
    <x v="19"/>
    <x v="227"/>
    <x v="0"/>
    <x v="4"/>
    <x v="8"/>
    <x v="0"/>
    <x v="1"/>
    <x v="361"/>
  </r>
  <r>
    <x v="0"/>
    <x v="1"/>
    <x v="202"/>
    <x v="0"/>
    <x v="19"/>
    <x v="202"/>
    <x v="0"/>
    <x v="5"/>
    <x v="6"/>
    <x v="0"/>
    <x v="1"/>
    <x v="337"/>
  </r>
  <r>
    <x v="0"/>
    <x v="1"/>
    <x v="231"/>
    <x v="0"/>
    <x v="19"/>
    <x v="231"/>
    <x v="0"/>
    <x v="6"/>
    <x v="5"/>
    <x v="0"/>
    <x v="1"/>
    <x v="364"/>
  </r>
  <r>
    <x v="0"/>
    <x v="1"/>
    <x v="228"/>
    <x v="0"/>
    <x v="19"/>
    <x v="228"/>
    <x v="0"/>
    <x v="7"/>
    <x v="1"/>
    <x v="0"/>
    <x v="1"/>
    <x v="362"/>
  </r>
  <r>
    <x v="0"/>
    <x v="1"/>
    <x v="221"/>
    <x v="0"/>
    <x v="19"/>
    <x v="221"/>
    <x v="0"/>
    <x v="8"/>
    <x v="11"/>
    <x v="0"/>
    <x v="1"/>
    <x v="356"/>
  </r>
  <r>
    <x v="0"/>
    <x v="1"/>
    <x v="190"/>
    <x v="0"/>
    <x v="19"/>
    <x v="190"/>
    <x v="0"/>
    <x v="9"/>
    <x v="10"/>
    <x v="0"/>
    <x v="1"/>
    <x v="324"/>
  </r>
  <r>
    <x v="0"/>
    <x v="1"/>
    <x v="194"/>
    <x v="0"/>
    <x v="19"/>
    <x v="194"/>
    <x v="0"/>
    <x v="10"/>
    <x v="9"/>
    <x v="0"/>
    <x v="1"/>
    <x v="327"/>
  </r>
  <r>
    <x v="0"/>
    <x v="1"/>
    <x v="211"/>
    <x v="0"/>
    <x v="19"/>
    <x v="211"/>
    <x v="0"/>
    <x v="11"/>
    <x v="2"/>
    <x v="0"/>
    <x v="1"/>
    <x v="346"/>
  </r>
  <r>
    <x v="0"/>
    <x v="1"/>
    <x v="407"/>
    <x v="0"/>
    <x v="20"/>
    <x v="407"/>
    <x v="0"/>
    <x v="0"/>
    <x v="3"/>
    <x v="0"/>
    <x v="1"/>
    <x v="469"/>
  </r>
  <r>
    <x v="0"/>
    <x v="1"/>
    <x v="384"/>
    <x v="0"/>
    <x v="20"/>
    <x v="384"/>
    <x v="0"/>
    <x v="1"/>
    <x v="4"/>
    <x v="0"/>
    <x v="1"/>
    <x v="454"/>
  </r>
  <r>
    <x v="0"/>
    <x v="1"/>
    <x v="402"/>
    <x v="0"/>
    <x v="20"/>
    <x v="402"/>
    <x v="0"/>
    <x v="2"/>
    <x v="7"/>
    <x v="0"/>
    <x v="1"/>
    <x v="465"/>
  </r>
  <r>
    <x v="0"/>
    <x v="1"/>
    <x v="401"/>
    <x v="0"/>
    <x v="20"/>
    <x v="401"/>
    <x v="0"/>
    <x v="3"/>
    <x v="0"/>
    <x v="0"/>
    <x v="1"/>
    <x v="464"/>
  </r>
  <r>
    <x v="0"/>
    <x v="1"/>
    <x v="416"/>
    <x v="0"/>
    <x v="20"/>
    <x v="416"/>
    <x v="0"/>
    <x v="4"/>
    <x v="8"/>
    <x v="0"/>
    <x v="1"/>
    <x v="475"/>
  </r>
  <r>
    <x v="0"/>
    <x v="1"/>
    <x v="409"/>
    <x v="0"/>
    <x v="20"/>
    <x v="409"/>
    <x v="0"/>
    <x v="5"/>
    <x v="6"/>
    <x v="0"/>
    <x v="1"/>
    <x v="470"/>
  </r>
  <r>
    <x v="0"/>
    <x v="1"/>
    <x v="419"/>
    <x v="0"/>
    <x v="20"/>
    <x v="419"/>
    <x v="0"/>
    <x v="6"/>
    <x v="5"/>
    <x v="0"/>
    <x v="1"/>
    <x v="478"/>
  </r>
  <r>
    <x v="0"/>
    <x v="1"/>
    <x v="421"/>
    <x v="0"/>
    <x v="20"/>
    <x v="421"/>
    <x v="0"/>
    <x v="7"/>
    <x v="1"/>
    <x v="0"/>
    <x v="1"/>
    <x v="480"/>
  </r>
  <r>
    <x v="0"/>
    <x v="1"/>
    <x v="412"/>
    <x v="0"/>
    <x v="20"/>
    <x v="412"/>
    <x v="0"/>
    <x v="8"/>
    <x v="11"/>
    <x v="0"/>
    <x v="1"/>
    <x v="472"/>
  </r>
  <r>
    <x v="0"/>
    <x v="1"/>
    <x v="405"/>
    <x v="0"/>
    <x v="20"/>
    <x v="405"/>
    <x v="0"/>
    <x v="9"/>
    <x v="10"/>
    <x v="0"/>
    <x v="1"/>
    <x v="467"/>
  </r>
  <r>
    <x v="0"/>
    <x v="1"/>
    <x v="411"/>
    <x v="0"/>
    <x v="20"/>
    <x v="411"/>
    <x v="0"/>
    <x v="10"/>
    <x v="9"/>
    <x v="0"/>
    <x v="1"/>
    <x v="471"/>
  </r>
  <r>
    <x v="0"/>
    <x v="1"/>
    <x v="418"/>
    <x v="0"/>
    <x v="20"/>
    <x v="418"/>
    <x v="0"/>
    <x v="11"/>
    <x v="2"/>
    <x v="0"/>
    <x v="1"/>
    <x v="477"/>
  </r>
  <r>
    <x v="0"/>
    <x v="1"/>
    <x v="198"/>
    <x v="0"/>
    <x v="21"/>
    <x v="198"/>
    <x v="0"/>
    <x v="0"/>
    <x v="3"/>
    <x v="0"/>
    <x v="1"/>
    <x v="331"/>
  </r>
  <r>
    <x v="0"/>
    <x v="1"/>
    <x v="193"/>
    <x v="0"/>
    <x v="21"/>
    <x v="193"/>
    <x v="0"/>
    <x v="1"/>
    <x v="4"/>
    <x v="0"/>
    <x v="1"/>
    <x v="326"/>
  </r>
  <r>
    <x v="0"/>
    <x v="1"/>
    <x v="205"/>
    <x v="0"/>
    <x v="21"/>
    <x v="205"/>
    <x v="0"/>
    <x v="2"/>
    <x v="7"/>
    <x v="0"/>
    <x v="1"/>
    <x v="339"/>
  </r>
  <r>
    <x v="0"/>
    <x v="1"/>
    <x v="203"/>
    <x v="0"/>
    <x v="21"/>
    <x v="203"/>
    <x v="0"/>
    <x v="3"/>
    <x v="0"/>
    <x v="0"/>
    <x v="1"/>
    <x v="338"/>
  </r>
  <r>
    <x v="0"/>
    <x v="1"/>
    <x v="196"/>
    <x v="0"/>
    <x v="21"/>
    <x v="196"/>
    <x v="0"/>
    <x v="4"/>
    <x v="8"/>
    <x v="0"/>
    <x v="1"/>
    <x v="329"/>
  </r>
  <r>
    <x v="0"/>
    <x v="1"/>
    <x v="195"/>
    <x v="0"/>
    <x v="21"/>
    <x v="195"/>
    <x v="0"/>
    <x v="5"/>
    <x v="6"/>
    <x v="0"/>
    <x v="1"/>
    <x v="328"/>
  </r>
  <r>
    <x v="0"/>
    <x v="1"/>
    <x v="200"/>
    <x v="0"/>
    <x v="21"/>
    <x v="200"/>
    <x v="0"/>
    <x v="6"/>
    <x v="5"/>
    <x v="0"/>
    <x v="1"/>
    <x v="335"/>
  </r>
  <r>
    <x v="0"/>
    <x v="1"/>
    <x v="197"/>
    <x v="0"/>
    <x v="21"/>
    <x v="197"/>
    <x v="0"/>
    <x v="7"/>
    <x v="1"/>
    <x v="0"/>
    <x v="1"/>
    <x v="330"/>
  </r>
  <r>
    <x v="0"/>
    <x v="1"/>
    <x v="199"/>
    <x v="0"/>
    <x v="21"/>
    <x v="199"/>
    <x v="0"/>
    <x v="8"/>
    <x v="11"/>
    <x v="0"/>
    <x v="1"/>
    <x v="333"/>
  </r>
  <r>
    <x v="0"/>
    <x v="1"/>
    <x v="165"/>
    <x v="0"/>
    <x v="21"/>
    <x v="165"/>
    <x v="0"/>
    <x v="9"/>
    <x v="10"/>
    <x v="0"/>
    <x v="1"/>
    <x v="299"/>
  </r>
  <r>
    <x v="0"/>
    <x v="1"/>
    <x v="208"/>
    <x v="0"/>
    <x v="21"/>
    <x v="208"/>
    <x v="0"/>
    <x v="10"/>
    <x v="9"/>
    <x v="0"/>
    <x v="1"/>
    <x v="344"/>
  </r>
  <r>
    <x v="0"/>
    <x v="1"/>
    <x v="225"/>
    <x v="0"/>
    <x v="21"/>
    <x v="225"/>
    <x v="0"/>
    <x v="11"/>
    <x v="2"/>
    <x v="0"/>
    <x v="1"/>
    <x v="358"/>
  </r>
  <r>
    <x v="0"/>
    <x v="1"/>
    <x v="375"/>
    <x v="0"/>
    <x v="22"/>
    <x v="375"/>
    <x v="0"/>
    <x v="0"/>
    <x v="3"/>
    <x v="0"/>
    <x v="1"/>
    <x v="451"/>
  </r>
  <r>
    <x v="0"/>
    <x v="1"/>
    <x v="358"/>
    <x v="0"/>
    <x v="22"/>
    <x v="358"/>
    <x v="0"/>
    <x v="1"/>
    <x v="4"/>
    <x v="0"/>
    <x v="1"/>
    <x v="443"/>
  </r>
  <r>
    <x v="0"/>
    <x v="1"/>
    <x v="390"/>
    <x v="0"/>
    <x v="22"/>
    <x v="390"/>
    <x v="0"/>
    <x v="2"/>
    <x v="7"/>
    <x v="0"/>
    <x v="1"/>
    <x v="457"/>
  </r>
  <r>
    <x v="0"/>
    <x v="1"/>
    <x v="391"/>
    <x v="0"/>
    <x v="22"/>
    <x v="391"/>
    <x v="0"/>
    <x v="3"/>
    <x v="0"/>
    <x v="0"/>
    <x v="1"/>
    <x v="458"/>
  </r>
  <r>
    <x v="0"/>
    <x v="1"/>
    <x v="404"/>
    <x v="0"/>
    <x v="22"/>
    <x v="404"/>
    <x v="0"/>
    <x v="4"/>
    <x v="8"/>
    <x v="0"/>
    <x v="1"/>
    <x v="466"/>
  </r>
  <r>
    <x v="0"/>
    <x v="1"/>
    <x v="387"/>
    <x v="0"/>
    <x v="22"/>
    <x v="387"/>
    <x v="0"/>
    <x v="5"/>
    <x v="6"/>
    <x v="0"/>
    <x v="1"/>
    <x v="455"/>
  </r>
  <r>
    <x v="0"/>
    <x v="1"/>
    <x v="414"/>
    <x v="0"/>
    <x v="22"/>
    <x v="414"/>
    <x v="0"/>
    <x v="6"/>
    <x v="5"/>
    <x v="0"/>
    <x v="1"/>
    <x v="473"/>
  </r>
  <r>
    <x v="0"/>
    <x v="1"/>
    <x v="406"/>
    <x v="0"/>
    <x v="22"/>
    <x v="406"/>
    <x v="0"/>
    <x v="7"/>
    <x v="1"/>
    <x v="0"/>
    <x v="1"/>
    <x v="468"/>
  </r>
  <r>
    <x v="0"/>
    <x v="1"/>
    <x v="388"/>
    <x v="0"/>
    <x v="22"/>
    <x v="388"/>
    <x v="0"/>
    <x v="8"/>
    <x v="11"/>
    <x v="0"/>
    <x v="1"/>
    <x v="456"/>
  </r>
  <r>
    <x v="0"/>
    <x v="1"/>
    <x v="306"/>
    <x v="0"/>
    <x v="22"/>
    <x v="306"/>
    <x v="0"/>
    <x v="9"/>
    <x v="10"/>
    <x v="0"/>
    <x v="1"/>
    <x v="424"/>
  </r>
  <r>
    <x v="0"/>
    <x v="1"/>
    <x v="394"/>
    <x v="0"/>
    <x v="22"/>
    <x v="394"/>
    <x v="0"/>
    <x v="10"/>
    <x v="9"/>
    <x v="0"/>
    <x v="1"/>
    <x v="460"/>
  </r>
  <r>
    <x v="0"/>
    <x v="1"/>
    <x v="398"/>
    <x v="0"/>
    <x v="22"/>
    <x v="398"/>
    <x v="0"/>
    <x v="11"/>
    <x v="2"/>
    <x v="0"/>
    <x v="1"/>
    <x v="462"/>
  </r>
  <r>
    <x v="0"/>
    <x v="1"/>
    <x v="0"/>
    <x v="0"/>
    <x v="23"/>
    <x v="0"/>
    <x v="0"/>
    <x v="0"/>
    <x v="3"/>
    <x v="0"/>
    <x v="1"/>
    <x v="6"/>
  </r>
  <r>
    <x v="0"/>
    <x v="1"/>
    <x v="1"/>
    <x v="0"/>
    <x v="23"/>
    <x v="1"/>
    <x v="0"/>
    <x v="1"/>
    <x v="4"/>
    <x v="0"/>
    <x v="1"/>
    <x v="9"/>
  </r>
  <r>
    <x v="0"/>
    <x v="1"/>
    <x v="2"/>
    <x v="0"/>
    <x v="23"/>
    <x v="2"/>
    <x v="0"/>
    <x v="2"/>
    <x v="7"/>
    <x v="0"/>
    <x v="1"/>
    <x v="14"/>
  </r>
  <r>
    <x v="0"/>
    <x v="1"/>
    <x v="3"/>
    <x v="0"/>
    <x v="23"/>
    <x v="3"/>
    <x v="0"/>
    <x v="3"/>
    <x v="0"/>
    <x v="0"/>
    <x v="1"/>
    <x v="15"/>
  </r>
  <r>
    <x v="0"/>
    <x v="1"/>
    <x v="6"/>
    <x v="0"/>
    <x v="23"/>
    <x v="6"/>
    <x v="0"/>
    <x v="4"/>
    <x v="8"/>
    <x v="0"/>
    <x v="1"/>
    <x v="20"/>
  </r>
  <r>
    <x v="0"/>
    <x v="1"/>
    <x v="5"/>
    <x v="0"/>
    <x v="23"/>
    <x v="5"/>
    <x v="0"/>
    <x v="5"/>
    <x v="6"/>
    <x v="0"/>
    <x v="1"/>
    <x v="19"/>
  </r>
  <r>
    <x v="0"/>
    <x v="1"/>
    <x v="7"/>
    <x v="0"/>
    <x v="23"/>
    <x v="7"/>
    <x v="0"/>
    <x v="6"/>
    <x v="5"/>
    <x v="0"/>
    <x v="1"/>
    <x v="21"/>
  </r>
  <r>
    <x v="0"/>
    <x v="1"/>
    <x v="8"/>
    <x v="0"/>
    <x v="23"/>
    <x v="8"/>
    <x v="0"/>
    <x v="7"/>
    <x v="1"/>
    <x v="0"/>
    <x v="1"/>
    <x v="22"/>
  </r>
  <r>
    <x v="0"/>
    <x v="1"/>
    <x v="9"/>
    <x v="0"/>
    <x v="23"/>
    <x v="9"/>
    <x v="0"/>
    <x v="8"/>
    <x v="11"/>
    <x v="0"/>
    <x v="1"/>
    <x v="23"/>
  </r>
  <r>
    <x v="0"/>
    <x v="1"/>
    <x v="4"/>
    <x v="0"/>
    <x v="23"/>
    <x v="4"/>
    <x v="0"/>
    <x v="9"/>
    <x v="10"/>
    <x v="0"/>
    <x v="1"/>
    <x v="17"/>
  </r>
  <r>
    <x v="0"/>
    <x v="1"/>
    <x v="10"/>
    <x v="0"/>
    <x v="23"/>
    <x v="10"/>
    <x v="0"/>
    <x v="10"/>
    <x v="9"/>
    <x v="0"/>
    <x v="1"/>
    <x v="25"/>
  </r>
  <r>
    <x v="0"/>
    <x v="1"/>
    <x v="11"/>
    <x v="0"/>
    <x v="23"/>
    <x v="11"/>
    <x v="0"/>
    <x v="11"/>
    <x v="2"/>
    <x v="0"/>
    <x v="1"/>
    <x v="26"/>
  </r>
  <r>
    <x v="0"/>
    <x v="1"/>
    <x v="0"/>
    <x v="0"/>
    <x v="24"/>
    <x v="0"/>
    <x v="0"/>
    <x v="0"/>
    <x v="3"/>
    <x v="0"/>
    <x v="1"/>
    <x v="6"/>
  </r>
  <r>
    <x v="0"/>
    <x v="1"/>
    <x v="1"/>
    <x v="0"/>
    <x v="24"/>
    <x v="1"/>
    <x v="0"/>
    <x v="1"/>
    <x v="4"/>
    <x v="0"/>
    <x v="1"/>
    <x v="9"/>
  </r>
  <r>
    <x v="0"/>
    <x v="1"/>
    <x v="2"/>
    <x v="0"/>
    <x v="24"/>
    <x v="2"/>
    <x v="0"/>
    <x v="2"/>
    <x v="7"/>
    <x v="0"/>
    <x v="1"/>
    <x v="14"/>
  </r>
  <r>
    <x v="0"/>
    <x v="1"/>
    <x v="3"/>
    <x v="0"/>
    <x v="24"/>
    <x v="3"/>
    <x v="0"/>
    <x v="3"/>
    <x v="0"/>
    <x v="0"/>
    <x v="1"/>
    <x v="15"/>
  </r>
  <r>
    <x v="0"/>
    <x v="1"/>
    <x v="6"/>
    <x v="0"/>
    <x v="24"/>
    <x v="6"/>
    <x v="0"/>
    <x v="4"/>
    <x v="8"/>
    <x v="0"/>
    <x v="1"/>
    <x v="20"/>
  </r>
  <r>
    <x v="0"/>
    <x v="1"/>
    <x v="5"/>
    <x v="0"/>
    <x v="24"/>
    <x v="5"/>
    <x v="0"/>
    <x v="5"/>
    <x v="6"/>
    <x v="0"/>
    <x v="1"/>
    <x v="19"/>
  </r>
  <r>
    <x v="0"/>
    <x v="1"/>
    <x v="7"/>
    <x v="0"/>
    <x v="24"/>
    <x v="7"/>
    <x v="0"/>
    <x v="6"/>
    <x v="5"/>
    <x v="0"/>
    <x v="1"/>
    <x v="21"/>
  </r>
  <r>
    <x v="0"/>
    <x v="1"/>
    <x v="8"/>
    <x v="0"/>
    <x v="24"/>
    <x v="8"/>
    <x v="0"/>
    <x v="7"/>
    <x v="1"/>
    <x v="0"/>
    <x v="1"/>
    <x v="22"/>
  </r>
  <r>
    <x v="0"/>
    <x v="1"/>
    <x v="9"/>
    <x v="0"/>
    <x v="24"/>
    <x v="9"/>
    <x v="0"/>
    <x v="8"/>
    <x v="11"/>
    <x v="0"/>
    <x v="1"/>
    <x v="23"/>
  </r>
  <r>
    <x v="0"/>
    <x v="1"/>
    <x v="4"/>
    <x v="0"/>
    <x v="24"/>
    <x v="4"/>
    <x v="0"/>
    <x v="9"/>
    <x v="10"/>
    <x v="0"/>
    <x v="1"/>
    <x v="17"/>
  </r>
  <r>
    <x v="0"/>
    <x v="1"/>
    <x v="10"/>
    <x v="0"/>
    <x v="24"/>
    <x v="10"/>
    <x v="0"/>
    <x v="10"/>
    <x v="9"/>
    <x v="0"/>
    <x v="1"/>
    <x v="25"/>
  </r>
  <r>
    <x v="0"/>
    <x v="1"/>
    <x v="11"/>
    <x v="0"/>
    <x v="24"/>
    <x v="11"/>
    <x v="0"/>
    <x v="11"/>
    <x v="2"/>
    <x v="0"/>
    <x v="1"/>
    <x v="26"/>
  </r>
  <r>
    <x v="1"/>
    <x v="0"/>
    <x v="500"/>
    <x v="0"/>
    <x v="0"/>
    <x v="500"/>
    <x v="0"/>
    <x v="0"/>
    <x v="3"/>
    <x v="1"/>
    <x v="0"/>
    <x v="342"/>
  </r>
  <r>
    <x v="1"/>
    <x v="0"/>
    <x v="490"/>
    <x v="0"/>
    <x v="0"/>
    <x v="490"/>
    <x v="0"/>
    <x v="1"/>
    <x v="4"/>
    <x v="1"/>
    <x v="0"/>
    <x v="334"/>
  </r>
  <r>
    <x v="1"/>
    <x v="0"/>
    <x v="506"/>
    <x v="0"/>
    <x v="0"/>
    <x v="506"/>
    <x v="0"/>
    <x v="2"/>
    <x v="7"/>
    <x v="1"/>
    <x v="0"/>
    <x v="351"/>
  </r>
  <r>
    <x v="1"/>
    <x v="0"/>
    <x v="504"/>
    <x v="0"/>
    <x v="0"/>
    <x v="504"/>
    <x v="0"/>
    <x v="3"/>
    <x v="0"/>
    <x v="1"/>
    <x v="0"/>
    <x v="349"/>
  </r>
  <r>
    <x v="1"/>
    <x v="0"/>
    <x v="510"/>
    <x v="0"/>
    <x v="0"/>
    <x v="510"/>
    <x v="0"/>
    <x v="4"/>
    <x v="8"/>
    <x v="1"/>
    <x v="0"/>
    <x v="357"/>
  </r>
  <r>
    <x v="1"/>
    <x v="0"/>
    <x v="494"/>
    <x v="0"/>
    <x v="0"/>
    <x v="494"/>
    <x v="0"/>
    <x v="5"/>
    <x v="6"/>
    <x v="1"/>
    <x v="0"/>
    <x v="340"/>
  </r>
  <r>
    <x v="1"/>
    <x v="0"/>
    <x v="508"/>
    <x v="0"/>
    <x v="0"/>
    <x v="508"/>
    <x v="0"/>
    <x v="6"/>
    <x v="5"/>
    <x v="1"/>
    <x v="0"/>
    <x v="353"/>
  </r>
  <r>
    <x v="1"/>
    <x v="0"/>
    <x v="507"/>
    <x v="0"/>
    <x v="0"/>
    <x v="507"/>
    <x v="0"/>
    <x v="7"/>
    <x v="1"/>
    <x v="1"/>
    <x v="0"/>
    <x v="352"/>
  </r>
  <r>
    <x v="1"/>
    <x v="0"/>
    <x v="501"/>
    <x v="0"/>
    <x v="0"/>
    <x v="501"/>
    <x v="0"/>
    <x v="8"/>
    <x v="11"/>
    <x v="1"/>
    <x v="0"/>
    <x v="343"/>
  </r>
  <r>
    <x v="1"/>
    <x v="0"/>
    <x v="488"/>
    <x v="0"/>
    <x v="0"/>
    <x v="488"/>
    <x v="0"/>
    <x v="9"/>
    <x v="10"/>
    <x v="1"/>
    <x v="0"/>
    <x v="332"/>
  </r>
  <r>
    <x v="1"/>
    <x v="0"/>
    <x v="503"/>
    <x v="0"/>
    <x v="0"/>
    <x v="503"/>
    <x v="0"/>
    <x v="10"/>
    <x v="9"/>
    <x v="1"/>
    <x v="0"/>
    <x v="348"/>
  </r>
  <r>
    <x v="1"/>
    <x v="0"/>
    <x v="513"/>
    <x v="0"/>
    <x v="0"/>
    <x v="513"/>
    <x v="0"/>
    <x v="11"/>
    <x v="2"/>
    <x v="1"/>
    <x v="0"/>
    <x v="359"/>
  </r>
  <r>
    <x v="1"/>
    <x v="0"/>
    <x v="128"/>
    <x v="0"/>
    <x v="1"/>
    <x v="128"/>
    <x v="0"/>
    <x v="0"/>
    <x v="3"/>
    <x v="1"/>
    <x v="0"/>
    <x v="99"/>
  </r>
  <r>
    <x v="1"/>
    <x v="0"/>
    <x v="123"/>
    <x v="0"/>
    <x v="1"/>
    <x v="123"/>
    <x v="0"/>
    <x v="1"/>
    <x v="4"/>
    <x v="1"/>
    <x v="0"/>
    <x v="97"/>
  </r>
  <r>
    <x v="1"/>
    <x v="0"/>
    <x v="155"/>
    <x v="0"/>
    <x v="1"/>
    <x v="155"/>
    <x v="0"/>
    <x v="2"/>
    <x v="7"/>
    <x v="1"/>
    <x v="0"/>
    <x v="106"/>
  </r>
  <r>
    <x v="1"/>
    <x v="0"/>
    <x v="125"/>
    <x v="0"/>
    <x v="1"/>
    <x v="125"/>
    <x v="0"/>
    <x v="3"/>
    <x v="0"/>
    <x v="1"/>
    <x v="0"/>
    <x v="98"/>
  </r>
  <r>
    <x v="1"/>
    <x v="0"/>
    <x v="144"/>
    <x v="0"/>
    <x v="1"/>
    <x v="144"/>
    <x v="0"/>
    <x v="4"/>
    <x v="8"/>
    <x v="1"/>
    <x v="0"/>
    <x v="101"/>
  </r>
  <r>
    <x v="1"/>
    <x v="0"/>
    <x v="121"/>
    <x v="0"/>
    <x v="1"/>
    <x v="121"/>
    <x v="0"/>
    <x v="5"/>
    <x v="6"/>
    <x v="1"/>
    <x v="0"/>
    <x v="95"/>
  </r>
  <r>
    <x v="1"/>
    <x v="0"/>
    <x v="154"/>
    <x v="0"/>
    <x v="1"/>
    <x v="154"/>
    <x v="0"/>
    <x v="6"/>
    <x v="5"/>
    <x v="1"/>
    <x v="0"/>
    <x v="105"/>
  </r>
  <r>
    <x v="1"/>
    <x v="0"/>
    <x v="158"/>
    <x v="0"/>
    <x v="1"/>
    <x v="158"/>
    <x v="0"/>
    <x v="7"/>
    <x v="1"/>
    <x v="1"/>
    <x v="0"/>
    <x v="108"/>
  </r>
  <r>
    <x v="1"/>
    <x v="0"/>
    <x v="148"/>
    <x v="0"/>
    <x v="1"/>
    <x v="148"/>
    <x v="0"/>
    <x v="8"/>
    <x v="11"/>
    <x v="1"/>
    <x v="0"/>
    <x v="102"/>
  </r>
  <r>
    <x v="1"/>
    <x v="0"/>
    <x v="99"/>
    <x v="0"/>
    <x v="1"/>
    <x v="99"/>
    <x v="0"/>
    <x v="9"/>
    <x v="10"/>
    <x v="1"/>
    <x v="0"/>
    <x v="81"/>
  </r>
  <r>
    <x v="1"/>
    <x v="0"/>
    <x v="151"/>
    <x v="0"/>
    <x v="1"/>
    <x v="151"/>
    <x v="0"/>
    <x v="10"/>
    <x v="9"/>
    <x v="1"/>
    <x v="0"/>
    <x v="103"/>
  </r>
  <r>
    <x v="1"/>
    <x v="0"/>
    <x v="160"/>
    <x v="0"/>
    <x v="1"/>
    <x v="160"/>
    <x v="0"/>
    <x v="11"/>
    <x v="2"/>
    <x v="1"/>
    <x v="0"/>
    <x v="109"/>
  </r>
  <r>
    <x v="1"/>
    <x v="0"/>
    <x v="174"/>
    <x v="0"/>
    <x v="3"/>
    <x v="174"/>
    <x v="0"/>
    <x v="0"/>
    <x v="3"/>
    <x v="1"/>
    <x v="0"/>
    <x v="113"/>
  </r>
  <r>
    <x v="1"/>
    <x v="0"/>
    <x v="164"/>
    <x v="0"/>
    <x v="3"/>
    <x v="164"/>
    <x v="0"/>
    <x v="1"/>
    <x v="4"/>
    <x v="1"/>
    <x v="0"/>
    <x v="110"/>
  </r>
  <r>
    <x v="1"/>
    <x v="0"/>
    <x v="217"/>
    <x v="0"/>
    <x v="3"/>
    <x v="217"/>
    <x v="0"/>
    <x v="2"/>
    <x v="7"/>
    <x v="1"/>
    <x v="0"/>
    <x v="135"/>
  </r>
  <r>
    <x v="1"/>
    <x v="0"/>
    <x v="175"/>
    <x v="0"/>
    <x v="3"/>
    <x v="175"/>
    <x v="0"/>
    <x v="3"/>
    <x v="0"/>
    <x v="1"/>
    <x v="0"/>
    <x v="114"/>
  </r>
  <r>
    <x v="1"/>
    <x v="0"/>
    <x v="179"/>
    <x v="0"/>
    <x v="3"/>
    <x v="179"/>
    <x v="0"/>
    <x v="4"/>
    <x v="8"/>
    <x v="1"/>
    <x v="0"/>
    <x v="118"/>
  </r>
  <r>
    <x v="1"/>
    <x v="0"/>
    <x v="172"/>
    <x v="0"/>
    <x v="3"/>
    <x v="172"/>
    <x v="0"/>
    <x v="5"/>
    <x v="6"/>
    <x v="1"/>
    <x v="0"/>
    <x v="112"/>
  </r>
  <r>
    <x v="1"/>
    <x v="0"/>
    <x v="181"/>
    <x v="0"/>
    <x v="3"/>
    <x v="181"/>
    <x v="0"/>
    <x v="6"/>
    <x v="5"/>
    <x v="1"/>
    <x v="0"/>
    <x v="119"/>
  </r>
  <r>
    <x v="1"/>
    <x v="0"/>
    <x v="184"/>
    <x v="0"/>
    <x v="3"/>
    <x v="184"/>
    <x v="0"/>
    <x v="7"/>
    <x v="1"/>
    <x v="1"/>
    <x v="0"/>
    <x v="122"/>
  </r>
  <r>
    <x v="1"/>
    <x v="0"/>
    <x v="153"/>
    <x v="0"/>
    <x v="3"/>
    <x v="153"/>
    <x v="0"/>
    <x v="8"/>
    <x v="11"/>
    <x v="1"/>
    <x v="0"/>
    <x v="104"/>
  </r>
  <r>
    <x v="1"/>
    <x v="0"/>
    <x v="140"/>
    <x v="0"/>
    <x v="3"/>
    <x v="140"/>
    <x v="0"/>
    <x v="9"/>
    <x v="10"/>
    <x v="1"/>
    <x v="0"/>
    <x v="100"/>
  </r>
  <r>
    <x v="1"/>
    <x v="0"/>
    <x v="156"/>
    <x v="0"/>
    <x v="3"/>
    <x v="156"/>
    <x v="0"/>
    <x v="10"/>
    <x v="9"/>
    <x v="1"/>
    <x v="0"/>
    <x v="107"/>
  </r>
  <r>
    <x v="1"/>
    <x v="0"/>
    <x v="177"/>
    <x v="0"/>
    <x v="3"/>
    <x v="177"/>
    <x v="0"/>
    <x v="11"/>
    <x v="2"/>
    <x v="1"/>
    <x v="0"/>
    <x v="116"/>
  </r>
  <r>
    <x v="1"/>
    <x v="0"/>
    <x v="216"/>
    <x v="0"/>
    <x v="2"/>
    <x v="216"/>
    <x v="0"/>
    <x v="0"/>
    <x v="3"/>
    <x v="1"/>
    <x v="0"/>
    <x v="134"/>
  </r>
  <r>
    <x v="1"/>
    <x v="0"/>
    <x v="204"/>
    <x v="0"/>
    <x v="2"/>
    <x v="204"/>
    <x v="0"/>
    <x v="1"/>
    <x v="4"/>
    <x v="1"/>
    <x v="0"/>
    <x v="129"/>
  </r>
  <r>
    <x v="1"/>
    <x v="0"/>
    <x v="223"/>
    <x v="0"/>
    <x v="2"/>
    <x v="223"/>
    <x v="0"/>
    <x v="2"/>
    <x v="7"/>
    <x v="1"/>
    <x v="0"/>
    <x v="138"/>
  </r>
  <r>
    <x v="1"/>
    <x v="0"/>
    <x v="219"/>
    <x v="0"/>
    <x v="2"/>
    <x v="219"/>
    <x v="0"/>
    <x v="3"/>
    <x v="0"/>
    <x v="1"/>
    <x v="0"/>
    <x v="136"/>
  </r>
  <r>
    <x v="1"/>
    <x v="0"/>
    <x v="222"/>
    <x v="0"/>
    <x v="2"/>
    <x v="222"/>
    <x v="0"/>
    <x v="4"/>
    <x v="8"/>
    <x v="1"/>
    <x v="0"/>
    <x v="137"/>
  </r>
  <r>
    <x v="1"/>
    <x v="0"/>
    <x v="209"/>
    <x v="0"/>
    <x v="2"/>
    <x v="209"/>
    <x v="0"/>
    <x v="5"/>
    <x v="6"/>
    <x v="1"/>
    <x v="0"/>
    <x v="131"/>
  </r>
  <r>
    <x v="1"/>
    <x v="0"/>
    <x v="224"/>
    <x v="0"/>
    <x v="2"/>
    <x v="224"/>
    <x v="0"/>
    <x v="6"/>
    <x v="5"/>
    <x v="1"/>
    <x v="0"/>
    <x v="139"/>
  </r>
  <r>
    <x v="1"/>
    <x v="0"/>
    <x v="233"/>
    <x v="0"/>
    <x v="2"/>
    <x v="233"/>
    <x v="0"/>
    <x v="7"/>
    <x v="1"/>
    <x v="1"/>
    <x v="0"/>
    <x v="141"/>
  </r>
  <r>
    <x v="1"/>
    <x v="0"/>
    <x v="215"/>
    <x v="0"/>
    <x v="2"/>
    <x v="215"/>
    <x v="0"/>
    <x v="8"/>
    <x v="11"/>
    <x v="1"/>
    <x v="0"/>
    <x v="133"/>
  </r>
  <r>
    <x v="1"/>
    <x v="0"/>
    <x v="206"/>
    <x v="0"/>
    <x v="2"/>
    <x v="206"/>
    <x v="0"/>
    <x v="9"/>
    <x v="10"/>
    <x v="1"/>
    <x v="0"/>
    <x v="130"/>
  </r>
  <r>
    <x v="1"/>
    <x v="0"/>
    <x v="213"/>
    <x v="0"/>
    <x v="2"/>
    <x v="213"/>
    <x v="0"/>
    <x v="10"/>
    <x v="9"/>
    <x v="1"/>
    <x v="0"/>
    <x v="132"/>
  </r>
  <r>
    <x v="1"/>
    <x v="0"/>
    <x v="230"/>
    <x v="0"/>
    <x v="2"/>
    <x v="230"/>
    <x v="0"/>
    <x v="11"/>
    <x v="2"/>
    <x v="1"/>
    <x v="0"/>
    <x v="140"/>
  </r>
  <r>
    <x v="1"/>
    <x v="0"/>
    <x v="344"/>
    <x v="0"/>
    <x v="4"/>
    <x v="344"/>
    <x v="0"/>
    <x v="0"/>
    <x v="3"/>
    <x v="1"/>
    <x v="0"/>
    <x v="201"/>
  </r>
  <r>
    <x v="1"/>
    <x v="0"/>
    <x v="327"/>
    <x v="0"/>
    <x v="4"/>
    <x v="327"/>
    <x v="0"/>
    <x v="1"/>
    <x v="4"/>
    <x v="1"/>
    <x v="0"/>
    <x v="187"/>
  </r>
  <r>
    <x v="1"/>
    <x v="0"/>
    <x v="397"/>
    <x v="0"/>
    <x v="4"/>
    <x v="397"/>
    <x v="0"/>
    <x v="2"/>
    <x v="7"/>
    <x v="1"/>
    <x v="0"/>
    <x v="239"/>
  </r>
  <r>
    <x v="1"/>
    <x v="0"/>
    <x v="372"/>
    <x v="0"/>
    <x v="4"/>
    <x v="372"/>
    <x v="0"/>
    <x v="3"/>
    <x v="0"/>
    <x v="1"/>
    <x v="0"/>
    <x v="221"/>
  </r>
  <r>
    <x v="1"/>
    <x v="0"/>
    <x v="381"/>
    <x v="0"/>
    <x v="4"/>
    <x v="381"/>
    <x v="0"/>
    <x v="4"/>
    <x v="8"/>
    <x v="1"/>
    <x v="0"/>
    <x v="227"/>
  </r>
  <r>
    <x v="1"/>
    <x v="0"/>
    <x v="330"/>
    <x v="0"/>
    <x v="4"/>
    <x v="330"/>
    <x v="0"/>
    <x v="5"/>
    <x v="6"/>
    <x v="1"/>
    <x v="0"/>
    <x v="189"/>
  </r>
  <r>
    <x v="1"/>
    <x v="0"/>
    <x v="382"/>
    <x v="0"/>
    <x v="4"/>
    <x v="382"/>
    <x v="0"/>
    <x v="6"/>
    <x v="5"/>
    <x v="1"/>
    <x v="0"/>
    <x v="228"/>
  </r>
  <r>
    <x v="1"/>
    <x v="0"/>
    <x v="389"/>
    <x v="0"/>
    <x v="4"/>
    <x v="389"/>
    <x v="0"/>
    <x v="7"/>
    <x v="1"/>
    <x v="1"/>
    <x v="0"/>
    <x v="233"/>
  </r>
  <r>
    <x v="1"/>
    <x v="0"/>
    <x v="352"/>
    <x v="0"/>
    <x v="4"/>
    <x v="352"/>
    <x v="0"/>
    <x v="8"/>
    <x v="11"/>
    <x v="1"/>
    <x v="0"/>
    <x v="206"/>
  </r>
  <r>
    <x v="1"/>
    <x v="0"/>
    <x v="301"/>
    <x v="0"/>
    <x v="4"/>
    <x v="301"/>
    <x v="0"/>
    <x v="9"/>
    <x v="10"/>
    <x v="1"/>
    <x v="0"/>
    <x v="168"/>
  </r>
  <r>
    <x v="1"/>
    <x v="0"/>
    <x v="353"/>
    <x v="0"/>
    <x v="4"/>
    <x v="353"/>
    <x v="0"/>
    <x v="10"/>
    <x v="9"/>
    <x v="1"/>
    <x v="0"/>
    <x v="207"/>
  </r>
  <r>
    <x v="1"/>
    <x v="0"/>
    <x v="400"/>
    <x v="0"/>
    <x v="4"/>
    <x v="400"/>
    <x v="0"/>
    <x v="11"/>
    <x v="2"/>
    <x v="1"/>
    <x v="0"/>
    <x v="241"/>
  </r>
  <r>
    <x v="1"/>
    <x v="0"/>
    <x v="348"/>
    <x v="0"/>
    <x v="5"/>
    <x v="348"/>
    <x v="0"/>
    <x v="0"/>
    <x v="3"/>
    <x v="1"/>
    <x v="0"/>
    <x v="204"/>
  </r>
  <r>
    <x v="1"/>
    <x v="0"/>
    <x v="326"/>
    <x v="0"/>
    <x v="5"/>
    <x v="326"/>
    <x v="0"/>
    <x v="1"/>
    <x v="4"/>
    <x v="1"/>
    <x v="0"/>
    <x v="186"/>
  </r>
  <r>
    <x v="1"/>
    <x v="0"/>
    <x v="370"/>
    <x v="0"/>
    <x v="5"/>
    <x v="370"/>
    <x v="0"/>
    <x v="2"/>
    <x v="7"/>
    <x v="1"/>
    <x v="0"/>
    <x v="220"/>
  </r>
  <r>
    <x v="1"/>
    <x v="0"/>
    <x v="349"/>
    <x v="0"/>
    <x v="5"/>
    <x v="349"/>
    <x v="0"/>
    <x v="3"/>
    <x v="0"/>
    <x v="1"/>
    <x v="0"/>
    <x v="205"/>
  </r>
  <r>
    <x v="1"/>
    <x v="0"/>
    <x v="379"/>
    <x v="0"/>
    <x v="5"/>
    <x v="379"/>
    <x v="0"/>
    <x v="4"/>
    <x v="8"/>
    <x v="1"/>
    <x v="0"/>
    <x v="224"/>
  </r>
  <r>
    <x v="1"/>
    <x v="0"/>
    <x v="339"/>
    <x v="0"/>
    <x v="5"/>
    <x v="339"/>
    <x v="0"/>
    <x v="5"/>
    <x v="6"/>
    <x v="1"/>
    <x v="0"/>
    <x v="197"/>
  </r>
  <r>
    <x v="1"/>
    <x v="0"/>
    <x v="380"/>
    <x v="0"/>
    <x v="5"/>
    <x v="380"/>
    <x v="0"/>
    <x v="6"/>
    <x v="5"/>
    <x v="1"/>
    <x v="0"/>
    <x v="225"/>
  </r>
  <r>
    <x v="1"/>
    <x v="0"/>
    <x v="386"/>
    <x v="0"/>
    <x v="5"/>
    <x v="386"/>
    <x v="0"/>
    <x v="7"/>
    <x v="1"/>
    <x v="1"/>
    <x v="0"/>
    <x v="232"/>
  </r>
  <r>
    <x v="1"/>
    <x v="0"/>
    <x v="356"/>
    <x v="0"/>
    <x v="5"/>
    <x v="356"/>
    <x v="0"/>
    <x v="8"/>
    <x v="11"/>
    <x v="1"/>
    <x v="0"/>
    <x v="210"/>
  </r>
  <r>
    <x v="1"/>
    <x v="0"/>
    <x v="291"/>
    <x v="0"/>
    <x v="5"/>
    <x v="291"/>
    <x v="0"/>
    <x v="9"/>
    <x v="10"/>
    <x v="1"/>
    <x v="0"/>
    <x v="160"/>
  </r>
  <r>
    <x v="1"/>
    <x v="0"/>
    <x v="347"/>
    <x v="0"/>
    <x v="5"/>
    <x v="347"/>
    <x v="0"/>
    <x v="10"/>
    <x v="9"/>
    <x v="1"/>
    <x v="0"/>
    <x v="203"/>
  </r>
  <r>
    <x v="1"/>
    <x v="0"/>
    <x v="393"/>
    <x v="0"/>
    <x v="5"/>
    <x v="393"/>
    <x v="0"/>
    <x v="11"/>
    <x v="2"/>
    <x v="1"/>
    <x v="0"/>
    <x v="236"/>
  </r>
  <r>
    <x v="1"/>
    <x v="0"/>
    <x v="469"/>
    <x v="0"/>
    <x v="6"/>
    <x v="469"/>
    <x v="0"/>
    <x v="0"/>
    <x v="3"/>
    <x v="1"/>
    <x v="0"/>
    <x v="317"/>
  </r>
  <r>
    <x v="1"/>
    <x v="0"/>
    <x v="452"/>
    <x v="0"/>
    <x v="6"/>
    <x v="452"/>
    <x v="0"/>
    <x v="1"/>
    <x v="4"/>
    <x v="1"/>
    <x v="0"/>
    <x v="295"/>
  </r>
  <r>
    <x v="1"/>
    <x v="0"/>
    <x v="467"/>
    <x v="0"/>
    <x v="6"/>
    <x v="467"/>
    <x v="0"/>
    <x v="2"/>
    <x v="7"/>
    <x v="1"/>
    <x v="0"/>
    <x v="315"/>
  </r>
  <r>
    <x v="1"/>
    <x v="0"/>
    <x v="471"/>
    <x v="0"/>
    <x v="6"/>
    <x v="471"/>
    <x v="0"/>
    <x v="3"/>
    <x v="0"/>
    <x v="1"/>
    <x v="0"/>
    <x v="318"/>
  </r>
  <r>
    <x v="1"/>
    <x v="0"/>
    <x v="476"/>
    <x v="0"/>
    <x v="6"/>
    <x v="476"/>
    <x v="0"/>
    <x v="4"/>
    <x v="8"/>
    <x v="1"/>
    <x v="0"/>
    <x v="321"/>
  </r>
  <r>
    <x v="1"/>
    <x v="0"/>
    <x v="463"/>
    <x v="0"/>
    <x v="6"/>
    <x v="463"/>
    <x v="0"/>
    <x v="5"/>
    <x v="6"/>
    <x v="1"/>
    <x v="0"/>
    <x v="313"/>
  </r>
  <r>
    <x v="1"/>
    <x v="0"/>
    <x v="474"/>
    <x v="0"/>
    <x v="6"/>
    <x v="474"/>
    <x v="0"/>
    <x v="6"/>
    <x v="5"/>
    <x v="1"/>
    <x v="0"/>
    <x v="320"/>
  </r>
  <r>
    <x v="1"/>
    <x v="0"/>
    <x v="479"/>
    <x v="0"/>
    <x v="6"/>
    <x v="479"/>
    <x v="0"/>
    <x v="7"/>
    <x v="1"/>
    <x v="1"/>
    <x v="0"/>
    <x v="322"/>
  </r>
  <r>
    <x v="1"/>
    <x v="0"/>
    <x v="459"/>
    <x v="0"/>
    <x v="6"/>
    <x v="459"/>
    <x v="0"/>
    <x v="8"/>
    <x v="11"/>
    <x v="1"/>
    <x v="0"/>
    <x v="308"/>
  </r>
  <r>
    <x v="1"/>
    <x v="0"/>
    <x v="454"/>
    <x v="0"/>
    <x v="6"/>
    <x v="454"/>
    <x v="0"/>
    <x v="9"/>
    <x v="10"/>
    <x v="1"/>
    <x v="0"/>
    <x v="298"/>
  </r>
  <r>
    <x v="1"/>
    <x v="0"/>
    <x v="461"/>
    <x v="0"/>
    <x v="6"/>
    <x v="461"/>
    <x v="0"/>
    <x v="10"/>
    <x v="9"/>
    <x v="1"/>
    <x v="0"/>
    <x v="311"/>
  </r>
  <r>
    <x v="1"/>
    <x v="0"/>
    <x v="483"/>
    <x v="0"/>
    <x v="6"/>
    <x v="483"/>
    <x v="0"/>
    <x v="11"/>
    <x v="2"/>
    <x v="1"/>
    <x v="0"/>
    <x v="323"/>
  </r>
  <r>
    <x v="1"/>
    <x v="0"/>
    <x v="300"/>
    <x v="0"/>
    <x v="7"/>
    <x v="300"/>
    <x v="0"/>
    <x v="0"/>
    <x v="3"/>
    <x v="1"/>
    <x v="0"/>
    <x v="167"/>
  </r>
  <r>
    <x v="1"/>
    <x v="0"/>
    <x v="285"/>
    <x v="0"/>
    <x v="7"/>
    <x v="285"/>
    <x v="0"/>
    <x v="1"/>
    <x v="4"/>
    <x v="1"/>
    <x v="0"/>
    <x v="157"/>
  </r>
  <r>
    <x v="1"/>
    <x v="0"/>
    <x v="336"/>
    <x v="0"/>
    <x v="7"/>
    <x v="336"/>
    <x v="0"/>
    <x v="2"/>
    <x v="7"/>
    <x v="1"/>
    <x v="0"/>
    <x v="192"/>
  </r>
  <r>
    <x v="1"/>
    <x v="0"/>
    <x v="317"/>
    <x v="0"/>
    <x v="7"/>
    <x v="317"/>
    <x v="0"/>
    <x v="3"/>
    <x v="0"/>
    <x v="1"/>
    <x v="0"/>
    <x v="178"/>
  </r>
  <r>
    <x v="1"/>
    <x v="0"/>
    <x v="320"/>
    <x v="0"/>
    <x v="7"/>
    <x v="320"/>
    <x v="0"/>
    <x v="4"/>
    <x v="8"/>
    <x v="1"/>
    <x v="0"/>
    <x v="181"/>
  </r>
  <r>
    <x v="1"/>
    <x v="0"/>
    <x v="292"/>
    <x v="0"/>
    <x v="7"/>
    <x v="292"/>
    <x v="0"/>
    <x v="5"/>
    <x v="6"/>
    <x v="1"/>
    <x v="0"/>
    <x v="161"/>
  </r>
  <r>
    <x v="1"/>
    <x v="0"/>
    <x v="338"/>
    <x v="0"/>
    <x v="7"/>
    <x v="338"/>
    <x v="0"/>
    <x v="6"/>
    <x v="5"/>
    <x v="1"/>
    <x v="0"/>
    <x v="196"/>
  </r>
  <r>
    <x v="1"/>
    <x v="0"/>
    <x v="410"/>
    <x v="0"/>
    <x v="7"/>
    <x v="410"/>
    <x v="0"/>
    <x v="7"/>
    <x v="1"/>
    <x v="1"/>
    <x v="0"/>
    <x v="248"/>
  </r>
  <r>
    <x v="1"/>
    <x v="0"/>
    <x v="321"/>
    <x v="0"/>
    <x v="7"/>
    <x v="321"/>
    <x v="0"/>
    <x v="8"/>
    <x v="11"/>
    <x v="1"/>
    <x v="0"/>
    <x v="182"/>
  </r>
  <r>
    <x v="1"/>
    <x v="0"/>
    <x v="296"/>
    <x v="0"/>
    <x v="7"/>
    <x v="296"/>
    <x v="0"/>
    <x v="9"/>
    <x v="10"/>
    <x v="1"/>
    <x v="0"/>
    <x v="163"/>
  </r>
  <r>
    <x v="1"/>
    <x v="0"/>
    <x v="334"/>
    <x v="0"/>
    <x v="7"/>
    <x v="334"/>
    <x v="0"/>
    <x v="10"/>
    <x v="9"/>
    <x v="1"/>
    <x v="0"/>
    <x v="191"/>
  </r>
  <r>
    <x v="1"/>
    <x v="0"/>
    <x v="369"/>
    <x v="0"/>
    <x v="7"/>
    <x v="369"/>
    <x v="0"/>
    <x v="11"/>
    <x v="2"/>
    <x v="1"/>
    <x v="0"/>
    <x v="219"/>
  </r>
  <r>
    <x v="1"/>
    <x v="0"/>
    <x v="43"/>
    <x v="0"/>
    <x v="8"/>
    <x v="43"/>
    <x v="0"/>
    <x v="0"/>
    <x v="3"/>
    <x v="1"/>
    <x v="0"/>
    <x v="32"/>
  </r>
  <r>
    <x v="1"/>
    <x v="0"/>
    <x v="38"/>
    <x v="0"/>
    <x v="8"/>
    <x v="38"/>
    <x v="0"/>
    <x v="1"/>
    <x v="4"/>
    <x v="1"/>
    <x v="0"/>
    <x v="24"/>
  </r>
  <r>
    <x v="1"/>
    <x v="0"/>
    <x v="47"/>
    <x v="0"/>
    <x v="8"/>
    <x v="47"/>
    <x v="0"/>
    <x v="2"/>
    <x v="7"/>
    <x v="1"/>
    <x v="0"/>
    <x v="36"/>
  </r>
  <r>
    <x v="1"/>
    <x v="0"/>
    <x v="44"/>
    <x v="0"/>
    <x v="8"/>
    <x v="44"/>
    <x v="0"/>
    <x v="3"/>
    <x v="0"/>
    <x v="1"/>
    <x v="0"/>
    <x v="33"/>
  </r>
  <r>
    <x v="1"/>
    <x v="0"/>
    <x v="39"/>
    <x v="0"/>
    <x v="8"/>
    <x v="39"/>
    <x v="0"/>
    <x v="4"/>
    <x v="8"/>
    <x v="1"/>
    <x v="0"/>
    <x v="27"/>
  </r>
  <r>
    <x v="1"/>
    <x v="0"/>
    <x v="42"/>
    <x v="0"/>
    <x v="8"/>
    <x v="42"/>
    <x v="0"/>
    <x v="5"/>
    <x v="6"/>
    <x v="1"/>
    <x v="0"/>
    <x v="30"/>
  </r>
  <r>
    <x v="1"/>
    <x v="0"/>
    <x v="45"/>
    <x v="0"/>
    <x v="8"/>
    <x v="45"/>
    <x v="0"/>
    <x v="6"/>
    <x v="5"/>
    <x v="1"/>
    <x v="0"/>
    <x v="34"/>
  </r>
  <r>
    <x v="1"/>
    <x v="0"/>
    <x v="46"/>
    <x v="0"/>
    <x v="8"/>
    <x v="46"/>
    <x v="0"/>
    <x v="7"/>
    <x v="1"/>
    <x v="1"/>
    <x v="0"/>
    <x v="35"/>
  </r>
  <r>
    <x v="1"/>
    <x v="0"/>
    <x v="36"/>
    <x v="0"/>
    <x v="8"/>
    <x v="36"/>
    <x v="0"/>
    <x v="8"/>
    <x v="11"/>
    <x v="1"/>
    <x v="0"/>
    <x v="16"/>
  </r>
  <r>
    <x v="1"/>
    <x v="0"/>
    <x v="40"/>
    <x v="0"/>
    <x v="8"/>
    <x v="40"/>
    <x v="0"/>
    <x v="9"/>
    <x v="10"/>
    <x v="1"/>
    <x v="0"/>
    <x v="28"/>
  </r>
  <r>
    <x v="1"/>
    <x v="0"/>
    <x v="37"/>
    <x v="0"/>
    <x v="8"/>
    <x v="37"/>
    <x v="0"/>
    <x v="10"/>
    <x v="9"/>
    <x v="1"/>
    <x v="0"/>
    <x v="18"/>
  </r>
  <r>
    <x v="1"/>
    <x v="0"/>
    <x v="41"/>
    <x v="0"/>
    <x v="8"/>
    <x v="41"/>
    <x v="0"/>
    <x v="11"/>
    <x v="2"/>
    <x v="1"/>
    <x v="0"/>
    <x v="29"/>
  </r>
  <r>
    <x v="1"/>
    <x v="0"/>
    <x v="565"/>
    <x v="0"/>
    <x v="9"/>
    <x v="565"/>
    <x v="0"/>
    <x v="0"/>
    <x v="3"/>
    <x v="1"/>
    <x v="0"/>
    <x v="538"/>
  </r>
  <r>
    <x v="1"/>
    <x v="0"/>
    <x v="561"/>
    <x v="0"/>
    <x v="9"/>
    <x v="561"/>
    <x v="0"/>
    <x v="1"/>
    <x v="4"/>
    <x v="1"/>
    <x v="0"/>
    <x v="527"/>
  </r>
  <r>
    <x v="1"/>
    <x v="0"/>
    <x v="566"/>
    <x v="0"/>
    <x v="9"/>
    <x v="566"/>
    <x v="0"/>
    <x v="2"/>
    <x v="7"/>
    <x v="1"/>
    <x v="0"/>
    <x v="539"/>
  </r>
  <r>
    <x v="1"/>
    <x v="0"/>
    <x v="564"/>
    <x v="0"/>
    <x v="9"/>
    <x v="564"/>
    <x v="0"/>
    <x v="3"/>
    <x v="0"/>
    <x v="1"/>
    <x v="0"/>
    <x v="537"/>
  </r>
  <r>
    <x v="1"/>
    <x v="0"/>
    <x v="570"/>
    <x v="0"/>
    <x v="9"/>
    <x v="570"/>
    <x v="0"/>
    <x v="4"/>
    <x v="8"/>
    <x v="1"/>
    <x v="0"/>
    <x v="546"/>
  </r>
  <r>
    <x v="1"/>
    <x v="0"/>
    <x v="568"/>
    <x v="0"/>
    <x v="9"/>
    <x v="568"/>
    <x v="0"/>
    <x v="5"/>
    <x v="6"/>
    <x v="1"/>
    <x v="0"/>
    <x v="542"/>
  </r>
  <r>
    <x v="1"/>
    <x v="0"/>
    <x v="571"/>
    <x v="0"/>
    <x v="9"/>
    <x v="571"/>
    <x v="0"/>
    <x v="6"/>
    <x v="5"/>
    <x v="1"/>
    <x v="0"/>
    <x v="547"/>
  </r>
  <r>
    <x v="1"/>
    <x v="0"/>
    <x v="572"/>
    <x v="0"/>
    <x v="9"/>
    <x v="572"/>
    <x v="0"/>
    <x v="7"/>
    <x v="1"/>
    <x v="1"/>
    <x v="0"/>
    <x v="548"/>
  </r>
  <r>
    <x v="1"/>
    <x v="0"/>
    <x v="567"/>
    <x v="0"/>
    <x v="9"/>
    <x v="567"/>
    <x v="0"/>
    <x v="8"/>
    <x v="11"/>
    <x v="1"/>
    <x v="0"/>
    <x v="541"/>
  </r>
  <r>
    <x v="1"/>
    <x v="0"/>
    <x v="563"/>
    <x v="0"/>
    <x v="9"/>
    <x v="563"/>
    <x v="0"/>
    <x v="9"/>
    <x v="10"/>
    <x v="1"/>
    <x v="0"/>
    <x v="536"/>
  </r>
  <r>
    <x v="1"/>
    <x v="0"/>
    <x v="569"/>
    <x v="0"/>
    <x v="9"/>
    <x v="569"/>
    <x v="0"/>
    <x v="10"/>
    <x v="9"/>
    <x v="1"/>
    <x v="0"/>
    <x v="545"/>
  </r>
  <r>
    <x v="1"/>
    <x v="0"/>
    <x v="573"/>
    <x v="0"/>
    <x v="9"/>
    <x v="573"/>
    <x v="0"/>
    <x v="11"/>
    <x v="2"/>
    <x v="1"/>
    <x v="0"/>
    <x v="549"/>
  </r>
  <r>
    <x v="1"/>
    <x v="0"/>
    <x v="331"/>
    <x v="0"/>
    <x v="10"/>
    <x v="331"/>
    <x v="0"/>
    <x v="0"/>
    <x v="3"/>
    <x v="1"/>
    <x v="0"/>
    <x v="190"/>
  </r>
  <r>
    <x v="1"/>
    <x v="0"/>
    <x v="313"/>
    <x v="0"/>
    <x v="10"/>
    <x v="313"/>
    <x v="0"/>
    <x v="1"/>
    <x v="4"/>
    <x v="1"/>
    <x v="0"/>
    <x v="176"/>
  </r>
  <r>
    <x v="1"/>
    <x v="0"/>
    <x v="376"/>
    <x v="0"/>
    <x v="10"/>
    <x v="376"/>
    <x v="0"/>
    <x v="2"/>
    <x v="7"/>
    <x v="1"/>
    <x v="0"/>
    <x v="222"/>
  </r>
  <r>
    <x v="1"/>
    <x v="0"/>
    <x v="341"/>
    <x v="0"/>
    <x v="10"/>
    <x v="341"/>
    <x v="0"/>
    <x v="3"/>
    <x v="0"/>
    <x v="1"/>
    <x v="0"/>
    <x v="199"/>
  </r>
  <r>
    <x v="1"/>
    <x v="0"/>
    <x v="355"/>
    <x v="0"/>
    <x v="10"/>
    <x v="355"/>
    <x v="0"/>
    <x v="4"/>
    <x v="8"/>
    <x v="1"/>
    <x v="0"/>
    <x v="209"/>
  </r>
  <r>
    <x v="1"/>
    <x v="0"/>
    <x v="329"/>
    <x v="0"/>
    <x v="10"/>
    <x v="329"/>
    <x v="0"/>
    <x v="5"/>
    <x v="6"/>
    <x v="1"/>
    <x v="0"/>
    <x v="188"/>
  </r>
  <r>
    <x v="1"/>
    <x v="0"/>
    <x v="342"/>
    <x v="0"/>
    <x v="10"/>
    <x v="342"/>
    <x v="0"/>
    <x v="6"/>
    <x v="5"/>
    <x v="1"/>
    <x v="0"/>
    <x v="200"/>
  </r>
  <r>
    <x v="1"/>
    <x v="0"/>
    <x v="366"/>
    <x v="0"/>
    <x v="10"/>
    <x v="366"/>
    <x v="0"/>
    <x v="7"/>
    <x v="1"/>
    <x v="1"/>
    <x v="0"/>
    <x v="217"/>
  </r>
  <r>
    <x v="1"/>
    <x v="0"/>
    <x v="319"/>
    <x v="0"/>
    <x v="10"/>
    <x v="319"/>
    <x v="0"/>
    <x v="8"/>
    <x v="11"/>
    <x v="1"/>
    <x v="0"/>
    <x v="179"/>
  </r>
  <r>
    <x v="1"/>
    <x v="0"/>
    <x v="275"/>
    <x v="0"/>
    <x v="10"/>
    <x v="275"/>
    <x v="0"/>
    <x v="9"/>
    <x v="10"/>
    <x v="1"/>
    <x v="0"/>
    <x v="155"/>
  </r>
  <r>
    <x v="1"/>
    <x v="0"/>
    <x v="322"/>
    <x v="0"/>
    <x v="10"/>
    <x v="322"/>
    <x v="0"/>
    <x v="10"/>
    <x v="9"/>
    <x v="1"/>
    <x v="0"/>
    <x v="183"/>
  </r>
  <r>
    <x v="1"/>
    <x v="0"/>
    <x v="377"/>
    <x v="0"/>
    <x v="10"/>
    <x v="377"/>
    <x v="0"/>
    <x v="11"/>
    <x v="2"/>
    <x v="1"/>
    <x v="0"/>
    <x v="223"/>
  </r>
  <r>
    <x v="1"/>
    <x v="0"/>
    <x v="299"/>
    <x v="0"/>
    <x v="11"/>
    <x v="299"/>
    <x v="0"/>
    <x v="0"/>
    <x v="3"/>
    <x v="1"/>
    <x v="0"/>
    <x v="165"/>
  </r>
  <r>
    <x v="1"/>
    <x v="0"/>
    <x v="278"/>
    <x v="0"/>
    <x v="11"/>
    <x v="278"/>
    <x v="0"/>
    <x v="1"/>
    <x v="4"/>
    <x v="1"/>
    <x v="0"/>
    <x v="156"/>
  </r>
  <r>
    <x v="1"/>
    <x v="0"/>
    <x v="310"/>
    <x v="0"/>
    <x v="11"/>
    <x v="310"/>
    <x v="0"/>
    <x v="2"/>
    <x v="7"/>
    <x v="1"/>
    <x v="0"/>
    <x v="173"/>
  </r>
  <r>
    <x v="1"/>
    <x v="0"/>
    <x v="289"/>
    <x v="0"/>
    <x v="11"/>
    <x v="289"/>
    <x v="0"/>
    <x v="3"/>
    <x v="0"/>
    <x v="1"/>
    <x v="0"/>
    <x v="158"/>
  </r>
  <r>
    <x v="1"/>
    <x v="0"/>
    <x v="304"/>
    <x v="0"/>
    <x v="11"/>
    <x v="304"/>
    <x v="0"/>
    <x v="4"/>
    <x v="8"/>
    <x v="1"/>
    <x v="0"/>
    <x v="171"/>
  </r>
  <r>
    <x v="1"/>
    <x v="0"/>
    <x v="290"/>
    <x v="0"/>
    <x v="11"/>
    <x v="290"/>
    <x v="0"/>
    <x v="5"/>
    <x v="6"/>
    <x v="1"/>
    <x v="0"/>
    <x v="159"/>
  </r>
  <r>
    <x v="1"/>
    <x v="0"/>
    <x v="308"/>
    <x v="0"/>
    <x v="11"/>
    <x v="308"/>
    <x v="0"/>
    <x v="6"/>
    <x v="5"/>
    <x v="1"/>
    <x v="0"/>
    <x v="172"/>
  </r>
  <r>
    <x v="1"/>
    <x v="0"/>
    <x v="364"/>
    <x v="0"/>
    <x v="11"/>
    <x v="364"/>
    <x v="0"/>
    <x v="7"/>
    <x v="1"/>
    <x v="1"/>
    <x v="0"/>
    <x v="214"/>
  </r>
  <r>
    <x v="1"/>
    <x v="0"/>
    <x v="315"/>
    <x v="0"/>
    <x v="11"/>
    <x v="315"/>
    <x v="0"/>
    <x v="8"/>
    <x v="11"/>
    <x v="1"/>
    <x v="0"/>
    <x v="177"/>
  </r>
  <r>
    <x v="1"/>
    <x v="0"/>
    <x v="293"/>
    <x v="0"/>
    <x v="11"/>
    <x v="293"/>
    <x v="0"/>
    <x v="9"/>
    <x v="10"/>
    <x v="1"/>
    <x v="0"/>
    <x v="162"/>
  </r>
  <r>
    <x v="1"/>
    <x v="0"/>
    <x v="302"/>
    <x v="0"/>
    <x v="11"/>
    <x v="302"/>
    <x v="0"/>
    <x v="10"/>
    <x v="9"/>
    <x v="1"/>
    <x v="0"/>
    <x v="169"/>
  </r>
  <r>
    <x v="1"/>
    <x v="0"/>
    <x v="324"/>
    <x v="0"/>
    <x v="11"/>
    <x v="324"/>
    <x v="0"/>
    <x v="11"/>
    <x v="2"/>
    <x v="1"/>
    <x v="0"/>
    <x v="185"/>
  </r>
  <r>
    <x v="1"/>
    <x v="0"/>
    <x v="424"/>
    <x v="0"/>
    <x v="12"/>
    <x v="424"/>
    <x v="0"/>
    <x v="0"/>
    <x v="3"/>
    <x v="1"/>
    <x v="0"/>
    <x v="265"/>
  </r>
  <r>
    <x v="1"/>
    <x v="0"/>
    <x v="413"/>
    <x v="0"/>
    <x v="12"/>
    <x v="413"/>
    <x v="0"/>
    <x v="1"/>
    <x v="4"/>
    <x v="1"/>
    <x v="0"/>
    <x v="250"/>
  </r>
  <r>
    <x v="1"/>
    <x v="0"/>
    <x v="426"/>
    <x v="0"/>
    <x v="12"/>
    <x v="426"/>
    <x v="0"/>
    <x v="2"/>
    <x v="7"/>
    <x v="1"/>
    <x v="0"/>
    <x v="267"/>
  </r>
  <r>
    <x v="1"/>
    <x v="0"/>
    <x v="423"/>
    <x v="0"/>
    <x v="12"/>
    <x v="423"/>
    <x v="0"/>
    <x v="3"/>
    <x v="0"/>
    <x v="1"/>
    <x v="0"/>
    <x v="263"/>
  </r>
  <r>
    <x v="1"/>
    <x v="0"/>
    <x v="439"/>
    <x v="0"/>
    <x v="12"/>
    <x v="439"/>
    <x v="0"/>
    <x v="4"/>
    <x v="8"/>
    <x v="1"/>
    <x v="0"/>
    <x v="284"/>
  </r>
  <r>
    <x v="1"/>
    <x v="0"/>
    <x v="430"/>
    <x v="0"/>
    <x v="12"/>
    <x v="430"/>
    <x v="0"/>
    <x v="5"/>
    <x v="6"/>
    <x v="1"/>
    <x v="0"/>
    <x v="275"/>
  </r>
  <r>
    <x v="1"/>
    <x v="0"/>
    <x v="440"/>
    <x v="0"/>
    <x v="12"/>
    <x v="440"/>
    <x v="0"/>
    <x v="6"/>
    <x v="5"/>
    <x v="1"/>
    <x v="0"/>
    <x v="285"/>
  </r>
  <r>
    <x v="1"/>
    <x v="0"/>
    <x v="446"/>
    <x v="0"/>
    <x v="12"/>
    <x v="446"/>
    <x v="0"/>
    <x v="7"/>
    <x v="1"/>
    <x v="1"/>
    <x v="0"/>
    <x v="287"/>
  </r>
  <r>
    <x v="1"/>
    <x v="0"/>
    <x v="434"/>
    <x v="0"/>
    <x v="12"/>
    <x v="434"/>
    <x v="0"/>
    <x v="8"/>
    <x v="11"/>
    <x v="1"/>
    <x v="0"/>
    <x v="280"/>
  </r>
  <r>
    <x v="1"/>
    <x v="0"/>
    <x v="432"/>
    <x v="0"/>
    <x v="12"/>
    <x v="432"/>
    <x v="0"/>
    <x v="9"/>
    <x v="10"/>
    <x v="1"/>
    <x v="0"/>
    <x v="278"/>
  </r>
  <r>
    <x v="1"/>
    <x v="0"/>
    <x v="437"/>
    <x v="0"/>
    <x v="12"/>
    <x v="437"/>
    <x v="0"/>
    <x v="10"/>
    <x v="9"/>
    <x v="1"/>
    <x v="0"/>
    <x v="282"/>
  </r>
  <r>
    <x v="1"/>
    <x v="0"/>
    <x v="447"/>
    <x v="0"/>
    <x v="12"/>
    <x v="447"/>
    <x v="0"/>
    <x v="11"/>
    <x v="2"/>
    <x v="1"/>
    <x v="0"/>
    <x v="290"/>
  </r>
  <r>
    <x v="1"/>
    <x v="0"/>
    <x v="518"/>
    <x v="0"/>
    <x v="13"/>
    <x v="518"/>
    <x v="0"/>
    <x v="0"/>
    <x v="3"/>
    <x v="1"/>
    <x v="0"/>
    <x v="395"/>
  </r>
  <r>
    <x v="1"/>
    <x v="0"/>
    <x v="514"/>
    <x v="0"/>
    <x v="13"/>
    <x v="514"/>
    <x v="0"/>
    <x v="1"/>
    <x v="4"/>
    <x v="1"/>
    <x v="0"/>
    <x v="385"/>
  </r>
  <r>
    <x v="1"/>
    <x v="0"/>
    <x v="520"/>
    <x v="0"/>
    <x v="13"/>
    <x v="520"/>
    <x v="0"/>
    <x v="2"/>
    <x v="7"/>
    <x v="1"/>
    <x v="0"/>
    <x v="397"/>
  </r>
  <r>
    <x v="1"/>
    <x v="0"/>
    <x v="517"/>
    <x v="0"/>
    <x v="13"/>
    <x v="517"/>
    <x v="0"/>
    <x v="3"/>
    <x v="0"/>
    <x v="1"/>
    <x v="0"/>
    <x v="394"/>
  </r>
  <r>
    <x v="1"/>
    <x v="0"/>
    <x v="522"/>
    <x v="0"/>
    <x v="13"/>
    <x v="522"/>
    <x v="0"/>
    <x v="4"/>
    <x v="8"/>
    <x v="1"/>
    <x v="0"/>
    <x v="402"/>
  </r>
  <r>
    <x v="1"/>
    <x v="0"/>
    <x v="516"/>
    <x v="0"/>
    <x v="13"/>
    <x v="516"/>
    <x v="0"/>
    <x v="5"/>
    <x v="6"/>
    <x v="1"/>
    <x v="0"/>
    <x v="391"/>
  </r>
  <r>
    <x v="1"/>
    <x v="0"/>
    <x v="523"/>
    <x v="0"/>
    <x v="13"/>
    <x v="523"/>
    <x v="0"/>
    <x v="6"/>
    <x v="5"/>
    <x v="1"/>
    <x v="0"/>
    <x v="404"/>
  </r>
  <r>
    <x v="1"/>
    <x v="0"/>
    <x v="524"/>
    <x v="0"/>
    <x v="13"/>
    <x v="524"/>
    <x v="0"/>
    <x v="7"/>
    <x v="1"/>
    <x v="1"/>
    <x v="0"/>
    <x v="407"/>
  </r>
  <r>
    <x v="1"/>
    <x v="0"/>
    <x v="519"/>
    <x v="0"/>
    <x v="13"/>
    <x v="519"/>
    <x v="0"/>
    <x v="8"/>
    <x v="11"/>
    <x v="1"/>
    <x v="0"/>
    <x v="396"/>
  </r>
  <r>
    <x v="1"/>
    <x v="0"/>
    <x v="515"/>
    <x v="0"/>
    <x v="13"/>
    <x v="515"/>
    <x v="0"/>
    <x v="9"/>
    <x v="10"/>
    <x v="1"/>
    <x v="0"/>
    <x v="390"/>
  </r>
  <r>
    <x v="1"/>
    <x v="0"/>
    <x v="521"/>
    <x v="0"/>
    <x v="13"/>
    <x v="521"/>
    <x v="0"/>
    <x v="10"/>
    <x v="9"/>
    <x v="1"/>
    <x v="0"/>
    <x v="401"/>
  </r>
  <r>
    <x v="1"/>
    <x v="0"/>
    <x v="525"/>
    <x v="0"/>
    <x v="13"/>
    <x v="525"/>
    <x v="0"/>
    <x v="11"/>
    <x v="2"/>
    <x v="1"/>
    <x v="0"/>
    <x v="409"/>
  </r>
  <r>
    <x v="1"/>
    <x v="0"/>
    <x v="87"/>
    <x v="0"/>
    <x v="14"/>
    <x v="87"/>
    <x v="0"/>
    <x v="0"/>
    <x v="3"/>
    <x v="1"/>
    <x v="0"/>
    <x v="75"/>
  </r>
  <r>
    <x v="1"/>
    <x v="0"/>
    <x v="73"/>
    <x v="0"/>
    <x v="14"/>
    <x v="73"/>
    <x v="0"/>
    <x v="1"/>
    <x v="4"/>
    <x v="1"/>
    <x v="0"/>
    <x v="66"/>
  </r>
  <r>
    <x v="1"/>
    <x v="0"/>
    <x v="108"/>
    <x v="0"/>
    <x v="14"/>
    <x v="108"/>
    <x v="0"/>
    <x v="2"/>
    <x v="7"/>
    <x v="1"/>
    <x v="0"/>
    <x v="86"/>
  </r>
  <r>
    <x v="1"/>
    <x v="0"/>
    <x v="88"/>
    <x v="0"/>
    <x v="14"/>
    <x v="88"/>
    <x v="0"/>
    <x v="3"/>
    <x v="0"/>
    <x v="1"/>
    <x v="0"/>
    <x v="76"/>
  </r>
  <r>
    <x v="1"/>
    <x v="0"/>
    <x v="89"/>
    <x v="0"/>
    <x v="14"/>
    <x v="89"/>
    <x v="0"/>
    <x v="4"/>
    <x v="8"/>
    <x v="1"/>
    <x v="0"/>
    <x v="77"/>
  </r>
  <r>
    <x v="1"/>
    <x v="0"/>
    <x v="81"/>
    <x v="0"/>
    <x v="14"/>
    <x v="81"/>
    <x v="0"/>
    <x v="5"/>
    <x v="6"/>
    <x v="1"/>
    <x v="0"/>
    <x v="71"/>
  </r>
  <r>
    <x v="1"/>
    <x v="0"/>
    <x v="86"/>
    <x v="0"/>
    <x v="14"/>
    <x v="86"/>
    <x v="0"/>
    <x v="6"/>
    <x v="5"/>
    <x v="1"/>
    <x v="0"/>
    <x v="74"/>
  </r>
  <r>
    <x v="1"/>
    <x v="0"/>
    <x v="103"/>
    <x v="0"/>
    <x v="14"/>
    <x v="103"/>
    <x v="0"/>
    <x v="7"/>
    <x v="1"/>
    <x v="1"/>
    <x v="0"/>
    <x v="83"/>
  </r>
  <r>
    <x v="1"/>
    <x v="0"/>
    <x v="100"/>
    <x v="0"/>
    <x v="14"/>
    <x v="100"/>
    <x v="0"/>
    <x v="8"/>
    <x v="11"/>
    <x v="1"/>
    <x v="0"/>
    <x v="82"/>
  </r>
  <r>
    <x v="1"/>
    <x v="0"/>
    <x v="85"/>
    <x v="0"/>
    <x v="14"/>
    <x v="85"/>
    <x v="0"/>
    <x v="9"/>
    <x v="10"/>
    <x v="1"/>
    <x v="0"/>
    <x v="73"/>
  </r>
  <r>
    <x v="1"/>
    <x v="0"/>
    <x v="95"/>
    <x v="0"/>
    <x v="14"/>
    <x v="95"/>
    <x v="0"/>
    <x v="10"/>
    <x v="9"/>
    <x v="1"/>
    <x v="0"/>
    <x v="79"/>
  </r>
  <r>
    <x v="1"/>
    <x v="0"/>
    <x v="119"/>
    <x v="0"/>
    <x v="14"/>
    <x v="119"/>
    <x v="0"/>
    <x v="11"/>
    <x v="2"/>
    <x v="1"/>
    <x v="0"/>
    <x v="94"/>
  </r>
  <r>
    <x v="1"/>
    <x v="0"/>
    <x v="51"/>
    <x v="0"/>
    <x v="15"/>
    <x v="51"/>
    <x v="0"/>
    <x v="0"/>
    <x v="3"/>
    <x v="1"/>
    <x v="0"/>
    <x v="51"/>
  </r>
  <r>
    <x v="1"/>
    <x v="0"/>
    <x v="49"/>
    <x v="0"/>
    <x v="15"/>
    <x v="49"/>
    <x v="0"/>
    <x v="1"/>
    <x v="4"/>
    <x v="1"/>
    <x v="0"/>
    <x v="46"/>
  </r>
  <r>
    <x v="1"/>
    <x v="0"/>
    <x v="64"/>
    <x v="0"/>
    <x v="15"/>
    <x v="64"/>
    <x v="0"/>
    <x v="2"/>
    <x v="7"/>
    <x v="1"/>
    <x v="0"/>
    <x v="61"/>
  </r>
  <r>
    <x v="1"/>
    <x v="0"/>
    <x v="56"/>
    <x v="0"/>
    <x v="15"/>
    <x v="56"/>
    <x v="0"/>
    <x v="3"/>
    <x v="0"/>
    <x v="1"/>
    <x v="0"/>
    <x v="55"/>
  </r>
  <r>
    <x v="1"/>
    <x v="0"/>
    <x v="57"/>
    <x v="0"/>
    <x v="15"/>
    <x v="57"/>
    <x v="0"/>
    <x v="4"/>
    <x v="8"/>
    <x v="1"/>
    <x v="0"/>
    <x v="56"/>
  </r>
  <r>
    <x v="1"/>
    <x v="0"/>
    <x v="50"/>
    <x v="0"/>
    <x v="15"/>
    <x v="50"/>
    <x v="0"/>
    <x v="5"/>
    <x v="6"/>
    <x v="1"/>
    <x v="0"/>
    <x v="50"/>
  </r>
  <r>
    <x v="1"/>
    <x v="0"/>
    <x v="55"/>
    <x v="0"/>
    <x v="15"/>
    <x v="55"/>
    <x v="0"/>
    <x v="6"/>
    <x v="5"/>
    <x v="1"/>
    <x v="0"/>
    <x v="54"/>
  </r>
  <r>
    <x v="1"/>
    <x v="0"/>
    <x v="60"/>
    <x v="0"/>
    <x v="15"/>
    <x v="60"/>
    <x v="0"/>
    <x v="7"/>
    <x v="1"/>
    <x v="1"/>
    <x v="0"/>
    <x v="59"/>
  </r>
  <r>
    <x v="1"/>
    <x v="0"/>
    <x v="54"/>
    <x v="0"/>
    <x v="15"/>
    <x v="54"/>
    <x v="0"/>
    <x v="8"/>
    <x v="11"/>
    <x v="1"/>
    <x v="0"/>
    <x v="53"/>
  </r>
  <r>
    <x v="1"/>
    <x v="0"/>
    <x v="48"/>
    <x v="0"/>
    <x v="15"/>
    <x v="48"/>
    <x v="0"/>
    <x v="9"/>
    <x v="10"/>
    <x v="1"/>
    <x v="0"/>
    <x v="44"/>
  </r>
  <r>
    <x v="1"/>
    <x v="0"/>
    <x v="58"/>
    <x v="0"/>
    <x v="15"/>
    <x v="58"/>
    <x v="0"/>
    <x v="10"/>
    <x v="9"/>
    <x v="1"/>
    <x v="0"/>
    <x v="57"/>
  </r>
  <r>
    <x v="1"/>
    <x v="0"/>
    <x v="62"/>
    <x v="0"/>
    <x v="15"/>
    <x v="62"/>
    <x v="0"/>
    <x v="11"/>
    <x v="2"/>
    <x v="1"/>
    <x v="0"/>
    <x v="60"/>
  </r>
  <r>
    <x v="1"/>
    <x v="0"/>
    <x v="104"/>
    <x v="0"/>
    <x v="16"/>
    <x v="104"/>
    <x v="0"/>
    <x v="0"/>
    <x v="3"/>
    <x v="1"/>
    <x v="0"/>
    <x v="84"/>
  </r>
  <r>
    <x v="1"/>
    <x v="0"/>
    <x v="97"/>
    <x v="0"/>
    <x v="16"/>
    <x v="97"/>
    <x v="0"/>
    <x v="1"/>
    <x v="4"/>
    <x v="1"/>
    <x v="0"/>
    <x v="80"/>
  </r>
  <r>
    <x v="1"/>
    <x v="0"/>
    <x v="118"/>
    <x v="0"/>
    <x v="16"/>
    <x v="118"/>
    <x v="0"/>
    <x v="2"/>
    <x v="7"/>
    <x v="1"/>
    <x v="0"/>
    <x v="93"/>
  </r>
  <r>
    <x v="1"/>
    <x v="0"/>
    <x v="113"/>
    <x v="0"/>
    <x v="16"/>
    <x v="113"/>
    <x v="0"/>
    <x v="3"/>
    <x v="0"/>
    <x v="1"/>
    <x v="0"/>
    <x v="89"/>
  </r>
  <r>
    <x v="1"/>
    <x v="0"/>
    <x v="117"/>
    <x v="0"/>
    <x v="16"/>
    <x v="117"/>
    <x v="0"/>
    <x v="4"/>
    <x v="8"/>
    <x v="1"/>
    <x v="0"/>
    <x v="92"/>
  </r>
  <r>
    <x v="1"/>
    <x v="0"/>
    <x v="109"/>
    <x v="0"/>
    <x v="16"/>
    <x v="109"/>
    <x v="0"/>
    <x v="5"/>
    <x v="6"/>
    <x v="1"/>
    <x v="0"/>
    <x v="87"/>
  </r>
  <r>
    <x v="1"/>
    <x v="0"/>
    <x v="112"/>
    <x v="0"/>
    <x v="16"/>
    <x v="112"/>
    <x v="0"/>
    <x v="6"/>
    <x v="5"/>
    <x v="1"/>
    <x v="0"/>
    <x v="88"/>
  </r>
  <r>
    <x v="1"/>
    <x v="0"/>
    <x v="116"/>
    <x v="0"/>
    <x v="16"/>
    <x v="116"/>
    <x v="0"/>
    <x v="7"/>
    <x v="1"/>
    <x v="1"/>
    <x v="0"/>
    <x v="91"/>
  </r>
  <r>
    <x v="1"/>
    <x v="0"/>
    <x v="114"/>
    <x v="0"/>
    <x v="16"/>
    <x v="114"/>
    <x v="0"/>
    <x v="8"/>
    <x v="11"/>
    <x v="1"/>
    <x v="0"/>
    <x v="90"/>
  </r>
  <r>
    <x v="1"/>
    <x v="0"/>
    <x v="93"/>
    <x v="0"/>
    <x v="16"/>
    <x v="93"/>
    <x v="0"/>
    <x v="9"/>
    <x v="10"/>
    <x v="1"/>
    <x v="0"/>
    <x v="78"/>
  </r>
  <r>
    <x v="1"/>
    <x v="0"/>
    <x v="106"/>
    <x v="0"/>
    <x v="16"/>
    <x v="106"/>
    <x v="0"/>
    <x v="10"/>
    <x v="9"/>
    <x v="1"/>
    <x v="0"/>
    <x v="85"/>
  </r>
  <r>
    <x v="1"/>
    <x v="0"/>
    <x v="122"/>
    <x v="0"/>
    <x v="16"/>
    <x v="122"/>
    <x v="0"/>
    <x v="11"/>
    <x v="2"/>
    <x v="1"/>
    <x v="0"/>
    <x v="96"/>
  </r>
  <r>
    <x v="1"/>
    <x v="0"/>
    <x v="67"/>
    <x v="0"/>
    <x v="17"/>
    <x v="67"/>
    <x v="0"/>
    <x v="0"/>
    <x v="3"/>
    <x v="1"/>
    <x v="0"/>
    <x v="63"/>
  </r>
  <r>
    <x v="1"/>
    <x v="0"/>
    <x v="65"/>
    <x v="0"/>
    <x v="17"/>
    <x v="65"/>
    <x v="0"/>
    <x v="1"/>
    <x v="4"/>
    <x v="1"/>
    <x v="0"/>
    <x v="62"/>
  </r>
  <r>
    <x v="1"/>
    <x v="0"/>
    <x v="80"/>
    <x v="0"/>
    <x v="17"/>
    <x v="80"/>
    <x v="0"/>
    <x v="2"/>
    <x v="7"/>
    <x v="1"/>
    <x v="0"/>
    <x v="70"/>
  </r>
  <r>
    <x v="1"/>
    <x v="0"/>
    <x v="72"/>
    <x v="0"/>
    <x v="17"/>
    <x v="72"/>
    <x v="0"/>
    <x v="3"/>
    <x v="0"/>
    <x v="1"/>
    <x v="0"/>
    <x v="65"/>
  </r>
  <r>
    <x v="1"/>
    <x v="0"/>
    <x v="74"/>
    <x v="0"/>
    <x v="17"/>
    <x v="74"/>
    <x v="0"/>
    <x v="4"/>
    <x v="8"/>
    <x v="1"/>
    <x v="0"/>
    <x v="67"/>
  </r>
  <r>
    <x v="1"/>
    <x v="0"/>
    <x v="68"/>
    <x v="0"/>
    <x v="17"/>
    <x v="68"/>
    <x v="0"/>
    <x v="5"/>
    <x v="6"/>
    <x v="1"/>
    <x v="0"/>
    <x v="64"/>
  </r>
  <r>
    <x v="1"/>
    <x v="0"/>
    <x v="78"/>
    <x v="0"/>
    <x v="17"/>
    <x v="78"/>
    <x v="0"/>
    <x v="6"/>
    <x v="5"/>
    <x v="1"/>
    <x v="0"/>
    <x v="68"/>
  </r>
  <r>
    <x v="1"/>
    <x v="0"/>
    <x v="82"/>
    <x v="0"/>
    <x v="17"/>
    <x v="82"/>
    <x v="0"/>
    <x v="7"/>
    <x v="1"/>
    <x v="1"/>
    <x v="0"/>
    <x v="72"/>
  </r>
  <r>
    <x v="1"/>
    <x v="0"/>
    <x v="59"/>
    <x v="0"/>
    <x v="17"/>
    <x v="59"/>
    <x v="0"/>
    <x v="8"/>
    <x v="11"/>
    <x v="1"/>
    <x v="0"/>
    <x v="58"/>
  </r>
  <r>
    <x v="1"/>
    <x v="0"/>
    <x v="52"/>
    <x v="0"/>
    <x v="17"/>
    <x v="52"/>
    <x v="0"/>
    <x v="9"/>
    <x v="10"/>
    <x v="1"/>
    <x v="0"/>
    <x v="52"/>
  </r>
  <r>
    <x v="1"/>
    <x v="0"/>
    <x v="65"/>
    <x v="0"/>
    <x v="17"/>
    <x v="65"/>
    <x v="0"/>
    <x v="10"/>
    <x v="9"/>
    <x v="1"/>
    <x v="0"/>
    <x v="62"/>
  </r>
  <r>
    <x v="1"/>
    <x v="0"/>
    <x v="79"/>
    <x v="0"/>
    <x v="17"/>
    <x v="79"/>
    <x v="0"/>
    <x v="11"/>
    <x v="2"/>
    <x v="1"/>
    <x v="0"/>
    <x v="69"/>
  </r>
  <r>
    <x v="1"/>
    <x v="0"/>
    <x v="553"/>
    <x v="0"/>
    <x v="18"/>
    <x v="553"/>
    <x v="0"/>
    <x v="0"/>
    <x v="3"/>
    <x v="1"/>
    <x v="0"/>
    <x v="510"/>
  </r>
  <r>
    <x v="1"/>
    <x v="0"/>
    <x v="551"/>
    <x v="0"/>
    <x v="18"/>
    <x v="551"/>
    <x v="0"/>
    <x v="1"/>
    <x v="4"/>
    <x v="1"/>
    <x v="0"/>
    <x v="503"/>
  </r>
  <r>
    <x v="1"/>
    <x v="0"/>
    <x v="557"/>
    <x v="0"/>
    <x v="18"/>
    <x v="557"/>
    <x v="0"/>
    <x v="2"/>
    <x v="7"/>
    <x v="1"/>
    <x v="0"/>
    <x v="518"/>
  </r>
  <r>
    <x v="1"/>
    <x v="0"/>
    <x v="556"/>
    <x v="0"/>
    <x v="18"/>
    <x v="556"/>
    <x v="0"/>
    <x v="3"/>
    <x v="0"/>
    <x v="1"/>
    <x v="0"/>
    <x v="517"/>
  </r>
  <r>
    <x v="1"/>
    <x v="0"/>
    <x v="560"/>
    <x v="0"/>
    <x v="18"/>
    <x v="560"/>
    <x v="0"/>
    <x v="4"/>
    <x v="8"/>
    <x v="1"/>
    <x v="0"/>
    <x v="523"/>
  </r>
  <r>
    <x v="1"/>
    <x v="0"/>
    <x v="554"/>
    <x v="0"/>
    <x v="18"/>
    <x v="554"/>
    <x v="0"/>
    <x v="5"/>
    <x v="6"/>
    <x v="1"/>
    <x v="0"/>
    <x v="512"/>
  </r>
  <r>
    <x v="1"/>
    <x v="0"/>
    <x v="558"/>
    <x v="0"/>
    <x v="18"/>
    <x v="558"/>
    <x v="0"/>
    <x v="6"/>
    <x v="5"/>
    <x v="1"/>
    <x v="0"/>
    <x v="520"/>
  </r>
  <r>
    <x v="1"/>
    <x v="0"/>
    <x v="559"/>
    <x v="0"/>
    <x v="18"/>
    <x v="559"/>
    <x v="0"/>
    <x v="7"/>
    <x v="1"/>
    <x v="1"/>
    <x v="0"/>
    <x v="521"/>
  </r>
  <r>
    <x v="1"/>
    <x v="0"/>
    <x v="552"/>
    <x v="0"/>
    <x v="18"/>
    <x v="552"/>
    <x v="0"/>
    <x v="8"/>
    <x v="11"/>
    <x v="1"/>
    <x v="0"/>
    <x v="509"/>
  </r>
  <r>
    <x v="1"/>
    <x v="0"/>
    <x v="550"/>
    <x v="0"/>
    <x v="18"/>
    <x v="550"/>
    <x v="0"/>
    <x v="9"/>
    <x v="10"/>
    <x v="1"/>
    <x v="0"/>
    <x v="499"/>
  </r>
  <r>
    <x v="1"/>
    <x v="0"/>
    <x v="555"/>
    <x v="0"/>
    <x v="18"/>
    <x v="555"/>
    <x v="0"/>
    <x v="10"/>
    <x v="9"/>
    <x v="1"/>
    <x v="0"/>
    <x v="513"/>
  </r>
  <r>
    <x v="1"/>
    <x v="0"/>
    <x v="562"/>
    <x v="0"/>
    <x v="18"/>
    <x v="562"/>
    <x v="0"/>
    <x v="11"/>
    <x v="2"/>
    <x v="1"/>
    <x v="0"/>
    <x v="528"/>
  </r>
  <r>
    <x v="1"/>
    <x v="0"/>
    <x v="262"/>
    <x v="0"/>
    <x v="19"/>
    <x v="262"/>
    <x v="0"/>
    <x v="0"/>
    <x v="3"/>
    <x v="1"/>
    <x v="0"/>
    <x v="148"/>
  </r>
  <r>
    <x v="1"/>
    <x v="0"/>
    <x v="254"/>
    <x v="0"/>
    <x v="19"/>
    <x v="254"/>
    <x v="0"/>
    <x v="1"/>
    <x v="4"/>
    <x v="1"/>
    <x v="0"/>
    <x v="146"/>
  </r>
  <r>
    <x v="1"/>
    <x v="0"/>
    <x v="270"/>
    <x v="0"/>
    <x v="19"/>
    <x v="270"/>
    <x v="0"/>
    <x v="2"/>
    <x v="7"/>
    <x v="1"/>
    <x v="0"/>
    <x v="152"/>
  </r>
  <r>
    <x v="1"/>
    <x v="0"/>
    <x v="264"/>
    <x v="0"/>
    <x v="19"/>
    <x v="264"/>
    <x v="0"/>
    <x v="3"/>
    <x v="0"/>
    <x v="1"/>
    <x v="0"/>
    <x v="150"/>
  </r>
  <r>
    <x v="1"/>
    <x v="0"/>
    <x v="266"/>
    <x v="0"/>
    <x v="19"/>
    <x v="266"/>
    <x v="0"/>
    <x v="4"/>
    <x v="8"/>
    <x v="1"/>
    <x v="0"/>
    <x v="151"/>
  </r>
  <r>
    <x v="1"/>
    <x v="0"/>
    <x v="239"/>
    <x v="0"/>
    <x v="19"/>
    <x v="239"/>
    <x v="0"/>
    <x v="5"/>
    <x v="6"/>
    <x v="1"/>
    <x v="0"/>
    <x v="142"/>
  </r>
  <r>
    <x v="1"/>
    <x v="0"/>
    <x v="259"/>
    <x v="0"/>
    <x v="19"/>
    <x v="259"/>
    <x v="0"/>
    <x v="6"/>
    <x v="5"/>
    <x v="1"/>
    <x v="0"/>
    <x v="147"/>
  </r>
  <r>
    <x v="1"/>
    <x v="0"/>
    <x v="263"/>
    <x v="0"/>
    <x v="19"/>
    <x v="263"/>
    <x v="0"/>
    <x v="7"/>
    <x v="1"/>
    <x v="1"/>
    <x v="0"/>
    <x v="149"/>
  </r>
  <r>
    <x v="1"/>
    <x v="0"/>
    <x v="251"/>
    <x v="0"/>
    <x v="19"/>
    <x v="251"/>
    <x v="0"/>
    <x v="8"/>
    <x v="11"/>
    <x v="1"/>
    <x v="0"/>
    <x v="145"/>
  </r>
  <r>
    <x v="1"/>
    <x v="0"/>
    <x v="249"/>
    <x v="0"/>
    <x v="19"/>
    <x v="249"/>
    <x v="0"/>
    <x v="9"/>
    <x v="10"/>
    <x v="1"/>
    <x v="0"/>
    <x v="144"/>
  </r>
  <r>
    <x v="1"/>
    <x v="0"/>
    <x v="247"/>
    <x v="0"/>
    <x v="19"/>
    <x v="247"/>
    <x v="0"/>
    <x v="10"/>
    <x v="9"/>
    <x v="1"/>
    <x v="0"/>
    <x v="143"/>
  </r>
  <r>
    <x v="1"/>
    <x v="0"/>
    <x v="273"/>
    <x v="0"/>
    <x v="19"/>
    <x v="273"/>
    <x v="0"/>
    <x v="11"/>
    <x v="2"/>
    <x v="1"/>
    <x v="0"/>
    <x v="153"/>
  </r>
  <r>
    <x v="1"/>
    <x v="0"/>
    <x v="359"/>
    <x v="0"/>
    <x v="20"/>
    <x v="359"/>
    <x v="0"/>
    <x v="0"/>
    <x v="3"/>
    <x v="1"/>
    <x v="0"/>
    <x v="211"/>
  </r>
  <r>
    <x v="1"/>
    <x v="0"/>
    <x v="323"/>
    <x v="0"/>
    <x v="20"/>
    <x v="323"/>
    <x v="0"/>
    <x v="1"/>
    <x v="4"/>
    <x v="1"/>
    <x v="0"/>
    <x v="184"/>
  </r>
  <r>
    <x v="1"/>
    <x v="0"/>
    <x v="367"/>
    <x v="0"/>
    <x v="20"/>
    <x v="367"/>
    <x v="0"/>
    <x v="2"/>
    <x v="7"/>
    <x v="1"/>
    <x v="0"/>
    <x v="218"/>
  </r>
  <r>
    <x v="1"/>
    <x v="0"/>
    <x v="362"/>
    <x v="0"/>
    <x v="20"/>
    <x v="362"/>
    <x v="0"/>
    <x v="3"/>
    <x v="0"/>
    <x v="1"/>
    <x v="0"/>
    <x v="212"/>
  </r>
  <r>
    <x v="1"/>
    <x v="0"/>
    <x v="385"/>
    <x v="0"/>
    <x v="20"/>
    <x v="385"/>
    <x v="0"/>
    <x v="4"/>
    <x v="8"/>
    <x v="1"/>
    <x v="0"/>
    <x v="231"/>
  </r>
  <r>
    <x v="1"/>
    <x v="0"/>
    <x v="345"/>
    <x v="0"/>
    <x v="20"/>
    <x v="345"/>
    <x v="0"/>
    <x v="5"/>
    <x v="6"/>
    <x v="1"/>
    <x v="0"/>
    <x v="202"/>
  </r>
  <r>
    <x v="1"/>
    <x v="0"/>
    <x v="395"/>
    <x v="0"/>
    <x v="20"/>
    <x v="395"/>
    <x v="0"/>
    <x v="6"/>
    <x v="5"/>
    <x v="1"/>
    <x v="0"/>
    <x v="238"/>
  </r>
  <r>
    <x v="1"/>
    <x v="0"/>
    <x v="408"/>
    <x v="0"/>
    <x v="20"/>
    <x v="408"/>
    <x v="0"/>
    <x v="7"/>
    <x v="1"/>
    <x v="1"/>
    <x v="0"/>
    <x v="247"/>
  </r>
  <r>
    <x v="1"/>
    <x v="0"/>
    <x v="354"/>
    <x v="0"/>
    <x v="20"/>
    <x v="354"/>
    <x v="0"/>
    <x v="8"/>
    <x v="11"/>
    <x v="1"/>
    <x v="0"/>
    <x v="208"/>
  </r>
  <r>
    <x v="1"/>
    <x v="0"/>
    <x v="340"/>
    <x v="0"/>
    <x v="20"/>
    <x v="340"/>
    <x v="0"/>
    <x v="9"/>
    <x v="10"/>
    <x v="1"/>
    <x v="0"/>
    <x v="198"/>
  </r>
  <r>
    <x v="1"/>
    <x v="0"/>
    <x v="365"/>
    <x v="0"/>
    <x v="20"/>
    <x v="365"/>
    <x v="0"/>
    <x v="10"/>
    <x v="9"/>
    <x v="1"/>
    <x v="0"/>
    <x v="215"/>
  </r>
  <r>
    <x v="1"/>
    <x v="0"/>
    <x v="403"/>
    <x v="0"/>
    <x v="20"/>
    <x v="403"/>
    <x v="0"/>
    <x v="11"/>
    <x v="2"/>
    <x v="1"/>
    <x v="0"/>
    <x v="243"/>
  </r>
  <r>
    <x v="1"/>
    <x v="0"/>
    <x v="185"/>
    <x v="0"/>
    <x v="21"/>
    <x v="185"/>
    <x v="0"/>
    <x v="0"/>
    <x v="3"/>
    <x v="1"/>
    <x v="0"/>
    <x v="123"/>
  </r>
  <r>
    <x v="1"/>
    <x v="0"/>
    <x v="176"/>
    <x v="0"/>
    <x v="21"/>
    <x v="176"/>
    <x v="0"/>
    <x v="1"/>
    <x v="4"/>
    <x v="1"/>
    <x v="0"/>
    <x v="115"/>
  </r>
  <r>
    <x v="1"/>
    <x v="0"/>
    <x v="189"/>
    <x v="0"/>
    <x v="21"/>
    <x v="189"/>
    <x v="0"/>
    <x v="2"/>
    <x v="7"/>
    <x v="1"/>
    <x v="0"/>
    <x v="127"/>
  </r>
  <r>
    <x v="1"/>
    <x v="0"/>
    <x v="184"/>
    <x v="0"/>
    <x v="21"/>
    <x v="184"/>
    <x v="0"/>
    <x v="3"/>
    <x v="0"/>
    <x v="1"/>
    <x v="0"/>
    <x v="122"/>
  </r>
  <r>
    <x v="1"/>
    <x v="0"/>
    <x v="187"/>
    <x v="0"/>
    <x v="21"/>
    <x v="187"/>
    <x v="0"/>
    <x v="4"/>
    <x v="8"/>
    <x v="1"/>
    <x v="0"/>
    <x v="125"/>
  </r>
  <r>
    <x v="1"/>
    <x v="0"/>
    <x v="178"/>
    <x v="0"/>
    <x v="21"/>
    <x v="178"/>
    <x v="0"/>
    <x v="5"/>
    <x v="6"/>
    <x v="1"/>
    <x v="0"/>
    <x v="117"/>
  </r>
  <r>
    <x v="1"/>
    <x v="0"/>
    <x v="182"/>
    <x v="0"/>
    <x v="21"/>
    <x v="182"/>
    <x v="0"/>
    <x v="6"/>
    <x v="5"/>
    <x v="1"/>
    <x v="0"/>
    <x v="120"/>
  </r>
  <r>
    <x v="1"/>
    <x v="0"/>
    <x v="186"/>
    <x v="0"/>
    <x v="21"/>
    <x v="186"/>
    <x v="0"/>
    <x v="7"/>
    <x v="1"/>
    <x v="1"/>
    <x v="0"/>
    <x v="124"/>
  </r>
  <r>
    <x v="1"/>
    <x v="0"/>
    <x v="188"/>
    <x v="0"/>
    <x v="21"/>
    <x v="188"/>
    <x v="0"/>
    <x v="8"/>
    <x v="11"/>
    <x v="1"/>
    <x v="0"/>
    <x v="126"/>
  </r>
  <r>
    <x v="1"/>
    <x v="0"/>
    <x v="170"/>
    <x v="0"/>
    <x v="21"/>
    <x v="170"/>
    <x v="0"/>
    <x v="9"/>
    <x v="10"/>
    <x v="1"/>
    <x v="0"/>
    <x v="111"/>
  </r>
  <r>
    <x v="1"/>
    <x v="0"/>
    <x v="183"/>
    <x v="0"/>
    <x v="21"/>
    <x v="183"/>
    <x v="0"/>
    <x v="10"/>
    <x v="9"/>
    <x v="1"/>
    <x v="0"/>
    <x v="121"/>
  </r>
  <r>
    <x v="1"/>
    <x v="0"/>
    <x v="192"/>
    <x v="0"/>
    <x v="21"/>
    <x v="192"/>
    <x v="0"/>
    <x v="11"/>
    <x v="2"/>
    <x v="1"/>
    <x v="0"/>
    <x v="128"/>
  </r>
  <r>
    <x v="1"/>
    <x v="0"/>
    <x v="450"/>
    <x v="0"/>
    <x v="22"/>
    <x v="450"/>
    <x v="0"/>
    <x v="0"/>
    <x v="3"/>
    <x v="1"/>
    <x v="0"/>
    <x v="294"/>
  </r>
  <r>
    <x v="1"/>
    <x v="0"/>
    <x v="445"/>
    <x v="0"/>
    <x v="22"/>
    <x v="445"/>
    <x v="0"/>
    <x v="1"/>
    <x v="4"/>
    <x v="1"/>
    <x v="0"/>
    <x v="286"/>
  </r>
  <r>
    <x v="1"/>
    <x v="0"/>
    <x v="460"/>
    <x v="0"/>
    <x v="22"/>
    <x v="460"/>
    <x v="0"/>
    <x v="2"/>
    <x v="7"/>
    <x v="1"/>
    <x v="0"/>
    <x v="310"/>
  </r>
  <r>
    <x v="1"/>
    <x v="0"/>
    <x v="456"/>
    <x v="0"/>
    <x v="22"/>
    <x v="456"/>
    <x v="0"/>
    <x v="3"/>
    <x v="0"/>
    <x v="1"/>
    <x v="0"/>
    <x v="304"/>
  </r>
  <r>
    <x v="1"/>
    <x v="0"/>
    <x v="464"/>
    <x v="0"/>
    <x v="22"/>
    <x v="464"/>
    <x v="0"/>
    <x v="4"/>
    <x v="8"/>
    <x v="1"/>
    <x v="0"/>
    <x v="314"/>
  </r>
  <r>
    <x v="1"/>
    <x v="0"/>
    <x v="448"/>
    <x v="0"/>
    <x v="22"/>
    <x v="448"/>
    <x v="0"/>
    <x v="5"/>
    <x v="6"/>
    <x v="1"/>
    <x v="0"/>
    <x v="291"/>
  </r>
  <r>
    <x v="1"/>
    <x v="0"/>
    <x v="458"/>
    <x v="0"/>
    <x v="22"/>
    <x v="458"/>
    <x v="0"/>
    <x v="6"/>
    <x v="5"/>
    <x v="1"/>
    <x v="0"/>
    <x v="307"/>
  </r>
  <r>
    <x v="1"/>
    <x v="0"/>
    <x v="462"/>
    <x v="0"/>
    <x v="22"/>
    <x v="462"/>
    <x v="0"/>
    <x v="7"/>
    <x v="1"/>
    <x v="1"/>
    <x v="0"/>
    <x v="312"/>
  </r>
  <r>
    <x v="1"/>
    <x v="0"/>
    <x v="449"/>
    <x v="0"/>
    <x v="22"/>
    <x v="449"/>
    <x v="0"/>
    <x v="8"/>
    <x v="11"/>
    <x v="1"/>
    <x v="0"/>
    <x v="293"/>
  </r>
  <r>
    <x v="1"/>
    <x v="0"/>
    <x v="427"/>
    <x v="0"/>
    <x v="22"/>
    <x v="427"/>
    <x v="0"/>
    <x v="9"/>
    <x v="10"/>
    <x v="1"/>
    <x v="0"/>
    <x v="269"/>
  </r>
  <r>
    <x v="1"/>
    <x v="0"/>
    <x v="455"/>
    <x v="0"/>
    <x v="22"/>
    <x v="455"/>
    <x v="0"/>
    <x v="10"/>
    <x v="9"/>
    <x v="1"/>
    <x v="0"/>
    <x v="300"/>
  </r>
  <r>
    <x v="1"/>
    <x v="0"/>
    <x v="468"/>
    <x v="0"/>
    <x v="22"/>
    <x v="468"/>
    <x v="0"/>
    <x v="11"/>
    <x v="2"/>
    <x v="1"/>
    <x v="0"/>
    <x v="316"/>
  </r>
  <r>
    <x v="1"/>
    <x v="0"/>
    <x v="25"/>
    <x v="0"/>
    <x v="23"/>
    <x v="25"/>
    <x v="0"/>
    <x v="0"/>
    <x v="3"/>
    <x v="1"/>
    <x v="0"/>
    <x v="1"/>
  </r>
  <r>
    <x v="1"/>
    <x v="0"/>
    <x v="24"/>
    <x v="0"/>
    <x v="23"/>
    <x v="24"/>
    <x v="0"/>
    <x v="1"/>
    <x v="4"/>
    <x v="1"/>
    <x v="0"/>
    <x v="0"/>
  </r>
  <r>
    <x v="1"/>
    <x v="0"/>
    <x v="34"/>
    <x v="0"/>
    <x v="23"/>
    <x v="34"/>
    <x v="0"/>
    <x v="2"/>
    <x v="7"/>
    <x v="1"/>
    <x v="0"/>
    <x v="12"/>
  </r>
  <r>
    <x v="1"/>
    <x v="0"/>
    <x v="26"/>
    <x v="0"/>
    <x v="23"/>
    <x v="26"/>
    <x v="0"/>
    <x v="3"/>
    <x v="0"/>
    <x v="1"/>
    <x v="0"/>
    <x v="2"/>
  </r>
  <r>
    <x v="1"/>
    <x v="0"/>
    <x v="32"/>
    <x v="0"/>
    <x v="23"/>
    <x v="32"/>
    <x v="0"/>
    <x v="4"/>
    <x v="8"/>
    <x v="1"/>
    <x v="0"/>
    <x v="10"/>
  </r>
  <r>
    <x v="1"/>
    <x v="0"/>
    <x v="27"/>
    <x v="0"/>
    <x v="23"/>
    <x v="27"/>
    <x v="0"/>
    <x v="5"/>
    <x v="6"/>
    <x v="1"/>
    <x v="0"/>
    <x v="3"/>
  </r>
  <r>
    <x v="1"/>
    <x v="0"/>
    <x v="30"/>
    <x v="0"/>
    <x v="23"/>
    <x v="30"/>
    <x v="0"/>
    <x v="6"/>
    <x v="5"/>
    <x v="1"/>
    <x v="0"/>
    <x v="7"/>
  </r>
  <r>
    <x v="1"/>
    <x v="0"/>
    <x v="33"/>
    <x v="0"/>
    <x v="23"/>
    <x v="33"/>
    <x v="0"/>
    <x v="7"/>
    <x v="1"/>
    <x v="1"/>
    <x v="0"/>
    <x v="11"/>
  </r>
  <r>
    <x v="1"/>
    <x v="0"/>
    <x v="28"/>
    <x v="0"/>
    <x v="23"/>
    <x v="28"/>
    <x v="0"/>
    <x v="8"/>
    <x v="11"/>
    <x v="1"/>
    <x v="0"/>
    <x v="4"/>
  </r>
  <r>
    <x v="1"/>
    <x v="0"/>
    <x v="31"/>
    <x v="0"/>
    <x v="23"/>
    <x v="31"/>
    <x v="0"/>
    <x v="9"/>
    <x v="10"/>
    <x v="1"/>
    <x v="0"/>
    <x v="8"/>
  </r>
  <r>
    <x v="1"/>
    <x v="0"/>
    <x v="29"/>
    <x v="0"/>
    <x v="23"/>
    <x v="29"/>
    <x v="0"/>
    <x v="10"/>
    <x v="9"/>
    <x v="1"/>
    <x v="0"/>
    <x v="5"/>
  </r>
  <r>
    <x v="1"/>
    <x v="0"/>
    <x v="35"/>
    <x v="0"/>
    <x v="23"/>
    <x v="35"/>
    <x v="0"/>
    <x v="11"/>
    <x v="2"/>
    <x v="1"/>
    <x v="0"/>
    <x v="13"/>
  </r>
  <r>
    <x v="1"/>
    <x v="0"/>
    <x v="25"/>
    <x v="0"/>
    <x v="24"/>
    <x v="25"/>
    <x v="0"/>
    <x v="0"/>
    <x v="3"/>
    <x v="1"/>
    <x v="0"/>
    <x v="1"/>
  </r>
  <r>
    <x v="1"/>
    <x v="0"/>
    <x v="24"/>
    <x v="0"/>
    <x v="24"/>
    <x v="24"/>
    <x v="0"/>
    <x v="1"/>
    <x v="4"/>
    <x v="1"/>
    <x v="0"/>
    <x v="0"/>
  </r>
  <r>
    <x v="1"/>
    <x v="0"/>
    <x v="34"/>
    <x v="0"/>
    <x v="24"/>
    <x v="34"/>
    <x v="0"/>
    <x v="2"/>
    <x v="7"/>
    <x v="1"/>
    <x v="0"/>
    <x v="12"/>
  </r>
  <r>
    <x v="1"/>
    <x v="0"/>
    <x v="26"/>
    <x v="0"/>
    <x v="24"/>
    <x v="26"/>
    <x v="0"/>
    <x v="3"/>
    <x v="0"/>
    <x v="1"/>
    <x v="0"/>
    <x v="2"/>
  </r>
  <r>
    <x v="1"/>
    <x v="0"/>
    <x v="32"/>
    <x v="0"/>
    <x v="24"/>
    <x v="32"/>
    <x v="0"/>
    <x v="4"/>
    <x v="8"/>
    <x v="1"/>
    <x v="0"/>
    <x v="10"/>
  </r>
  <r>
    <x v="1"/>
    <x v="0"/>
    <x v="27"/>
    <x v="0"/>
    <x v="24"/>
    <x v="27"/>
    <x v="0"/>
    <x v="5"/>
    <x v="6"/>
    <x v="1"/>
    <x v="0"/>
    <x v="3"/>
  </r>
  <r>
    <x v="1"/>
    <x v="0"/>
    <x v="30"/>
    <x v="0"/>
    <x v="24"/>
    <x v="30"/>
    <x v="0"/>
    <x v="6"/>
    <x v="5"/>
    <x v="1"/>
    <x v="0"/>
    <x v="7"/>
  </r>
  <r>
    <x v="1"/>
    <x v="0"/>
    <x v="33"/>
    <x v="0"/>
    <x v="24"/>
    <x v="33"/>
    <x v="0"/>
    <x v="7"/>
    <x v="1"/>
    <x v="1"/>
    <x v="0"/>
    <x v="11"/>
  </r>
  <r>
    <x v="1"/>
    <x v="0"/>
    <x v="28"/>
    <x v="0"/>
    <x v="24"/>
    <x v="28"/>
    <x v="0"/>
    <x v="8"/>
    <x v="11"/>
    <x v="1"/>
    <x v="0"/>
    <x v="4"/>
  </r>
  <r>
    <x v="1"/>
    <x v="0"/>
    <x v="31"/>
    <x v="0"/>
    <x v="24"/>
    <x v="31"/>
    <x v="0"/>
    <x v="9"/>
    <x v="10"/>
    <x v="1"/>
    <x v="0"/>
    <x v="8"/>
  </r>
  <r>
    <x v="1"/>
    <x v="0"/>
    <x v="29"/>
    <x v="0"/>
    <x v="24"/>
    <x v="29"/>
    <x v="0"/>
    <x v="10"/>
    <x v="9"/>
    <x v="1"/>
    <x v="0"/>
    <x v="5"/>
  </r>
  <r>
    <x v="1"/>
    <x v="0"/>
    <x v="35"/>
    <x v="0"/>
    <x v="24"/>
    <x v="35"/>
    <x v="0"/>
    <x v="11"/>
    <x v="2"/>
    <x v="1"/>
    <x v="0"/>
    <x v="1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ela dinâmica4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D30" firstHeaderRow="1" firstDataRow="2" firstDataCol="1"/>
  <pivotFields count="12">
    <pivotField axis="axisCol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axis="axisRow"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4"/>
  </rowFields>
  <colFields count="1">
    <field x="0"/>
  </colFields>
  <dataFields count="1">
    <dataField name="Soma de FUEL_M3" fld="5" subtotal="sum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6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1" topLeftCell="P2" activePane="bottomRight" state="frozen"/>
      <selection pane="topLeft" activeCell="A1" activeCellId="0" sqref="A1"/>
      <selection pane="topRight" activeCell="P1" activeCellId="0" sqref="P1"/>
      <selection pane="bottomLeft" activeCell="A2" activeCellId="0" sqref="A2"/>
      <selection pane="bottomRight" activeCell="P6" activeCellId="0" sqref="P6"/>
    </sheetView>
  </sheetViews>
  <sheetFormatPr defaultColWidth="11.58984375" defaultRowHeight="13.2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21.33"/>
    <col collapsed="false" customWidth="true" hidden="false" outlineLevel="0" max="3" min="3" style="0" width="39.11"/>
    <col collapsed="false" customWidth="true" hidden="false" outlineLevel="0" max="4" min="4" style="0" width="7.67"/>
    <col collapsed="false" customWidth="true" hidden="false" outlineLevel="0" max="6" min="5" style="0" width="12.78"/>
    <col collapsed="false" customWidth="true" hidden="false" outlineLevel="0" max="7" min="7" style="0" width="14.43"/>
    <col collapsed="false" customWidth="true" hidden="false" outlineLevel="0" max="9" min="8" style="0" width="20.65"/>
    <col collapsed="false" customWidth="true" hidden="false" outlineLevel="0" max="10" min="10" style="0" width="9.12"/>
    <col collapsed="false" customWidth="true" hidden="false" outlineLevel="0" max="11" min="11" style="0" width="24.56"/>
    <col collapsed="false" customWidth="true" hidden="false" outlineLevel="0" max="12" min="12" style="0" width="24.11"/>
    <col collapsed="false" customWidth="true" hidden="false" outlineLevel="0" max="13" min="13" style="0" width="32.87"/>
    <col collapsed="false" customWidth="true" hidden="false" outlineLevel="0" max="14" min="14" style="0" width="13.89"/>
    <col collapsed="false" customWidth="true" hidden="false" outlineLevel="0" max="15" min="15" style="0" width="14.01"/>
    <col collapsed="false" customWidth="true" hidden="false" outlineLevel="0" max="16" min="16" style="0" width="13.43"/>
    <col collapsed="false" customWidth="true" hidden="false" outlineLevel="0" max="17" min="17" style="0" width="9.56"/>
    <col collapsed="false" customWidth="true" hidden="false" outlineLevel="0" max="19" min="18" style="0" width="17.78"/>
    <col collapsed="false" customWidth="true" hidden="false" outlineLevel="0" max="20" min="20" style="0" width="80.56"/>
    <col collapsed="false" customWidth="true" hidden="false" outlineLevel="0" max="21" min="21" style="0" width="13.22"/>
    <col collapsed="false" customWidth="true" hidden="false" outlineLevel="0" max="22" min="22" style="0" width="12.78"/>
    <col collapsed="false" customWidth="true" hidden="false" outlineLevel="0" max="23" min="23" style="0" width="14.22"/>
    <col collapsed="false" customWidth="true" hidden="false" outlineLevel="0" max="24" min="24" style="0" width="15.34"/>
  </cols>
  <sheetData>
    <row r="1" customFormat="false" ht="13.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customFormat="false" ht="13.2" hidden="false" customHeight="false" outlineLevel="0" collapsed="false">
      <c r="A2" s="0" t="s">
        <v>24</v>
      </c>
      <c r="B2" s="0" t="s">
        <v>25</v>
      </c>
      <c r="C2" s="0" t="s">
        <v>26</v>
      </c>
      <c r="D2" s="0" t="s">
        <v>27</v>
      </c>
      <c r="E2" s="0" t="s">
        <v>28</v>
      </c>
      <c r="F2" s="0" t="n">
        <v>4.5</v>
      </c>
      <c r="G2" s="0" t="s">
        <v>29</v>
      </c>
      <c r="H2" s="0" t="n">
        <v>1.798</v>
      </c>
      <c r="I2" s="0" t="n">
        <v>-0.137</v>
      </c>
      <c r="J2" s="4" t="n">
        <f aca="false">IF(D2="D", 250, 50)</f>
        <v>50</v>
      </c>
      <c r="K2" s="0" t="s">
        <v>30</v>
      </c>
      <c r="L2" s="0" t="str">
        <f aca="false">IF(D2="G","Petrol",IF(D2="D","Diesel",IF(D2="HY","Petrol Hybrid",IF(D2="GLP","LPG Bifuell ~ LPG",D2))))</f>
        <v>Petrol</v>
      </c>
      <c r="M2" s="0" t="s">
        <v>31</v>
      </c>
      <c r="Q2" s="0" t="n">
        <v>34.2</v>
      </c>
      <c r="R2" s="0" t="s">
        <v>32</v>
      </c>
      <c r="S2" s="0" t="n">
        <v>17.787</v>
      </c>
      <c r="U2" s="0" t="s">
        <v>24</v>
      </c>
      <c r="V2" s="0" t="s">
        <v>33</v>
      </c>
      <c r="W2" s="3" t="s">
        <v>34</v>
      </c>
      <c r="X2" s="0" t="str">
        <f aca="false">D2</f>
        <v>G</v>
      </c>
    </row>
    <row r="3" customFormat="false" ht="13.2" hidden="false" customHeight="false" outlineLevel="0" collapsed="false">
      <c r="A3" s="0" t="s">
        <v>24</v>
      </c>
      <c r="B3" s="0" t="s">
        <v>35</v>
      </c>
      <c r="C3" s="0" t="s">
        <v>36</v>
      </c>
      <c r="D3" s="0" t="s">
        <v>27</v>
      </c>
      <c r="E3" s="0" t="s">
        <v>37</v>
      </c>
      <c r="F3" s="0" t="n">
        <v>4.5</v>
      </c>
      <c r="G3" s="0" t="s">
        <v>29</v>
      </c>
      <c r="H3" s="0" t="n">
        <v>1.798</v>
      </c>
      <c r="I3" s="0" t="n">
        <v>-0.137</v>
      </c>
      <c r="J3" s="4" t="n">
        <f aca="false">IF(D3="D", 250, 50)</f>
        <v>50</v>
      </c>
      <c r="K3" s="0" t="s">
        <v>30</v>
      </c>
      <c r="L3" s="0" t="str">
        <f aca="false">IF(D3="G","Petrol",IF(D3="D","Diesel",IF(D3="HY","Petrol Hybrid",IF(D3="GLP","LPG Bifuell ~ LPG",D3))))</f>
        <v>Petrol</v>
      </c>
      <c r="M3" s="0" t="s">
        <v>31</v>
      </c>
      <c r="Q3" s="0" t="n">
        <v>34.2</v>
      </c>
      <c r="R3" s="0" t="s">
        <v>32</v>
      </c>
      <c r="S3" s="0" t="n">
        <v>17.787</v>
      </c>
      <c r="U3" s="0" t="s">
        <v>24</v>
      </c>
      <c r="V3" s="0" t="s">
        <v>33</v>
      </c>
      <c r="W3" s="3" t="s">
        <v>34</v>
      </c>
      <c r="X3" s="0" t="str">
        <f aca="false">D3</f>
        <v>G</v>
      </c>
    </row>
    <row r="4" customFormat="false" ht="13.2" hidden="false" customHeight="false" outlineLevel="0" collapsed="false">
      <c r="A4" s="0" t="s">
        <v>24</v>
      </c>
      <c r="B4" s="0" t="s">
        <v>38</v>
      </c>
      <c r="C4" s="0" t="s">
        <v>39</v>
      </c>
      <c r="D4" s="0" t="s">
        <v>27</v>
      </c>
      <c r="E4" s="0" t="s">
        <v>40</v>
      </c>
      <c r="F4" s="0" t="n">
        <v>4.5</v>
      </c>
      <c r="G4" s="0" t="s">
        <v>29</v>
      </c>
      <c r="H4" s="0" t="n">
        <v>1.798</v>
      </c>
      <c r="I4" s="0" t="n">
        <v>-0.137</v>
      </c>
      <c r="J4" s="4" t="n">
        <f aca="false">IF(D4="D", 250, 50)</f>
        <v>50</v>
      </c>
      <c r="K4" s="0" t="s">
        <v>30</v>
      </c>
      <c r="L4" s="0" t="str">
        <f aca="false">IF(D4="G","Petrol",IF(D4="D","Diesel",IF(D4="HY","Petrol Hybrid",IF(D4="GLP","LPG Bifuell ~ LPG",D4))))</f>
        <v>Petrol</v>
      </c>
      <c r="M4" s="0" t="s">
        <v>41</v>
      </c>
      <c r="Q4" s="0" t="n">
        <v>34.2</v>
      </c>
      <c r="R4" s="0" t="s">
        <v>32</v>
      </c>
      <c r="S4" s="0" t="n">
        <v>17.787</v>
      </c>
      <c r="U4" s="0" t="s">
        <v>24</v>
      </c>
      <c r="V4" s="0" t="s">
        <v>33</v>
      </c>
      <c r="W4" s="3" t="s">
        <v>42</v>
      </c>
      <c r="X4" s="0" t="str">
        <f aca="false">D4</f>
        <v>G</v>
      </c>
    </row>
    <row r="5" customFormat="false" ht="13.2" hidden="false" customHeight="false" outlineLevel="0" collapsed="false">
      <c r="A5" s="0" t="s">
        <v>24</v>
      </c>
      <c r="B5" s="0" t="s">
        <v>43</v>
      </c>
      <c r="C5" s="0" t="s">
        <v>44</v>
      </c>
      <c r="D5" s="0" t="s">
        <v>27</v>
      </c>
      <c r="E5" s="0" t="s">
        <v>45</v>
      </c>
      <c r="F5" s="0" t="n">
        <v>4.5</v>
      </c>
      <c r="G5" s="0" t="s">
        <v>29</v>
      </c>
      <c r="H5" s="0" t="n">
        <v>1.798</v>
      </c>
      <c r="I5" s="0" t="n">
        <v>-0.137</v>
      </c>
      <c r="J5" s="4" t="n">
        <f aca="false">IF(D5="D", 250, 50)</f>
        <v>50</v>
      </c>
      <c r="K5" s="0" t="s">
        <v>30</v>
      </c>
      <c r="L5" s="0" t="str">
        <f aca="false">IF(D5="G","Petrol",IF(D5="D","Diesel",IF(D5="HY","Petrol Hybrid",IF(D5="GLP","LPG Bifuell ~ LPG",D5))))</f>
        <v>Petrol</v>
      </c>
      <c r="M5" s="0" t="s">
        <v>46</v>
      </c>
      <c r="Q5" s="0" t="n">
        <v>34.2</v>
      </c>
      <c r="R5" s="0" t="s">
        <v>32</v>
      </c>
      <c r="S5" s="0" t="n">
        <v>17.787</v>
      </c>
      <c r="U5" s="0" t="s">
        <v>24</v>
      </c>
      <c r="V5" s="0" t="s">
        <v>33</v>
      </c>
      <c r="W5" s="3" t="s">
        <v>47</v>
      </c>
      <c r="X5" s="0" t="str">
        <f aca="false">D5</f>
        <v>G</v>
      </c>
    </row>
    <row r="6" customFormat="false" ht="13.2" hidden="false" customHeight="false" outlineLevel="0" collapsed="false">
      <c r="A6" s="0" t="s">
        <v>24</v>
      </c>
      <c r="B6" s="0" t="s">
        <v>48</v>
      </c>
      <c r="C6" s="0" t="s">
        <v>26</v>
      </c>
      <c r="D6" s="0" t="s">
        <v>49</v>
      </c>
      <c r="E6" s="0" t="s">
        <v>28</v>
      </c>
      <c r="F6" s="0" t="n">
        <v>4.5</v>
      </c>
      <c r="G6" s="0" t="s">
        <v>29</v>
      </c>
      <c r="H6" s="0" t="n">
        <v>1.798</v>
      </c>
      <c r="I6" s="0" t="n">
        <v>-0.137</v>
      </c>
      <c r="J6" s="4" t="n">
        <f aca="false">IF(D6="D", 250, 50)</f>
        <v>250</v>
      </c>
      <c r="K6" s="0" t="s">
        <v>30</v>
      </c>
      <c r="L6" s="0" t="str">
        <f aca="false">IF(D6="G","Petrol",IF(D6="D","Diesel",IF(D6="HY","Petrol Hybrid",IF(D6="GLP","LPG Bifuell ~ LPG",D6))))</f>
        <v>Diesel</v>
      </c>
      <c r="M6" s="0" t="s">
        <v>31</v>
      </c>
      <c r="Q6" s="0" t="n">
        <v>34.2</v>
      </c>
      <c r="R6" s="0" t="s">
        <v>32</v>
      </c>
      <c r="S6" s="0" t="n">
        <v>17.787</v>
      </c>
      <c r="U6" s="0" t="s">
        <v>24</v>
      </c>
      <c r="V6" s="0" t="s">
        <v>33</v>
      </c>
      <c r="W6" s="3" t="s">
        <v>34</v>
      </c>
      <c r="X6" s="0" t="str">
        <f aca="false">D6</f>
        <v>D</v>
      </c>
    </row>
    <row r="7" customFormat="false" ht="13.2" hidden="false" customHeight="false" outlineLevel="0" collapsed="false">
      <c r="A7" s="0" t="s">
        <v>24</v>
      </c>
      <c r="B7" s="0" t="s">
        <v>50</v>
      </c>
      <c r="C7" s="0" t="s">
        <v>36</v>
      </c>
      <c r="D7" s="0" t="s">
        <v>49</v>
      </c>
      <c r="E7" s="0" t="s">
        <v>37</v>
      </c>
      <c r="F7" s="0" t="n">
        <v>4.5</v>
      </c>
      <c r="G7" s="0" t="s">
        <v>29</v>
      </c>
      <c r="H7" s="0" t="n">
        <v>1.798</v>
      </c>
      <c r="I7" s="0" t="n">
        <v>-0.137</v>
      </c>
      <c r="J7" s="4" t="n">
        <f aca="false">IF(D7="D", 250, 50)</f>
        <v>250</v>
      </c>
      <c r="K7" s="0" t="s">
        <v>30</v>
      </c>
      <c r="L7" s="0" t="str">
        <f aca="false">IF(D7="G","Petrol",IF(D7="D","Diesel",IF(D7="HY","Petrol Hybrid",IF(D7="GLP","LPG Bifuell ~ LPG",D7))))</f>
        <v>Diesel</v>
      </c>
      <c r="M7" s="0" t="s">
        <v>31</v>
      </c>
      <c r="Q7" s="0" t="n">
        <v>34.2</v>
      </c>
      <c r="R7" s="0" t="s">
        <v>32</v>
      </c>
      <c r="S7" s="0" t="n">
        <v>17.787</v>
      </c>
      <c r="U7" s="0" t="s">
        <v>24</v>
      </c>
      <c r="V7" s="0" t="s">
        <v>33</v>
      </c>
      <c r="W7" s="3" t="s">
        <v>34</v>
      </c>
      <c r="X7" s="0" t="str">
        <f aca="false">D7</f>
        <v>D</v>
      </c>
    </row>
    <row r="8" customFormat="false" ht="13.2" hidden="false" customHeight="false" outlineLevel="0" collapsed="false">
      <c r="A8" s="0" t="s">
        <v>24</v>
      </c>
      <c r="B8" s="0" t="s">
        <v>51</v>
      </c>
      <c r="C8" s="0" t="s">
        <v>39</v>
      </c>
      <c r="D8" s="0" t="s">
        <v>49</v>
      </c>
      <c r="E8" s="0" t="s">
        <v>40</v>
      </c>
      <c r="F8" s="0" t="n">
        <v>4.5</v>
      </c>
      <c r="G8" s="0" t="s">
        <v>29</v>
      </c>
      <c r="H8" s="0" t="n">
        <v>1.798</v>
      </c>
      <c r="I8" s="0" t="n">
        <v>-0.137</v>
      </c>
      <c r="J8" s="4" t="n">
        <f aca="false">IF(D8="D", 250, 50)</f>
        <v>250</v>
      </c>
      <c r="K8" s="0" t="s">
        <v>30</v>
      </c>
      <c r="L8" s="0" t="str">
        <f aca="false">IF(D8="G","Petrol",IF(D8="D","Diesel",IF(D8="HY","Petrol Hybrid",IF(D8="GLP","LPG Bifuell ~ LPG",D8))))</f>
        <v>Diesel</v>
      </c>
      <c r="M8" s="0" t="s">
        <v>41</v>
      </c>
      <c r="Q8" s="0" t="n">
        <v>34.2</v>
      </c>
      <c r="R8" s="0" t="s">
        <v>32</v>
      </c>
      <c r="S8" s="0" t="n">
        <v>17.787</v>
      </c>
      <c r="U8" s="0" t="s">
        <v>24</v>
      </c>
      <c r="V8" s="0" t="s">
        <v>33</v>
      </c>
      <c r="W8" s="3" t="s">
        <v>42</v>
      </c>
      <c r="X8" s="0" t="str">
        <f aca="false">D8</f>
        <v>D</v>
      </c>
    </row>
    <row r="9" customFormat="false" ht="13.2" hidden="false" customHeight="false" outlineLevel="0" collapsed="false">
      <c r="A9" s="0" t="s">
        <v>24</v>
      </c>
      <c r="B9" s="0" t="s">
        <v>52</v>
      </c>
      <c r="C9" s="0" t="s">
        <v>44</v>
      </c>
      <c r="D9" s="0" t="s">
        <v>49</v>
      </c>
      <c r="E9" s="0" t="s">
        <v>45</v>
      </c>
      <c r="F9" s="0" t="n">
        <v>4.5</v>
      </c>
      <c r="G9" s="0" t="s">
        <v>29</v>
      </c>
      <c r="H9" s="0" t="n">
        <v>1.798</v>
      </c>
      <c r="I9" s="0" t="n">
        <v>-0.137</v>
      </c>
      <c r="J9" s="4" t="n">
        <f aca="false">IF(D9="D", 250, 50)</f>
        <v>250</v>
      </c>
      <c r="K9" s="0" t="s">
        <v>30</v>
      </c>
      <c r="L9" s="0" t="str">
        <f aca="false">IF(D9="G","Petrol",IF(D9="D","Diesel",IF(D9="HY","Petrol Hybrid",IF(D9="GLP","LPG Bifuell ~ LPG",D9))))</f>
        <v>Diesel</v>
      </c>
      <c r="M9" s="0" t="s">
        <v>46</v>
      </c>
      <c r="Q9" s="0" t="n">
        <v>34.2</v>
      </c>
      <c r="R9" s="0" t="s">
        <v>32</v>
      </c>
      <c r="S9" s="0" t="n">
        <v>17.787</v>
      </c>
      <c r="U9" s="0" t="s">
        <v>24</v>
      </c>
      <c r="V9" s="0" t="s">
        <v>33</v>
      </c>
      <c r="W9" s="3" t="s">
        <v>47</v>
      </c>
      <c r="X9" s="0" t="str">
        <f aca="false">D9</f>
        <v>D</v>
      </c>
    </row>
    <row r="10" customFormat="false" ht="13.2" hidden="false" customHeight="false" outlineLevel="0" collapsed="false">
      <c r="A10" s="0" t="s">
        <v>24</v>
      </c>
      <c r="B10" s="0" t="s">
        <v>53</v>
      </c>
      <c r="C10" s="0" t="s">
        <v>54</v>
      </c>
      <c r="D10" s="0" t="s">
        <v>55</v>
      </c>
      <c r="E10" s="0" t="s">
        <v>56</v>
      </c>
      <c r="F10" s="0" t="n">
        <v>4.5</v>
      </c>
      <c r="G10" s="0" t="s">
        <v>29</v>
      </c>
      <c r="H10" s="0" t="n">
        <v>1.798</v>
      </c>
      <c r="I10" s="0" t="n">
        <v>-0.137</v>
      </c>
      <c r="J10" s="4" t="n">
        <f aca="false">IF(D10="D", 250, 50)</f>
        <v>50</v>
      </c>
      <c r="K10" s="0" t="s">
        <v>30</v>
      </c>
      <c r="L10" s="0" t="str">
        <f aca="false">IF(D10="G","Petrol",IF(D10="D","Diesel",IF(D10="HY","Petrol Hybrid",IF(D10="GLP","LPG Bifuell ~ LPG",D10))))</f>
        <v>ELEC</v>
      </c>
      <c r="M10" s="0" t="s">
        <v>31</v>
      </c>
      <c r="Q10" s="0" t="n">
        <v>34.2</v>
      </c>
      <c r="R10" s="0" t="s">
        <v>32</v>
      </c>
      <c r="S10" s="0" t="n">
        <v>17.787</v>
      </c>
      <c r="U10" s="0" t="s">
        <v>24</v>
      </c>
      <c r="V10" s="0" t="s">
        <v>33</v>
      </c>
      <c r="W10" s="3" t="s">
        <v>34</v>
      </c>
      <c r="X10" s="0" t="str">
        <f aca="false">D10</f>
        <v>ELEC</v>
      </c>
    </row>
    <row r="11" customFormat="false" ht="13.2" hidden="false" customHeight="false" outlineLevel="0" collapsed="false">
      <c r="A11" s="0" t="s">
        <v>24</v>
      </c>
      <c r="B11" s="0" t="s">
        <v>57</v>
      </c>
      <c r="C11" s="0" t="s">
        <v>36</v>
      </c>
      <c r="D11" s="0" t="s">
        <v>58</v>
      </c>
      <c r="E11" s="0" t="s">
        <v>37</v>
      </c>
      <c r="F11" s="0" t="n">
        <v>4.5</v>
      </c>
      <c r="G11" s="0" t="s">
        <v>29</v>
      </c>
      <c r="H11" s="0" t="n">
        <v>1.798</v>
      </c>
      <c r="I11" s="0" t="n">
        <v>-0.137</v>
      </c>
      <c r="J11" s="4" t="n">
        <f aca="false">IF(D11="D", 250, 50)</f>
        <v>50</v>
      </c>
      <c r="K11" s="0" t="s">
        <v>30</v>
      </c>
      <c r="L11" s="0" t="str">
        <f aca="false">IF(D11="G","Petrol",IF(D11="D","Diesel",IF(D11="HY","Petrol Hybrid",IF(D11="GLP","LPG Bifuell ~ LPG",D11))))</f>
        <v>Petrol Hybrid</v>
      </c>
      <c r="M11" s="0" t="s">
        <v>31</v>
      </c>
      <c r="Q11" s="0" t="n">
        <v>34.2</v>
      </c>
      <c r="R11" s="0" t="s">
        <v>32</v>
      </c>
      <c r="S11" s="0" t="n">
        <v>17.787</v>
      </c>
      <c r="U11" s="0" t="s">
        <v>24</v>
      </c>
      <c r="V11" s="0" t="s">
        <v>33</v>
      </c>
      <c r="W11" s="3" t="s">
        <v>42</v>
      </c>
      <c r="X11" s="0" t="s">
        <v>59</v>
      </c>
    </row>
    <row r="12" customFormat="false" ht="13.2" hidden="false" customHeight="false" outlineLevel="0" collapsed="false">
      <c r="A12" s="0" t="s">
        <v>24</v>
      </c>
      <c r="B12" s="0" t="s">
        <v>60</v>
      </c>
      <c r="C12" s="0" t="s">
        <v>61</v>
      </c>
      <c r="D12" s="0" t="s">
        <v>27</v>
      </c>
      <c r="E12" s="0" t="s">
        <v>37</v>
      </c>
      <c r="F12" s="0" t="n">
        <v>4.5</v>
      </c>
      <c r="G12" s="0" t="s">
        <v>29</v>
      </c>
      <c r="H12" s="0" t="n">
        <v>1.798</v>
      </c>
      <c r="I12" s="0" t="n">
        <v>-0.137</v>
      </c>
      <c r="J12" s="4" t="n">
        <f aca="false">IF(D12="D", 250, 50)</f>
        <v>50</v>
      </c>
      <c r="K12" s="0" t="s">
        <v>30</v>
      </c>
      <c r="L12" s="0" t="str">
        <f aca="false">IF(D12="G","Petrol",IF(D12="D","Diesel",IF(D12="HY","Petrol Hybrid",IF(D12="GLP","LPG Bifuell ~ LPG",D12))))</f>
        <v>Petrol</v>
      </c>
      <c r="M12" s="0" t="s">
        <v>31</v>
      </c>
      <c r="Q12" s="0" t="n">
        <v>34.2</v>
      </c>
      <c r="R12" s="0" t="s">
        <v>32</v>
      </c>
      <c r="S12" s="0" t="n">
        <v>17.787</v>
      </c>
      <c r="U12" s="0" t="s">
        <v>24</v>
      </c>
      <c r="V12" s="0" t="s">
        <v>33</v>
      </c>
      <c r="W12" s="3" t="s">
        <v>42</v>
      </c>
      <c r="X12" s="0" t="str">
        <f aca="false">D12</f>
        <v>G</v>
      </c>
    </row>
    <row r="13" customFormat="false" ht="13.2" hidden="false" customHeight="false" outlineLevel="0" collapsed="false">
      <c r="A13" s="0" t="s">
        <v>24</v>
      </c>
      <c r="B13" s="0" t="s">
        <v>62</v>
      </c>
      <c r="C13" s="0" t="s">
        <v>63</v>
      </c>
      <c r="D13" s="0" t="s">
        <v>64</v>
      </c>
      <c r="E13" s="0" t="s">
        <v>37</v>
      </c>
      <c r="F13" s="0" t="n">
        <v>4.5</v>
      </c>
      <c r="G13" s="0" t="s">
        <v>29</v>
      </c>
      <c r="H13" s="0" t="n">
        <v>1.798</v>
      </c>
      <c r="I13" s="0" t="n">
        <v>-0.137</v>
      </c>
      <c r="J13" s="4" t="n">
        <f aca="false">IF(D13="D", 250, 50)</f>
        <v>50</v>
      </c>
      <c r="K13" s="0" t="s">
        <v>30</v>
      </c>
      <c r="L13" s="0" t="str">
        <f aca="false">IF(D13="G","Petrol",IF(D13="D","Diesel",IF(D13="HY","Petrol Hybrid",IF(D13="GLP","LPG Bifuell ~ LPG",D13))))</f>
        <v>LPG Bifuell ~ LPG</v>
      </c>
      <c r="M13" s="0" t="s">
        <v>31</v>
      </c>
      <c r="Q13" s="0" t="n">
        <v>34.2</v>
      </c>
      <c r="R13" s="0" t="s">
        <v>32</v>
      </c>
      <c r="S13" s="0" t="n">
        <v>17.787</v>
      </c>
      <c r="U13" s="0" t="s">
        <v>24</v>
      </c>
      <c r="V13" s="0" t="s">
        <v>33</v>
      </c>
      <c r="W13" s="3" t="s">
        <v>42</v>
      </c>
      <c r="X13" s="0" t="s">
        <v>65</v>
      </c>
    </row>
    <row r="14" customFormat="false" ht="13.2" hidden="false" customHeight="false" outlineLevel="0" collapsed="false">
      <c r="A14" s="0" t="s">
        <v>66</v>
      </c>
      <c r="B14" s="0" t="s">
        <v>67</v>
      </c>
      <c r="C14" s="0" t="s">
        <v>68</v>
      </c>
      <c r="D14" s="0" t="s">
        <v>27</v>
      </c>
      <c r="E14" s="0" t="s">
        <v>69</v>
      </c>
      <c r="F14" s="0" t="n">
        <v>4.5</v>
      </c>
      <c r="G14" s="0" t="s">
        <v>29</v>
      </c>
      <c r="H14" s="0" t="n">
        <v>1.618</v>
      </c>
      <c r="I14" s="0" t="n">
        <v>-0.141</v>
      </c>
      <c r="J14" s="4" t="n">
        <f aca="false">IF(D14="D", 250, 50)</f>
        <v>50</v>
      </c>
      <c r="K14" s="0" t="s">
        <v>70</v>
      </c>
      <c r="L14" s="0" t="str">
        <f aca="false">IF(D14="G","Petrol",IF(D14="D","Diesel",IF(D14="HY","Petrol Hybrid",IF(D14="GLP","LPG Bifuell ~ LPG",D14))))</f>
        <v>Petrol</v>
      </c>
      <c r="M14" s="0" t="s">
        <v>71</v>
      </c>
      <c r="Q14" s="0" t="n">
        <v>34.2</v>
      </c>
      <c r="R14" s="0" t="s">
        <v>32</v>
      </c>
      <c r="S14" s="0" t="n">
        <v>17.787</v>
      </c>
      <c r="U14" s="0" t="s">
        <v>66</v>
      </c>
      <c r="V14" s="0" t="s">
        <v>33</v>
      </c>
      <c r="W14" s="3" t="s">
        <v>72</v>
      </c>
      <c r="X14" s="0" t="str">
        <f aca="false">D14</f>
        <v>G</v>
      </c>
    </row>
    <row r="15" customFormat="false" ht="13.2" hidden="false" customHeight="false" outlineLevel="0" collapsed="false">
      <c r="A15" s="0" t="s">
        <v>66</v>
      </c>
      <c r="B15" s="0" t="s">
        <v>73</v>
      </c>
      <c r="C15" s="0" t="s">
        <v>74</v>
      </c>
      <c r="D15" s="0" t="s">
        <v>27</v>
      </c>
      <c r="E15" s="0" t="s">
        <v>75</v>
      </c>
      <c r="F15" s="0" t="n">
        <v>4.5</v>
      </c>
      <c r="G15" s="0" t="s">
        <v>29</v>
      </c>
      <c r="H15" s="0" t="n">
        <v>1.618</v>
      </c>
      <c r="I15" s="0" t="n">
        <v>-0.141</v>
      </c>
      <c r="J15" s="4" t="n">
        <f aca="false">IF(D15="D", 250, 50)</f>
        <v>50</v>
      </c>
      <c r="K15" s="0" t="s">
        <v>70</v>
      </c>
      <c r="L15" s="0" t="str">
        <f aca="false">IF(D15="G","Petrol",IF(D15="D","Diesel",IF(D15="HY","Petrol Hybrid",IF(D15="GLP","LPG Bifuell ~ LPG",D15))))</f>
        <v>Petrol</v>
      </c>
      <c r="M15" s="0" t="s">
        <v>76</v>
      </c>
      <c r="Q15" s="0" t="n">
        <v>34.2</v>
      </c>
      <c r="R15" s="0" t="s">
        <v>32</v>
      </c>
      <c r="S15" s="0" t="n">
        <v>17.787</v>
      </c>
      <c r="U15" s="0" t="s">
        <v>66</v>
      </c>
      <c r="V15" s="0" t="s">
        <v>33</v>
      </c>
      <c r="W15" s="3" t="s">
        <v>72</v>
      </c>
      <c r="X15" s="0" t="str">
        <f aca="false">D15</f>
        <v>G</v>
      </c>
    </row>
    <row r="16" customFormat="false" ht="13.2" hidden="false" customHeight="false" outlineLevel="0" collapsed="false">
      <c r="A16" s="0" t="s">
        <v>66</v>
      </c>
      <c r="B16" s="0" t="s">
        <v>77</v>
      </c>
      <c r="C16" s="0" t="s">
        <v>78</v>
      </c>
      <c r="D16" s="0" t="s">
        <v>27</v>
      </c>
      <c r="E16" s="0" t="s">
        <v>79</v>
      </c>
      <c r="F16" s="0" t="n">
        <v>4.5</v>
      </c>
      <c r="G16" s="0" t="s">
        <v>29</v>
      </c>
      <c r="H16" s="0" t="n">
        <v>1.618</v>
      </c>
      <c r="I16" s="0" t="n">
        <v>-0.141</v>
      </c>
      <c r="J16" s="4" t="n">
        <f aca="false">IF(D16="D", 250, 50)</f>
        <v>50</v>
      </c>
      <c r="K16" s="0" t="s">
        <v>70</v>
      </c>
      <c r="L16" s="0" t="str">
        <f aca="false">IF(D16="G","Petrol",IF(D16="D","Diesel",IF(D16="HY","Petrol Hybrid",IF(D16="GLP","LPG Bifuell ~ LPG",D16))))</f>
        <v>Petrol</v>
      </c>
      <c r="M16" s="0" t="s">
        <v>80</v>
      </c>
      <c r="Q16" s="0" t="n">
        <v>34.2</v>
      </c>
      <c r="R16" s="0" t="s">
        <v>32</v>
      </c>
      <c r="S16" s="0" t="n">
        <v>17.787</v>
      </c>
      <c r="U16" s="0" t="s">
        <v>66</v>
      </c>
      <c r="V16" s="0" t="s">
        <v>33</v>
      </c>
      <c r="W16" s="3" t="s">
        <v>72</v>
      </c>
      <c r="X16" s="0" t="str">
        <f aca="false">D16</f>
        <v>G</v>
      </c>
    </row>
    <row r="17" customFormat="false" ht="13.2" hidden="false" customHeight="false" outlineLevel="0" collapsed="false">
      <c r="A17" s="0" t="s">
        <v>66</v>
      </c>
      <c r="B17" s="0" t="s">
        <v>81</v>
      </c>
      <c r="C17" s="0" t="s">
        <v>82</v>
      </c>
      <c r="D17" s="0" t="s">
        <v>49</v>
      </c>
      <c r="E17" s="0" t="s">
        <v>69</v>
      </c>
      <c r="F17" s="0" t="n">
        <v>4.5</v>
      </c>
      <c r="G17" s="0" t="s">
        <v>83</v>
      </c>
      <c r="H17" s="0" t="n">
        <v>0.1</v>
      </c>
      <c r="I17" s="0" t="n">
        <v>17</v>
      </c>
      <c r="J17" s="4" t="n">
        <f aca="false">IF(D17="D", 250, 50)</f>
        <v>250</v>
      </c>
      <c r="K17" s="0" t="s">
        <v>70</v>
      </c>
      <c r="L17" s="0" t="str">
        <f aca="false">IF(D17="G","Petrol",IF(D17="D","Diesel",IF(D17="HY","Petrol Hybrid",IF(D17="GLP","LPG Bifuell ~ LPG",D17))))</f>
        <v>Diesel</v>
      </c>
      <c r="M17" s="0" t="s">
        <v>71</v>
      </c>
      <c r="Q17" s="0" t="n">
        <v>34.2</v>
      </c>
      <c r="R17" s="0" t="s">
        <v>32</v>
      </c>
      <c r="S17" s="0" t="n">
        <v>17.787</v>
      </c>
      <c r="U17" s="0" t="s">
        <v>66</v>
      </c>
      <c r="V17" s="0" t="s">
        <v>33</v>
      </c>
      <c r="W17" s="3" t="s">
        <v>72</v>
      </c>
      <c r="X17" s="0" t="str">
        <f aca="false">D17</f>
        <v>D</v>
      </c>
    </row>
    <row r="18" customFormat="false" ht="13.2" hidden="false" customHeight="false" outlineLevel="0" collapsed="false">
      <c r="A18" s="0" t="s">
        <v>66</v>
      </c>
      <c r="B18" s="0" t="s">
        <v>84</v>
      </c>
      <c r="C18" s="0" t="s">
        <v>85</v>
      </c>
      <c r="D18" s="0" t="s">
        <v>49</v>
      </c>
      <c r="E18" s="0" t="s">
        <v>75</v>
      </c>
      <c r="F18" s="0" t="n">
        <v>4.5</v>
      </c>
      <c r="G18" s="0" t="s">
        <v>83</v>
      </c>
      <c r="H18" s="0" t="n">
        <v>0.1</v>
      </c>
      <c r="I18" s="0" t="n">
        <v>17</v>
      </c>
      <c r="J18" s="4" t="n">
        <f aca="false">IF(D18="D", 250, 50)</f>
        <v>250</v>
      </c>
      <c r="K18" s="0" t="s">
        <v>70</v>
      </c>
      <c r="L18" s="0" t="str">
        <f aca="false">IF(D18="G","Petrol",IF(D18="D","Diesel",IF(D18="HY","Petrol Hybrid",IF(D18="GLP","LPG Bifuell ~ LPG",D18))))</f>
        <v>Diesel</v>
      </c>
      <c r="M18" s="0" t="s">
        <v>76</v>
      </c>
      <c r="Q18" s="0" t="n">
        <v>34.2</v>
      </c>
      <c r="R18" s="0" t="s">
        <v>32</v>
      </c>
      <c r="S18" s="0" t="n">
        <v>17.787</v>
      </c>
      <c r="U18" s="0" t="s">
        <v>66</v>
      </c>
      <c r="V18" s="0" t="s">
        <v>33</v>
      </c>
      <c r="W18" s="3" t="s">
        <v>72</v>
      </c>
      <c r="X18" s="0" t="str">
        <f aca="false">D18</f>
        <v>D</v>
      </c>
    </row>
    <row r="19" customFormat="false" ht="13.2" hidden="false" customHeight="false" outlineLevel="0" collapsed="false">
      <c r="A19" s="0" t="s">
        <v>66</v>
      </c>
      <c r="B19" s="0" t="s">
        <v>86</v>
      </c>
      <c r="C19" s="0" t="s">
        <v>87</v>
      </c>
      <c r="D19" s="0" t="s">
        <v>49</v>
      </c>
      <c r="E19" s="0" t="s">
        <v>79</v>
      </c>
      <c r="F19" s="0" t="n">
        <v>4.5</v>
      </c>
      <c r="G19" s="0" t="s">
        <v>83</v>
      </c>
      <c r="H19" s="0" t="n">
        <v>0.1</v>
      </c>
      <c r="I19" s="0" t="n">
        <v>17</v>
      </c>
      <c r="J19" s="4" t="n">
        <f aca="false">IF(D19="D", 250, 50)</f>
        <v>250</v>
      </c>
      <c r="K19" s="0" t="s">
        <v>70</v>
      </c>
      <c r="L19" s="0" t="str">
        <f aca="false">IF(D19="G","Petrol",IF(D19="D","Diesel",IF(D19="HY","Petrol Hybrid",IF(D19="GLP","LPG Bifuell ~ LPG",D19))))</f>
        <v>Diesel</v>
      </c>
      <c r="M19" s="0" t="s">
        <v>80</v>
      </c>
      <c r="Q19" s="0" t="n">
        <v>34.2</v>
      </c>
      <c r="R19" s="0" t="s">
        <v>32</v>
      </c>
      <c r="S19" s="0" t="n">
        <v>17.787</v>
      </c>
      <c r="U19" s="0" t="s">
        <v>66</v>
      </c>
      <c r="V19" s="0" t="s">
        <v>33</v>
      </c>
      <c r="W19" s="3" t="s">
        <v>72</v>
      </c>
      <c r="X19" s="0" t="str">
        <f aca="false">D19</f>
        <v>D</v>
      </c>
    </row>
    <row r="20" customFormat="false" ht="13.2" hidden="false" customHeight="false" outlineLevel="0" collapsed="false">
      <c r="A20" s="0" t="s">
        <v>66</v>
      </c>
      <c r="B20" s="0" t="s">
        <v>88</v>
      </c>
      <c r="C20" s="0" t="s">
        <v>89</v>
      </c>
      <c r="D20" s="0" t="s">
        <v>55</v>
      </c>
      <c r="E20" s="0" t="s">
        <v>56</v>
      </c>
      <c r="F20" s="0" t="n">
        <v>4.5</v>
      </c>
      <c r="G20" s="0" t="s">
        <v>29</v>
      </c>
      <c r="H20" s="0" t="n">
        <v>1.798</v>
      </c>
      <c r="I20" s="0" t="n">
        <v>-0.137</v>
      </c>
      <c r="J20" s="4" t="n">
        <f aca="false">IF(D20="D", 250, 50)</f>
        <v>50</v>
      </c>
      <c r="K20" s="0" t="s">
        <v>70</v>
      </c>
      <c r="L20" s="0" t="str">
        <f aca="false">IF(D20="G","Petrol",IF(D20="D","Diesel",IF(D20="HY","Petrol Hybrid",IF(D20="GLP","LPG Bifuell ~ LPG",D20))))</f>
        <v>ELEC</v>
      </c>
      <c r="M20" s="0" t="s">
        <v>71</v>
      </c>
      <c r="Q20" s="0" t="n">
        <v>34.2</v>
      </c>
      <c r="R20" s="0" t="s">
        <v>32</v>
      </c>
      <c r="S20" s="0" t="n">
        <v>17.787</v>
      </c>
      <c r="U20" s="0" t="s">
        <v>66</v>
      </c>
      <c r="V20" s="0" t="s">
        <v>33</v>
      </c>
      <c r="W20" s="3" t="s">
        <v>72</v>
      </c>
      <c r="X20" s="0" t="str">
        <f aca="false">D20</f>
        <v>ELEC</v>
      </c>
    </row>
    <row r="21" customFormat="false" ht="13.2" hidden="false" customHeight="false" outlineLevel="0" collapsed="false">
      <c r="A21" s="0" t="s">
        <v>66</v>
      </c>
      <c r="B21" s="0" t="s">
        <v>90</v>
      </c>
      <c r="C21" s="0" t="s">
        <v>89</v>
      </c>
      <c r="D21" s="0" t="s">
        <v>58</v>
      </c>
      <c r="E21" s="0" t="s">
        <v>56</v>
      </c>
      <c r="F21" s="0" t="n">
        <v>4.5</v>
      </c>
      <c r="G21" s="0" t="s">
        <v>29</v>
      </c>
      <c r="H21" s="0" t="n">
        <v>1.798</v>
      </c>
      <c r="I21" s="0" t="n">
        <v>-0.137</v>
      </c>
      <c r="J21" s="4" t="n">
        <f aca="false">IF(D21="D", 250, 50)</f>
        <v>50</v>
      </c>
      <c r="K21" s="0" t="s">
        <v>70</v>
      </c>
      <c r="L21" s="0" t="str">
        <f aca="false">IF(D21="G","Petrol",IF(D21="D","Diesel",IF(D21="HY","Petrol Hybrid",IF(D21="GLP","LPG Bifuell ~ LPG",D21))))</f>
        <v>Petrol Hybrid</v>
      </c>
      <c r="M21" s="0" t="s">
        <v>71</v>
      </c>
      <c r="Q21" s="0" t="n">
        <v>34.2</v>
      </c>
      <c r="R21" s="0" t="s">
        <v>32</v>
      </c>
      <c r="S21" s="0" t="n">
        <v>17.787</v>
      </c>
      <c r="U21" s="0" t="s">
        <v>24</v>
      </c>
      <c r="V21" s="0" t="s">
        <v>33</v>
      </c>
      <c r="W21" s="3" t="s">
        <v>42</v>
      </c>
      <c r="X21" s="0" t="s">
        <v>59</v>
      </c>
    </row>
    <row r="22" customFormat="false" ht="13.2" hidden="false" customHeight="false" outlineLevel="0" collapsed="false">
      <c r="A22" s="0" t="s">
        <v>91</v>
      </c>
      <c r="B22" s="0" t="s">
        <v>92</v>
      </c>
      <c r="C22" s="0" t="str">
        <f aca="false">CONCATENATE("Rigid trucks diesel ", E22)</f>
        <v>Rigid trucks diesel &lt;=7.5t</v>
      </c>
      <c r="D22" s="0" t="s">
        <v>49</v>
      </c>
      <c r="E22" s="0" t="s">
        <v>93</v>
      </c>
      <c r="G22" s="0" t="s">
        <v>83</v>
      </c>
      <c r="H22" s="0" t="n">
        <v>0.1</v>
      </c>
      <c r="I22" s="0" t="n">
        <v>17</v>
      </c>
      <c r="J22" s="4" t="n">
        <f aca="false">IF(D22="D", 250, 50)</f>
        <v>250</v>
      </c>
      <c r="K22" s="0" t="s">
        <v>94</v>
      </c>
      <c r="L22" s="0" t="str">
        <f aca="false">IF(D22="G","Petrol",IF(D22="D","Diesel",IF(D22="HY","Petrol Hybrid",IF(D22="GLP","LPG Bifuell ~ LPG",D22))))</f>
        <v>Diesel</v>
      </c>
      <c r="M22" s="0" t="s">
        <v>95</v>
      </c>
      <c r="O22" s="0" t="n">
        <v>0</v>
      </c>
      <c r="P22" s="0" t="n">
        <v>0.5</v>
      </c>
      <c r="Q22" s="0" t="n">
        <v>22.8</v>
      </c>
      <c r="R22" s="0" t="s">
        <v>96</v>
      </c>
      <c r="S22" s="0" t="n">
        <v>10.752</v>
      </c>
      <c r="U22" s="0" t="s">
        <v>97</v>
      </c>
      <c r="V22" s="0" t="s">
        <v>98</v>
      </c>
      <c r="W22" s="3" t="s">
        <v>99</v>
      </c>
      <c r="X22" s="0" t="str">
        <f aca="false">D22</f>
        <v>D</v>
      </c>
    </row>
    <row r="23" customFormat="false" ht="13.2" hidden="false" customHeight="false" outlineLevel="0" collapsed="false">
      <c r="A23" s="0" t="s">
        <v>91</v>
      </c>
      <c r="B23" s="0" t="s">
        <v>100</v>
      </c>
      <c r="C23" s="0" t="str">
        <f aca="false">CONCATENATE("Rigid trucks diesel ", E23)</f>
        <v>Rigid trucks diesel 7.5-12t</v>
      </c>
      <c r="D23" s="0" t="s">
        <v>49</v>
      </c>
      <c r="E23" s="0" t="s">
        <v>101</v>
      </c>
      <c r="G23" s="0" t="s">
        <v>83</v>
      </c>
      <c r="H23" s="0" t="n">
        <v>0.1</v>
      </c>
      <c r="I23" s="0" t="n">
        <v>17</v>
      </c>
      <c r="J23" s="4" t="n">
        <f aca="false">IF(D23="D", 250, 50)</f>
        <v>250</v>
      </c>
      <c r="K23" s="0" t="s">
        <v>94</v>
      </c>
      <c r="L23" s="0" t="str">
        <f aca="false">IF(D23="G","Petrol",IF(D23="D","Diesel",IF(D23="HY","Petrol Hybrid",IF(D23="GLP","LPG Bifuell ~ LPG",D23))))</f>
        <v>Diesel</v>
      </c>
      <c r="M23" s="0" t="s">
        <v>102</v>
      </c>
      <c r="O23" s="0" t="n">
        <v>0</v>
      </c>
      <c r="P23" s="0" t="n">
        <v>0.5</v>
      </c>
      <c r="Q23" s="0" t="n">
        <v>22.8</v>
      </c>
      <c r="R23" s="0" t="s">
        <v>96</v>
      </c>
      <c r="S23" s="0" t="n">
        <v>10.752</v>
      </c>
      <c r="U23" s="0" t="s">
        <v>97</v>
      </c>
      <c r="V23" s="0" t="s">
        <v>98</v>
      </c>
      <c r="W23" s="3" t="s">
        <v>103</v>
      </c>
      <c r="X23" s="0" t="str">
        <f aca="false">D23</f>
        <v>D</v>
      </c>
    </row>
    <row r="24" customFormat="false" ht="13.2" hidden="false" customHeight="false" outlineLevel="0" collapsed="false">
      <c r="A24" s="0" t="s">
        <v>91</v>
      </c>
      <c r="B24" s="0" t="s">
        <v>104</v>
      </c>
      <c r="C24" s="0" t="str">
        <f aca="false">CONCATENATE("Rigid trucks diesel ", E24)</f>
        <v>Rigid trucks diesel 12-14t</v>
      </c>
      <c r="D24" s="0" t="s">
        <v>49</v>
      </c>
      <c r="E24" s="0" t="s">
        <v>105</v>
      </c>
      <c r="G24" s="0" t="s">
        <v>83</v>
      </c>
      <c r="H24" s="0" t="n">
        <v>0.1</v>
      </c>
      <c r="I24" s="0" t="n">
        <v>17</v>
      </c>
      <c r="J24" s="4" t="n">
        <f aca="false">IF(D24="D", 250, 50)</f>
        <v>250</v>
      </c>
      <c r="K24" s="0" t="s">
        <v>94</v>
      </c>
      <c r="L24" s="0" t="str">
        <f aca="false">IF(D24="G","Petrol",IF(D24="D","Diesel",IF(D24="HY","Petrol Hybrid",IF(D24="GLP","LPG Bifuell ~ LPG",D24))))</f>
        <v>Diesel</v>
      </c>
      <c r="M24" s="0" t="s">
        <v>106</v>
      </c>
      <c r="O24" s="0" t="n">
        <v>0</v>
      </c>
      <c r="P24" s="0" t="n">
        <v>0.5</v>
      </c>
      <c r="Q24" s="0" t="n">
        <v>22.8</v>
      </c>
      <c r="R24" s="0" t="s">
        <v>96</v>
      </c>
      <c r="S24" s="0" t="n">
        <v>10.752</v>
      </c>
      <c r="U24" s="0" t="s">
        <v>97</v>
      </c>
      <c r="V24" s="0" t="s">
        <v>98</v>
      </c>
      <c r="W24" s="3" t="s">
        <v>107</v>
      </c>
      <c r="X24" s="0" t="str">
        <f aca="false">D24</f>
        <v>D</v>
      </c>
    </row>
    <row r="25" customFormat="false" ht="13.2" hidden="false" customHeight="false" outlineLevel="0" collapsed="false">
      <c r="A25" s="0" t="s">
        <v>91</v>
      </c>
      <c r="B25" s="0" t="s">
        <v>108</v>
      </c>
      <c r="C25" s="0" t="str">
        <f aca="false">CONCATENATE("Rigid trucks diesel ", E25)</f>
        <v>Rigid trucks diesel 14-16t</v>
      </c>
      <c r="D25" s="0" t="s">
        <v>49</v>
      </c>
      <c r="E25" s="0" t="s">
        <v>109</v>
      </c>
      <c r="G25" s="0" t="s">
        <v>83</v>
      </c>
      <c r="H25" s="0" t="n">
        <v>0.1</v>
      </c>
      <c r="I25" s="0" t="n">
        <v>17</v>
      </c>
      <c r="J25" s="4" t="n">
        <f aca="false">IF(D25="D", 250, 50)</f>
        <v>250</v>
      </c>
      <c r="K25" s="0" t="s">
        <v>94</v>
      </c>
      <c r="L25" s="0" t="str">
        <f aca="false">IF(D25="G","Petrol",IF(D25="D","Diesel",IF(D25="HY","Petrol Hybrid",IF(D25="GLP","LPG Bifuell ~ LPG",D25))))</f>
        <v>Diesel</v>
      </c>
      <c r="M25" s="0" t="s">
        <v>110</v>
      </c>
      <c r="O25" s="0" t="n">
        <v>0</v>
      </c>
      <c r="P25" s="0" t="n">
        <v>0.5</v>
      </c>
      <c r="Q25" s="0" t="n">
        <v>22.8</v>
      </c>
      <c r="R25" s="0" t="s">
        <v>96</v>
      </c>
      <c r="S25" s="0" t="n">
        <v>10.752</v>
      </c>
      <c r="U25" s="0" t="s">
        <v>97</v>
      </c>
      <c r="V25" s="0" t="s">
        <v>98</v>
      </c>
      <c r="W25" s="3" t="s">
        <v>111</v>
      </c>
      <c r="X25" s="0" t="str">
        <f aca="false">D25</f>
        <v>D</v>
      </c>
    </row>
    <row r="26" customFormat="false" ht="13.2" hidden="false" customHeight="false" outlineLevel="0" collapsed="false">
      <c r="A26" s="0" t="s">
        <v>91</v>
      </c>
      <c r="B26" s="0" t="s">
        <v>112</v>
      </c>
      <c r="C26" s="0" t="str">
        <f aca="false">CONCATENATE("Rigid trucks diesel ", E26)</f>
        <v>Rigid trucks diesel 16-20t</v>
      </c>
      <c r="D26" s="0" t="s">
        <v>49</v>
      </c>
      <c r="E26" s="0" t="s">
        <v>113</v>
      </c>
      <c r="G26" s="0" t="s">
        <v>83</v>
      </c>
      <c r="H26" s="0" t="n">
        <v>0.1</v>
      </c>
      <c r="I26" s="0" t="n">
        <v>17</v>
      </c>
      <c r="J26" s="4" t="n">
        <f aca="false">IF(D26="D", 250, 50)</f>
        <v>250</v>
      </c>
      <c r="K26" s="0" t="s">
        <v>94</v>
      </c>
      <c r="L26" s="0" t="str">
        <f aca="false">IF(D26="G","Petrol",IF(D26="D","Diesel",IF(D26="HY","Petrol Hybrid",IF(D26="GLP","LPG Bifuell ~ LPG",D26))))</f>
        <v>Diesel</v>
      </c>
      <c r="M26" s="0" t="s">
        <v>110</v>
      </c>
      <c r="O26" s="0" t="n">
        <v>0</v>
      </c>
      <c r="P26" s="0" t="n">
        <v>0.5</v>
      </c>
      <c r="Q26" s="0" t="n">
        <v>22.8</v>
      </c>
      <c r="R26" s="0" t="s">
        <v>96</v>
      </c>
      <c r="S26" s="0" t="n">
        <v>10.752</v>
      </c>
      <c r="U26" s="0" t="s">
        <v>97</v>
      </c>
      <c r="V26" s="0" t="s">
        <v>98</v>
      </c>
      <c r="W26" s="3" t="s">
        <v>111</v>
      </c>
      <c r="X26" s="0" t="str">
        <f aca="false">D26</f>
        <v>D</v>
      </c>
    </row>
    <row r="27" customFormat="false" ht="13.2" hidden="false" customHeight="false" outlineLevel="0" collapsed="false">
      <c r="A27" s="0" t="s">
        <v>91</v>
      </c>
      <c r="B27" s="0" t="s">
        <v>114</v>
      </c>
      <c r="C27" s="0" t="str">
        <f aca="false">CONCATENATE("Rigid trucks diesel ", E27)</f>
        <v>Rigid trucks diesel 20-26t</v>
      </c>
      <c r="D27" s="0" t="s">
        <v>49</v>
      </c>
      <c r="E27" s="0" t="s">
        <v>115</v>
      </c>
      <c r="G27" s="0" t="s">
        <v>83</v>
      </c>
      <c r="H27" s="0" t="n">
        <v>0.1</v>
      </c>
      <c r="I27" s="0" t="n">
        <v>17</v>
      </c>
      <c r="J27" s="4" t="n">
        <f aca="false">IF(D27="D", 250, 50)</f>
        <v>250</v>
      </c>
      <c r="K27" s="0" t="s">
        <v>94</v>
      </c>
      <c r="L27" s="0" t="str">
        <f aca="false">IF(D27="G","Petrol",IF(D27="D","Diesel",IF(D27="HY","Petrol Hybrid",IF(D27="GLP","LPG Bifuell ~ LPG",D27))))</f>
        <v>Diesel</v>
      </c>
      <c r="M27" s="0" t="s">
        <v>116</v>
      </c>
      <c r="O27" s="0" t="n">
        <v>0</v>
      </c>
      <c r="P27" s="0" t="n">
        <v>0.5</v>
      </c>
      <c r="Q27" s="0" t="n">
        <v>22.8</v>
      </c>
      <c r="R27" s="0" t="s">
        <v>96</v>
      </c>
      <c r="S27" s="0" t="n">
        <v>10.752</v>
      </c>
      <c r="U27" s="0" t="s">
        <v>97</v>
      </c>
      <c r="V27" s="0" t="s">
        <v>98</v>
      </c>
      <c r="W27" s="3" t="s">
        <v>117</v>
      </c>
      <c r="X27" s="0" t="str">
        <f aca="false">D27</f>
        <v>D</v>
      </c>
    </row>
    <row r="28" customFormat="false" ht="13.2" hidden="false" customHeight="false" outlineLevel="0" collapsed="false">
      <c r="A28" s="0" t="s">
        <v>91</v>
      </c>
      <c r="B28" s="0" t="s">
        <v>118</v>
      </c>
      <c r="C28" s="0" t="str">
        <f aca="false">CONCATENATE("Rigid trucks diesel ", E28)</f>
        <v>Rigid trucks diesel 26-28t</v>
      </c>
      <c r="D28" s="0" t="s">
        <v>49</v>
      </c>
      <c r="E28" s="0" t="s">
        <v>119</v>
      </c>
      <c r="G28" s="0" t="s">
        <v>83</v>
      </c>
      <c r="H28" s="0" t="n">
        <v>0.1</v>
      </c>
      <c r="I28" s="0" t="n">
        <v>17</v>
      </c>
      <c r="J28" s="4" t="n">
        <f aca="false">IF(D28="D", 250, 50)</f>
        <v>250</v>
      </c>
      <c r="K28" s="0" t="s">
        <v>94</v>
      </c>
      <c r="L28" s="0" t="str">
        <f aca="false">IF(D28="G","Petrol",IF(D28="D","Diesel",IF(D28="HY","Petrol Hybrid",IF(D28="GLP","LPG Bifuell ~ LPG",D28))))</f>
        <v>Diesel</v>
      </c>
      <c r="M28" s="0" t="s">
        <v>120</v>
      </c>
      <c r="O28" s="0" t="n">
        <v>0</v>
      </c>
      <c r="P28" s="0" t="n">
        <v>0.5</v>
      </c>
      <c r="Q28" s="0" t="n">
        <v>22.8</v>
      </c>
      <c r="R28" s="0" t="s">
        <v>96</v>
      </c>
      <c r="S28" s="0" t="n">
        <v>10.752</v>
      </c>
      <c r="U28" s="0" t="s">
        <v>97</v>
      </c>
      <c r="V28" s="0" t="s">
        <v>98</v>
      </c>
      <c r="W28" s="3" t="s">
        <v>121</v>
      </c>
      <c r="X28" s="0" t="str">
        <f aca="false">D28</f>
        <v>D</v>
      </c>
    </row>
    <row r="29" customFormat="false" ht="13.2" hidden="false" customHeight="false" outlineLevel="0" collapsed="false">
      <c r="A29" s="0" t="s">
        <v>91</v>
      </c>
      <c r="B29" s="0" t="s">
        <v>122</v>
      </c>
      <c r="C29" s="0" t="str">
        <f aca="false">CONCATENATE("Rigid trucks diesel ", E29)</f>
        <v>Rigid trucks diesel 38-32t</v>
      </c>
      <c r="D29" s="0" t="s">
        <v>49</v>
      </c>
      <c r="E29" s="0" t="s">
        <v>123</v>
      </c>
      <c r="G29" s="0" t="s">
        <v>83</v>
      </c>
      <c r="H29" s="0" t="n">
        <v>0.1</v>
      </c>
      <c r="I29" s="0" t="n">
        <v>17</v>
      </c>
      <c r="J29" s="4" t="n">
        <f aca="false">IF(D29="D", 250, 50)</f>
        <v>250</v>
      </c>
      <c r="K29" s="0" t="s">
        <v>94</v>
      </c>
      <c r="L29" s="0" t="str">
        <f aca="false">IF(D29="G","Petrol",IF(D29="D","Diesel",IF(D29="HY","Petrol Hybrid",IF(D29="GLP","LPG Bifuell ~ LPG",D29))))</f>
        <v>Diesel</v>
      </c>
      <c r="M29" s="0" t="s">
        <v>124</v>
      </c>
      <c r="O29" s="0" t="n">
        <v>0</v>
      </c>
      <c r="P29" s="0" t="n">
        <v>0.5</v>
      </c>
      <c r="Q29" s="0" t="n">
        <v>22.8</v>
      </c>
      <c r="R29" s="0" t="s">
        <v>96</v>
      </c>
      <c r="S29" s="0" t="n">
        <v>10.752</v>
      </c>
      <c r="U29" s="0" t="s">
        <v>97</v>
      </c>
      <c r="V29" s="0" t="s">
        <v>98</v>
      </c>
      <c r="W29" s="3" t="s">
        <v>125</v>
      </c>
      <c r="X29" s="0" t="str">
        <f aca="false">D29</f>
        <v>D</v>
      </c>
    </row>
    <row r="30" customFormat="false" ht="13.2" hidden="false" customHeight="false" outlineLevel="0" collapsed="false">
      <c r="A30" s="0" t="s">
        <v>91</v>
      </c>
      <c r="B30" s="0" t="s">
        <v>126</v>
      </c>
      <c r="C30" s="0" t="str">
        <f aca="false">CONCATENATE("Rigid trucks diesel ", E30)</f>
        <v>Rigid trucks diesel &gt;=32t</v>
      </c>
      <c r="D30" s="0" t="s">
        <v>49</v>
      </c>
      <c r="E30" s="0" t="s">
        <v>127</v>
      </c>
      <c r="G30" s="0" t="s">
        <v>83</v>
      </c>
      <c r="H30" s="0" t="n">
        <v>0.1</v>
      </c>
      <c r="I30" s="0" t="n">
        <v>17</v>
      </c>
      <c r="J30" s="4" t="n">
        <f aca="false">IF(D30="D", 250, 50)</f>
        <v>250</v>
      </c>
      <c r="K30" s="0" t="s">
        <v>94</v>
      </c>
      <c r="L30" s="0" t="str">
        <f aca="false">IF(D30="G","Petrol",IF(D30="D","Diesel",IF(D30="HY","Petrol Hybrid",IF(D30="GLP","LPG Bifuell ~ LPG",D30))))</f>
        <v>Diesel</v>
      </c>
      <c r="M30" s="0" t="s">
        <v>128</v>
      </c>
      <c r="O30" s="0" t="n">
        <v>0</v>
      </c>
      <c r="P30" s="0" t="n">
        <v>0.5</v>
      </c>
      <c r="Q30" s="0" t="n">
        <v>22.8</v>
      </c>
      <c r="R30" s="0" t="s">
        <v>96</v>
      </c>
      <c r="S30" s="0" t="n">
        <v>10.752</v>
      </c>
      <c r="U30" s="0" t="s">
        <v>97</v>
      </c>
      <c r="V30" s="0" t="s">
        <v>98</v>
      </c>
      <c r="W30" s="3" t="s">
        <v>129</v>
      </c>
      <c r="X30" s="0" t="str">
        <f aca="false">D30</f>
        <v>D</v>
      </c>
    </row>
    <row r="31" customFormat="false" ht="13.2" hidden="false" customHeight="false" outlineLevel="0" collapsed="false">
      <c r="A31" s="0" t="s">
        <v>91</v>
      </c>
      <c r="B31" s="0" t="s">
        <v>130</v>
      </c>
      <c r="C31" s="0" t="str">
        <f aca="false">CONCATENATE("Rigid trucks gasoline ", E31)</f>
        <v>Rigid trucks gasoline &lt;=7.5t</v>
      </c>
      <c r="D31" s="0" t="s">
        <v>27</v>
      </c>
      <c r="E31" s="0" t="s">
        <v>93</v>
      </c>
      <c r="G31" s="0" t="s">
        <v>83</v>
      </c>
      <c r="H31" s="0" t="n">
        <v>0.1</v>
      </c>
      <c r="I31" s="0" t="n">
        <v>17</v>
      </c>
      <c r="J31" s="4" t="n">
        <f aca="false">IF(D31="D", 250, 50)</f>
        <v>50</v>
      </c>
      <c r="K31" s="0" t="s">
        <v>30</v>
      </c>
      <c r="L31" s="0" t="str">
        <f aca="false">IF(D31="G","Petrol",IF(D31="D","Diesel",IF(D31="HY","Petrol Hybrid",IF(D31="GLP","LPG Bifuell ~ LPG",D31))))</f>
        <v>Petrol</v>
      </c>
      <c r="M31" s="0" t="s">
        <v>46</v>
      </c>
      <c r="Q31" s="0" t="n">
        <v>22.8</v>
      </c>
      <c r="R31" s="0" t="s">
        <v>96</v>
      </c>
      <c r="S31" s="0" t="n">
        <v>10.752</v>
      </c>
      <c r="T31" s="0" t="s">
        <v>131</v>
      </c>
      <c r="U31" s="0" t="s">
        <v>24</v>
      </c>
      <c r="V31" s="0" t="s">
        <v>33</v>
      </c>
      <c r="W31" s="3" t="s">
        <v>47</v>
      </c>
      <c r="X31" s="0" t="str">
        <f aca="false">D31</f>
        <v>G</v>
      </c>
    </row>
    <row r="32" customFormat="false" ht="13.2" hidden="false" customHeight="false" outlineLevel="0" collapsed="false">
      <c r="A32" s="0" t="s">
        <v>91</v>
      </c>
      <c r="B32" s="0" t="s">
        <v>132</v>
      </c>
      <c r="C32" s="0" t="str">
        <f aca="false">CONCATENATE("Rigid trucks gasoline ", E32)</f>
        <v>Rigid trucks gasoline 7.5-12t</v>
      </c>
      <c r="D32" s="0" t="s">
        <v>27</v>
      </c>
      <c r="E32" s="0" t="s">
        <v>101</v>
      </c>
      <c r="G32" s="0" t="s">
        <v>83</v>
      </c>
      <c r="H32" s="0" t="n">
        <v>0.1</v>
      </c>
      <c r="I32" s="0" t="n">
        <v>17</v>
      </c>
      <c r="J32" s="4" t="n">
        <f aca="false">IF(D32="D", 250, 50)</f>
        <v>50</v>
      </c>
      <c r="K32" s="0" t="s">
        <v>30</v>
      </c>
      <c r="L32" s="0" t="str">
        <f aca="false">IF(D32="G","Petrol",IF(D32="D","Diesel",IF(D32="HY","Petrol Hybrid",IF(D32="GLP","LPG Bifuell ~ LPG",D32))))</f>
        <v>Petrol</v>
      </c>
      <c r="M32" s="0" t="s">
        <v>46</v>
      </c>
      <c r="Q32" s="0" t="n">
        <v>22.8</v>
      </c>
      <c r="R32" s="0" t="s">
        <v>96</v>
      </c>
      <c r="S32" s="0" t="n">
        <v>10.752</v>
      </c>
      <c r="U32" s="0" t="s">
        <v>24</v>
      </c>
      <c r="V32" s="0" t="s">
        <v>33</v>
      </c>
      <c r="W32" s="3" t="s">
        <v>47</v>
      </c>
      <c r="X32" s="0" t="str">
        <f aca="false">D32</f>
        <v>G</v>
      </c>
    </row>
    <row r="33" customFormat="false" ht="13.2" hidden="false" customHeight="false" outlineLevel="0" collapsed="false">
      <c r="A33" s="0" t="s">
        <v>91</v>
      </c>
      <c r="B33" s="0" t="s">
        <v>133</v>
      </c>
      <c r="C33" s="0" t="str">
        <f aca="false">CONCATENATE("Rigid trucks gasoline ", E33)</f>
        <v>Rigid trucks gasoline 12-14t</v>
      </c>
      <c r="D33" s="0" t="s">
        <v>27</v>
      </c>
      <c r="E33" s="0" t="s">
        <v>105</v>
      </c>
      <c r="G33" s="0" t="s">
        <v>83</v>
      </c>
      <c r="H33" s="0" t="n">
        <v>0.1</v>
      </c>
      <c r="I33" s="0" t="n">
        <v>17</v>
      </c>
      <c r="J33" s="4" t="n">
        <f aca="false">IF(D33="D", 250, 50)</f>
        <v>50</v>
      </c>
      <c r="K33" s="0" t="s">
        <v>30</v>
      </c>
      <c r="L33" s="0" t="str">
        <f aca="false">IF(D33="G","Petrol",IF(D33="D","Diesel",IF(D33="HY","Petrol Hybrid",IF(D33="GLP","LPG Bifuell ~ LPG",D33))))</f>
        <v>Petrol</v>
      </c>
      <c r="M33" s="0" t="s">
        <v>46</v>
      </c>
      <c r="Q33" s="0" t="n">
        <v>22.8</v>
      </c>
      <c r="R33" s="0" t="s">
        <v>96</v>
      </c>
      <c r="S33" s="0" t="n">
        <v>10.752</v>
      </c>
      <c r="U33" s="0" t="s">
        <v>24</v>
      </c>
      <c r="V33" s="0" t="s">
        <v>33</v>
      </c>
      <c r="W33" s="3" t="s">
        <v>47</v>
      </c>
      <c r="X33" s="0" t="str">
        <f aca="false">D33</f>
        <v>G</v>
      </c>
    </row>
    <row r="34" customFormat="false" ht="13.2" hidden="false" customHeight="false" outlineLevel="0" collapsed="false">
      <c r="A34" s="0" t="s">
        <v>91</v>
      </c>
      <c r="B34" s="0" t="s">
        <v>134</v>
      </c>
      <c r="C34" s="0" t="str">
        <f aca="false">CONCATENATE("Rigid trucks gasoline ", E34)</f>
        <v>Rigid trucks gasoline 14-16t</v>
      </c>
      <c r="D34" s="0" t="s">
        <v>27</v>
      </c>
      <c r="E34" s="0" t="s">
        <v>109</v>
      </c>
      <c r="G34" s="0" t="s">
        <v>83</v>
      </c>
      <c r="H34" s="0" t="n">
        <v>0.1</v>
      </c>
      <c r="I34" s="0" t="n">
        <v>17</v>
      </c>
      <c r="J34" s="4" t="n">
        <f aca="false">IF(D34="D", 250, 50)</f>
        <v>50</v>
      </c>
      <c r="K34" s="0" t="s">
        <v>30</v>
      </c>
      <c r="L34" s="0" t="str">
        <f aca="false">IF(D34="G","Petrol",IF(D34="D","Diesel",IF(D34="HY","Petrol Hybrid",IF(D34="GLP","LPG Bifuell ~ LPG",D34))))</f>
        <v>Petrol</v>
      </c>
      <c r="M34" s="0" t="s">
        <v>46</v>
      </c>
      <c r="Q34" s="0" t="n">
        <v>22.8</v>
      </c>
      <c r="R34" s="0" t="s">
        <v>96</v>
      </c>
      <c r="S34" s="0" t="n">
        <v>10.752</v>
      </c>
      <c r="U34" s="0" t="s">
        <v>24</v>
      </c>
      <c r="V34" s="0" t="s">
        <v>33</v>
      </c>
      <c r="W34" s="3" t="s">
        <v>47</v>
      </c>
      <c r="X34" s="0" t="str">
        <f aca="false">D34</f>
        <v>G</v>
      </c>
    </row>
    <row r="35" customFormat="false" ht="13.2" hidden="false" customHeight="false" outlineLevel="0" collapsed="false">
      <c r="A35" s="0" t="s">
        <v>91</v>
      </c>
      <c r="B35" s="0" t="s">
        <v>135</v>
      </c>
      <c r="C35" s="0" t="str">
        <f aca="false">CONCATENATE("Rigid trucks gasoline ", E35)</f>
        <v>Rigid trucks gasoline 16-20t</v>
      </c>
      <c r="D35" s="0" t="s">
        <v>27</v>
      </c>
      <c r="E35" s="0" t="s">
        <v>113</v>
      </c>
      <c r="G35" s="0" t="s">
        <v>83</v>
      </c>
      <c r="H35" s="0" t="n">
        <v>0.1</v>
      </c>
      <c r="I35" s="0" t="n">
        <v>17</v>
      </c>
      <c r="J35" s="4" t="n">
        <f aca="false">IF(D35="D", 250, 50)</f>
        <v>50</v>
      </c>
      <c r="K35" s="0" t="s">
        <v>30</v>
      </c>
      <c r="L35" s="0" t="str">
        <f aca="false">IF(D35="G","Petrol",IF(D35="D","Diesel",IF(D35="HY","Petrol Hybrid",IF(D35="GLP","LPG Bifuell ~ LPG",D35))))</f>
        <v>Petrol</v>
      </c>
      <c r="M35" s="0" t="s">
        <v>46</v>
      </c>
      <c r="Q35" s="0" t="n">
        <v>22.8</v>
      </c>
      <c r="R35" s="0" t="s">
        <v>96</v>
      </c>
      <c r="S35" s="0" t="n">
        <v>10.752</v>
      </c>
      <c r="U35" s="0" t="s">
        <v>24</v>
      </c>
      <c r="V35" s="0" t="s">
        <v>33</v>
      </c>
      <c r="W35" s="3" t="s">
        <v>47</v>
      </c>
      <c r="X35" s="0" t="str">
        <f aca="false">D35</f>
        <v>G</v>
      </c>
    </row>
    <row r="36" customFormat="false" ht="13.2" hidden="false" customHeight="false" outlineLevel="0" collapsed="false">
      <c r="A36" s="0" t="s">
        <v>91</v>
      </c>
      <c r="B36" s="0" t="s">
        <v>136</v>
      </c>
      <c r="C36" s="0" t="str">
        <f aca="false">CONCATENATE("Rigid trucks gasoline ", E36)</f>
        <v>Rigid trucks gasoline 20-26t</v>
      </c>
      <c r="D36" s="0" t="s">
        <v>27</v>
      </c>
      <c r="E36" s="0" t="s">
        <v>115</v>
      </c>
      <c r="G36" s="0" t="s">
        <v>83</v>
      </c>
      <c r="H36" s="0" t="n">
        <v>0.1</v>
      </c>
      <c r="I36" s="0" t="n">
        <v>17</v>
      </c>
      <c r="J36" s="4" t="n">
        <f aca="false">IF(D36="D", 250, 50)</f>
        <v>50</v>
      </c>
      <c r="K36" s="0" t="s">
        <v>30</v>
      </c>
      <c r="L36" s="0" t="str">
        <f aca="false">IF(D36="G","Petrol",IF(D36="D","Diesel",IF(D36="HY","Petrol Hybrid",IF(D36="GLP","LPG Bifuell ~ LPG",D36))))</f>
        <v>Petrol</v>
      </c>
      <c r="M36" s="0" t="s">
        <v>46</v>
      </c>
      <c r="Q36" s="0" t="n">
        <v>22.8</v>
      </c>
      <c r="R36" s="0" t="s">
        <v>96</v>
      </c>
      <c r="S36" s="0" t="n">
        <v>10.752</v>
      </c>
      <c r="U36" s="0" t="s">
        <v>24</v>
      </c>
      <c r="V36" s="0" t="s">
        <v>33</v>
      </c>
      <c r="W36" s="3" t="s">
        <v>47</v>
      </c>
      <c r="X36" s="0" t="str">
        <f aca="false">D36</f>
        <v>G</v>
      </c>
    </row>
    <row r="37" customFormat="false" ht="13.2" hidden="false" customHeight="false" outlineLevel="0" collapsed="false">
      <c r="A37" s="0" t="s">
        <v>91</v>
      </c>
      <c r="B37" s="0" t="s">
        <v>137</v>
      </c>
      <c r="C37" s="0" t="str">
        <f aca="false">CONCATENATE("Rigid trucks gasoline ", E37)</f>
        <v>Rigid trucks gasoline 26-28t</v>
      </c>
      <c r="D37" s="0" t="s">
        <v>27</v>
      </c>
      <c r="E37" s="0" t="s">
        <v>119</v>
      </c>
      <c r="G37" s="0" t="s">
        <v>83</v>
      </c>
      <c r="H37" s="0" t="n">
        <v>0.1</v>
      </c>
      <c r="I37" s="0" t="n">
        <v>17</v>
      </c>
      <c r="J37" s="4" t="n">
        <f aca="false">IF(D37="D", 250, 50)</f>
        <v>50</v>
      </c>
      <c r="K37" s="0" t="s">
        <v>30</v>
      </c>
      <c r="L37" s="0" t="str">
        <f aca="false">IF(D37="G","Petrol",IF(D37="D","Diesel",IF(D37="HY","Petrol Hybrid",IF(D37="GLP","LPG Bifuell ~ LPG",D37))))</f>
        <v>Petrol</v>
      </c>
      <c r="M37" s="0" t="s">
        <v>46</v>
      </c>
      <c r="Q37" s="0" t="n">
        <v>22.8</v>
      </c>
      <c r="R37" s="0" t="s">
        <v>96</v>
      </c>
      <c r="S37" s="0" t="n">
        <v>10.752</v>
      </c>
      <c r="U37" s="0" t="s">
        <v>24</v>
      </c>
      <c r="V37" s="0" t="s">
        <v>33</v>
      </c>
      <c r="W37" s="3" t="s">
        <v>47</v>
      </c>
      <c r="X37" s="0" t="str">
        <f aca="false">D37</f>
        <v>G</v>
      </c>
    </row>
    <row r="38" customFormat="false" ht="13.2" hidden="false" customHeight="false" outlineLevel="0" collapsed="false">
      <c r="A38" s="0" t="s">
        <v>91</v>
      </c>
      <c r="B38" s="0" t="s">
        <v>138</v>
      </c>
      <c r="C38" s="0" t="str">
        <f aca="false">CONCATENATE("Rigid trucks gasoline ", E38)</f>
        <v>Rigid trucks gasoline 38-32t</v>
      </c>
      <c r="D38" s="0" t="s">
        <v>27</v>
      </c>
      <c r="E38" s="0" t="s">
        <v>123</v>
      </c>
      <c r="G38" s="0" t="s">
        <v>83</v>
      </c>
      <c r="H38" s="0" t="n">
        <v>0.1</v>
      </c>
      <c r="I38" s="0" t="n">
        <v>17</v>
      </c>
      <c r="J38" s="4" t="n">
        <f aca="false">IF(D38="D", 250, 50)</f>
        <v>50</v>
      </c>
      <c r="K38" s="0" t="s">
        <v>30</v>
      </c>
      <c r="L38" s="0" t="str">
        <f aca="false">IF(D38="G","Petrol",IF(D38="D","Diesel",IF(D38="HY","Petrol Hybrid",IF(D38="GLP","LPG Bifuell ~ LPG",D38))))</f>
        <v>Petrol</v>
      </c>
      <c r="M38" s="0" t="s">
        <v>46</v>
      </c>
      <c r="Q38" s="0" t="n">
        <v>22.8</v>
      </c>
      <c r="R38" s="0" t="s">
        <v>96</v>
      </c>
      <c r="S38" s="0" t="n">
        <v>10.752</v>
      </c>
      <c r="U38" s="0" t="s">
        <v>24</v>
      </c>
      <c r="V38" s="0" t="s">
        <v>33</v>
      </c>
      <c r="W38" s="3" t="s">
        <v>47</v>
      </c>
      <c r="X38" s="0" t="str">
        <f aca="false">D38</f>
        <v>G</v>
      </c>
    </row>
    <row r="39" customFormat="false" ht="13.2" hidden="false" customHeight="false" outlineLevel="0" collapsed="false">
      <c r="A39" s="0" t="s">
        <v>91</v>
      </c>
      <c r="B39" s="0" t="s">
        <v>139</v>
      </c>
      <c r="C39" s="0" t="str">
        <f aca="false">CONCATENATE("Rigid trucks gasoline ", E39)</f>
        <v>Rigid trucks gasoline &gt;=32t</v>
      </c>
      <c r="D39" s="0" t="s">
        <v>27</v>
      </c>
      <c r="E39" s="0" t="s">
        <v>127</v>
      </c>
      <c r="G39" s="0" t="s">
        <v>83</v>
      </c>
      <c r="H39" s="0" t="n">
        <v>0.1</v>
      </c>
      <c r="I39" s="0" t="n">
        <v>17</v>
      </c>
      <c r="J39" s="4" t="n">
        <f aca="false">IF(D39="D", 250, 50)</f>
        <v>50</v>
      </c>
      <c r="K39" s="0" t="s">
        <v>30</v>
      </c>
      <c r="L39" s="0" t="str">
        <f aca="false">IF(D39="G","Petrol",IF(D39="D","Diesel",IF(D39="HY","Petrol Hybrid",IF(D39="GLP","LPG Bifuell ~ LPG",D39))))</f>
        <v>Petrol</v>
      </c>
      <c r="M39" s="0" t="s">
        <v>46</v>
      </c>
      <c r="Q39" s="0" t="n">
        <v>22.8</v>
      </c>
      <c r="R39" s="0" t="s">
        <v>96</v>
      </c>
      <c r="S39" s="0" t="n">
        <v>10.752</v>
      </c>
      <c r="U39" s="0" t="s">
        <v>24</v>
      </c>
      <c r="V39" s="0" t="s">
        <v>33</v>
      </c>
      <c r="W39" s="3" t="s">
        <v>47</v>
      </c>
      <c r="X39" s="0" t="str">
        <f aca="false">D39</f>
        <v>G</v>
      </c>
    </row>
    <row r="40" customFormat="false" ht="13.2" hidden="false" customHeight="false" outlineLevel="0" collapsed="false">
      <c r="A40" s="0" t="s">
        <v>91</v>
      </c>
      <c r="B40" s="0" t="s">
        <v>140</v>
      </c>
      <c r="C40" s="0" t="str">
        <f aca="false">CONCATENATE("Articulated trucks diesel ", E40)</f>
        <v>Articulated trucks diesel 16-20t</v>
      </c>
      <c r="D40" s="0" t="s">
        <v>49</v>
      </c>
      <c r="E40" s="0" t="s">
        <v>113</v>
      </c>
      <c r="G40" s="0" t="s">
        <v>83</v>
      </c>
      <c r="H40" s="0" t="n">
        <v>0.1</v>
      </c>
      <c r="I40" s="0" t="n">
        <v>17</v>
      </c>
      <c r="J40" s="4" t="n">
        <f aca="false">IF(D40="D", 250, 50)</f>
        <v>250</v>
      </c>
      <c r="K40" s="0" t="s">
        <v>94</v>
      </c>
      <c r="L40" s="0" t="str">
        <f aca="false">IF(D40="G","Petrol",IF(D40="D","Diesel",IF(D40="HY","Petrol Hybrid",IF(D40="GLP","LPG Bifuell ~ LPG",D40))))</f>
        <v>Diesel</v>
      </c>
      <c r="M40" s="0" t="s">
        <v>141</v>
      </c>
      <c r="O40" s="0" t="n">
        <v>0</v>
      </c>
      <c r="P40" s="0" t="n">
        <v>0.5</v>
      </c>
      <c r="Q40" s="0" t="n">
        <v>22.8</v>
      </c>
      <c r="R40" s="0" t="s">
        <v>96</v>
      </c>
      <c r="S40" s="0" t="n">
        <v>10.752</v>
      </c>
      <c r="U40" s="0" t="s">
        <v>97</v>
      </c>
      <c r="V40" s="0" t="s">
        <v>142</v>
      </c>
      <c r="W40" s="3" t="s">
        <v>143</v>
      </c>
      <c r="X40" s="0" t="str">
        <f aca="false">D40</f>
        <v>D</v>
      </c>
    </row>
    <row r="41" customFormat="false" ht="13.2" hidden="false" customHeight="false" outlineLevel="0" collapsed="false">
      <c r="A41" s="0" t="s">
        <v>91</v>
      </c>
      <c r="B41" s="0" t="s">
        <v>144</v>
      </c>
      <c r="C41" s="0" t="str">
        <f aca="false">CONCATENATE("Articulated trucks diesel ", E41)</f>
        <v>Articulated trucks diesel 20-28t</v>
      </c>
      <c r="D41" s="0" t="s">
        <v>49</v>
      </c>
      <c r="E41" s="0" t="s">
        <v>145</v>
      </c>
      <c r="G41" s="0" t="s">
        <v>83</v>
      </c>
      <c r="H41" s="0" t="n">
        <v>0.1</v>
      </c>
      <c r="I41" s="0" t="n">
        <v>17</v>
      </c>
      <c r="J41" s="4" t="n">
        <f aca="false">IF(D41="D", 250, 50)</f>
        <v>250</v>
      </c>
      <c r="K41" s="0" t="s">
        <v>94</v>
      </c>
      <c r="L41" s="0" t="str">
        <f aca="false">IF(D41="G","Petrol",IF(D41="D","Diesel",IF(D41="HY","Petrol Hybrid",IF(D41="GLP","LPG Bifuell ~ LPG",D41))))</f>
        <v>Diesel</v>
      </c>
      <c r="M41" s="0" t="s">
        <v>146</v>
      </c>
      <c r="O41" s="0" t="n">
        <v>0</v>
      </c>
      <c r="P41" s="0" t="n">
        <v>0.5</v>
      </c>
      <c r="Q41" s="0" t="n">
        <v>22.8</v>
      </c>
      <c r="R41" s="0" t="s">
        <v>96</v>
      </c>
      <c r="S41" s="0" t="n">
        <v>10.752</v>
      </c>
      <c r="U41" s="0" t="s">
        <v>97</v>
      </c>
      <c r="V41" s="0" t="s">
        <v>142</v>
      </c>
      <c r="W41" s="3" t="s">
        <v>143</v>
      </c>
      <c r="X41" s="0" t="str">
        <f aca="false">D41</f>
        <v>D</v>
      </c>
    </row>
    <row r="42" customFormat="false" ht="13.2" hidden="false" customHeight="false" outlineLevel="0" collapsed="false">
      <c r="A42" s="0" t="s">
        <v>91</v>
      </c>
      <c r="B42" s="0" t="s">
        <v>147</v>
      </c>
      <c r="C42" s="0" t="str">
        <f aca="false">CONCATENATE("Articulated trucks diesel ", E42)</f>
        <v>Articulated trucks diesel 28-34t</v>
      </c>
      <c r="D42" s="0" t="s">
        <v>49</v>
      </c>
      <c r="E42" s="0" t="s">
        <v>148</v>
      </c>
      <c r="G42" s="0" t="s">
        <v>83</v>
      </c>
      <c r="H42" s="0" t="n">
        <v>0.1</v>
      </c>
      <c r="I42" s="0" t="n">
        <v>17</v>
      </c>
      <c r="J42" s="4" t="n">
        <f aca="false">IF(D42="D", 250, 50)</f>
        <v>250</v>
      </c>
      <c r="K42" s="0" t="s">
        <v>94</v>
      </c>
      <c r="L42" s="0" t="str">
        <f aca="false">IF(D42="G","Petrol",IF(D42="D","Diesel",IF(D42="HY","Petrol Hybrid",IF(D42="GLP","LPG Bifuell ~ LPG",D42))))</f>
        <v>Diesel</v>
      </c>
      <c r="M42" s="0" t="s">
        <v>149</v>
      </c>
      <c r="O42" s="0" t="n">
        <v>0</v>
      </c>
      <c r="P42" s="0" t="n">
        <v>0.5</v>
      </c>
      <c r="Q42" s="0" t="n">
        <v>22.8</v>
      </c>
      <c r="R42" s="0" t="s">
        <v>96</v>
      </c>
      <c r="S42" s="0" t="n">
        <v>10.752</v>
      </c>
      <c r="U42" s="0" t="s">
        <v>97</v>
      </c>
      <c r="V42" s="0" t="s">
        <v>142</v>
      </c>
      <c r="W42" s="3" t="s">
        <v>150</v>
      </c>
      <c r="X42" s="0" t="str">
        <f aca="false">D42</f>
        <v>D</v>
      </c>
    </row>
    <row r="43" customFormat="false" ht="13.2" hidden="false" customHeight="false" outlineLevel="0" collapsed="false">
      <c r="A43" s="0" t="s">
        <v>91</v>
      </c>
      <c r="B43" s="0" t="s">
        <v>151</v>
      </c>
      <c r="C43" s="0" t="str">
        <f aca="false">CONCATENATE("Articulated trucks diesel ", E43)</f>
        <v>Articulated trucks diesel 34-40t</v>
      </c>
      <c r="D43" s="0" t="s">
        <v>49</v>
      </c>
      <c r="E43" s="0" t="s">
        <v>152</v>
      </c>
      <c r="G43" s="0" t="s">
        <v>83</v>
      </c>
      <c r="H43" s="0" t="n">
        <v>0.1</v>
      </c>
      <c r="I43" s="0" t="n">
        <v>17</v>
      </c>
      <c r="J43" s="4" t="n">
        <f aca="false">IF(D43="D", 250, 50)</f>
        <v>250</v>
      </c>
      <c r="K43" s="0" t="s">
        <v>94</v>
      </c>
      <c r="L43" s="0" t="str">
        <f aca="false">IF(D43="G","Petrol",IF(D43="D","Diesel",IF(D43="HY","Petrol Hybrid",IF(D43="GLP","LPG Bifuell ~ LPG",D43))))</f>
        <v>Diesel</v>
      </c>
      <c r="M43" s="0" t="s">
        <v>153</v>
      </c>
      <c r="O43" s="0" t="n">
        <v>0</v>
      </c>
      <c r="P43" s="0" t="n">
        <v>0.5</v>
      </c>
      <c r="Q43" s="0" t="n">
        <v>22.8</v>
      </c>
      <c r="R43" s="0" t="s">
        <v>96</v>
      </c>
      <c r="S43" s="0" t="n">
        <v>10.752</v>
      </c>
      <c r="U43" s="0" t="s">
        <v>97</v>
      </c>
      <c r="V43" s="0" t="s">
        <v>142</v>
      </c>
      <c r="W43" s="3" t="s">
        <v>154</v>
      </c>
      <c r="X43" s="0" t="str">
        <f aca="false">D43</f>
        <v>D</v>
      </c>
    </row>
    <row r="44" customFormat="false" ht="13.2" hidden="false" customHeight="false" outlineLevel="0" collapsed="false">
      <c r="A44" s="0" t="s">
        <v>91</v>
      </c>
      <c r="B44" s="0" t="s">
        <v>155</v>
      </c>
      <c r="C44" s="0" t="str">
        <f aca="false">CONCATENATE("Articulated trucks diesel ", E44)</f>
        <v>Articulated trucks diesel 40-50t</v>
      </c>
      <c r="D44" s="0" t="s">
        <v>49</v>
      </c>
      <c r="E44" s="0" t="s">
        <v>156</v>
      </c>
      <c r="G44" s="0" t="s">
        <v>83</v>
      </c>
      <c r="H44" s="0" t="n">
        <v>0.1</v>
      </c>
      <c r="I44" s="0" t="n">
        <v>17</v>
      </c>
      <c r="J44" s="4" t="n">
        <f aca="false">IF(D44="D", 250, 50)</f>
        <v>250</v>
      </c>
      <c r="K44" s="0" t="s">
        <v>94</v>
      </c>
      <c r="L44" s="0" t="str">
        <f aca="false">IF(D44="G","Petrol",IF(D44="D","Diesel",IF(D44="HY","Petrol Hybrid",IF(D44="GLP","LPG Bifuell ~ LPG",D44))))</f>
        <v>Diesel</v>
      </c>
      <c r="M44" s="0" t="s">
        <v>157</v>
      </c>
      <c r="O44" s="0" t="n">
        <v>0</v>
      </c>
      <c r="P44" s="0" t="n">
        <v>0.5</v>
      </c>
      <c r="Q44" s="0" t="n">
        <v>22.8</v>
      </c>
      <c r="R44" s="0" t="s">
        <v>96</v>
      </c>
      <c r="S44" s="0" t="n">
        <v>10.752</v>
      </c>
      <c r="U44" s="0" t="s">
        <v>97</v>
      </c>
      <c r="V44" s="0" t="s">
        <v>142</v>
      </c>
      <c r="W44" s="3" t="s">
        <v>158</v>
      </c>
      <c r="X44" s="0" t="str">
        <f aca="false">D44</f>
        <v>D</v>
      </c>
    </row>
    <row r="45" customFormat="false" ht="13.2" hidden="false" customHeight="false" outlineLevel="0" collapsed="false">
      <c r="A45" s="0" t="s">
        <v>91</v>
      </c>
      <c r="B45" s="0" t="s">
        <v>159</v>
      </c>
      <c r="C45" s="0" t="str">
        <f aca="false">CONCATENATE("Articulated trucks diesel ", E45)</f>
        <v>Articulated trucks diesel 50-60t</v>
      </c>
      <c r="D45" s="0" t="s">
        <v>49</v>
      </c>
      <c r="E45" s="0" t="s">
        <v>160</v>
      </c>
      <c r="G45" s="0" t="s">
        <v>83</v>
      </c>
      <c r="H45" s="0" t="n">
        <v>0.1</v>
      </c>
      <c r="I45" s="0" t="n">
        <v>17</v>
      </c>
      <c r="J45" s="4" t="n">
        <f aca="false">IF(D45="D", 250, 50)</f>
        <v>250</v>
      </c>
      <c r="K45" s="0" t="s">
        <v>94</v>
      </c>
      <c r="L45" s="0" t="str">
        <f aca="false">IF(D45="G","Petrol",IF(D45="D","Diesel",IF(D45="HY","Petrol Hybrid",IF(D45="GLP","LPG Bifuell ~ LPG",D45))))</f>
        <v>Diesel</v>
      </c>
      <c r="M45" s="0" t="s">
        <v>161</v>
      </c>
      <c r="O45" s="0" t="n">
        <v>0</v>
      </c>
      <c r="P45" s="0" t="n">
        <v>0.5</v>
      </c>
      <c r="Q45" s="0" t="n">
        <v>22.8</v>
      </c>
      <c r="R45" s="0" t="s">
        <v>96</v>
      </c>
      <c r="S45" s="0" t="n">
        <v>10.752</v>
      </c>
      <c r="U45" s="0" t="s">
        <v>97</v>
      </c>
      <c r="V45" s="0" t="s">
        <v>142</v>
      </c>
      <c r="W45" s="3" t="s">
        <v>162</v>
      </c>
      <c r="X45" s="0" t="str">
        <f aca="false">D45</f>
        <v>D</v>
      </c>
    </row>
    <row r="46" customFormat="false" ht="13.2" hidden="false" customHeight="false" outlineLevel="0" collapsed="false">
      <c r="A46" s="0" t="s">
        <v>91</v>
      </c>
      <c r="B46" s="0" t="s">
        <v>163</v>
      </c>
      <c r="C46" s="0" t="s">
        <v>164</v>
      </c>
      <c r="D46" s="0" t="s">
        <v>55</v>
      </c>
      <c r="E46" s="0" t="s">
        <v>56</v>
      </c>
      <c r="G46" s="0" t="s">
        <v>83</v>
      </c>
      <c r="H46" s="0" t="n">
        <v>0.1</v>
      </c>
      <c r="I46" s="0" t="n">
        <v>17</v>
      </c>
      <c r="J46" s="4" t="n">
        <f aca="false">IF(D46="D", 250, 50)</f>
        <v>50</v>
      </c>
      <c r="K46" s="0" t="s">
        <v>94</v>
      </c>
      <c r="L46" s="0" t="str">
        <f aca="false">IF(D46="G","Petrol",IF(D46="D","Diesel",IF(D46="HY","Petrol Hybrid",IF(D46="GLP","LPG Bifuell ~ LPG",D46))))</f>
        <v>ELEC</v>
      </c>
      <c r="M46" s="0" t="s">
        <v>165</v>
      </c>
      <c r="O46" s="0" t="n">
        <v>0</v>
      </c>
      <c r="P46" s="0" t="n">
        <v>0.5</v>
      </c>
      <c r="Q46" s="0" t="n">
        <v>22.8</v>
      </c>
      <c r="R46" s="0" t="s">
        <v>96</v>
      </c>
      <c r="S46" s="0" t="n">
        <v>10.752</v>
      </c>
      <c r="U46" s="0" t="s">
        <v>97</v>
      </c>
      <c r="V46" s="0" t="s">
        <v>55</v>
      </c>
      <c r="X46" s="0" t="str">
        <f aca="false">D46</f>
        <v>ELEC</v>
      </c>
    </row>
    <row r="47" customFormat="false" ht="13.2" hidden="false" customHeight="false" outlineLevel="0" collapsed="false">
      <c r="A47" s="0" t="s">
        <v>166</v>
      </c>
      <c r="B47" s="0" t="s">
        <v>167</v>
      </c>
      <c r="C47" s="0" t="str">
        <f aca="false">CONCATENATE("Urban bus diesel ", E47)</f>
        <v>Urban bus diesel &lt;=15t</v>
      </c>
      <c r="D47" s="0" t="s">
        <v>49</v>
      </c>
      <c r="E47" s="0" t="s">
        <v>168</v>
      </c>
      <c r="G47" s="0" t="s">
        <v>83</v>
      </c>
      <c r="H47" s="0" t="n">
        <v>0.1</v>
      </c>
      <c r="I47" s="0" t="n">
        <v>17</v>
      </c>
      <c r="J47" s="4" t="n">
        <f aca="false">IF(D47="D", 250, 50)</f>
        <v>250</v>
      </c>
      <c r="K47" s="0" t="s">
        <v>169</v>
      </c>
      <c r="L47" s="0" t="str">
        <f aca="false">IF(D47="G","Petrol",IF(D47="D","Diesel",IF(D47="HY","Petrol Hybrid",IF(D47="GLP","LPG Bifuell ~ LPG",D47))))</f>
        <v>Diesel</v>
      </c>
      <c r="M47" s="0" t="s">
        <v>170</v>
      </c>
      <c r="O47" s="0" t="n">
        <v>0</v>
      </c>
      <c r="P47" s="0" t="n">
        <v>0.5</v>
      </c>
      <c r="Q47" s="0" t="n">
        <v>22.8</v>
      </c>
      <c r="R47" s="0" t="s">
        <v>96</v>
      </c>
      <c r="S47" s="0" t="n">
        <v>10.752</v>
      </c>
      <c r="U47" s="0" t="s">
        <v>171</v>
      </c>
      <c r="V47" s="0" t="s">
        <v>172</v>
      </c>
      <c r="W47" s="3" t="s">
        <v>173</v>
      </c>
      <c r="X47" s="0" t="str">
        <f aca="false">D47</f>
        <v>D</v>
      </c>
    </row>
    <row r="48" customFormat="false" ht="13.2" hidden="false" customHeight="false" outlineLevel="0" collapsed="false">
      <c r="A48" s="0" t="s">
        <v>166</v>
      </c>
      <c r="B48" s="0" t="s">
        <v>174</v>
      </c>
      <c r="C48" s="0" t="str">
        <f aca="false">CONCATENATE("Urban bus diesel ", E48)</f>
        <v>Urban bus diesel 15-18t</v>
      </c>
      <c r="D48" s="0" t="s">
        <v>49</v>
      </c>
      <c r="E48" s="0" t="s">
        <v>175</v>
      </c>
      <c r="G48" s="0" t="s">
        <v>83</v>
      </c>
      <c r="H48" s="0" t="n">
        <v>0.1</v>
      </c>
      <c r="I48" s="0" t="n">
        <v>17</v>
      </c>
      <c r="J48" s="4" t="n">
        <f aca="false">IF(D48="D", 250, 50)</f>
        <v>250</v>
      </c>
      <c r="K48" s="0" t="s">
        <v>169</v>
      </c>
      <c r="L48" s="0" t="str">
        <f aca="false">IF(D48="G","Petrol",IF(D48="D","Diesel",IF(D48="HY","Petrol Hybrid",IF(D48="GLP","LPG Bifuell ~ LPG",D48))))</f>
        <v>Diesel</v>
      </c>
      <c r="M48" s="0" t="s">
        <v>176</v>
      </c>
      <c r="O48" s="0" t="n">
        <v>0</v>
      </c>
      <c r="P48" s="0" t="n">
        <v>0.5</v>
      </c>
      <c r="Q48" s="0" t="n">
        <v>22.8</v>
      </c>
      <c r="R48" s="0" t="s">
        <v>96</v>
      </c>
      <c r="S48" s="0" t="n">
        <v>10.752</v>
      </c>
      <c r="U48" s="0" t="s">
        <v>171</v>
      </c>
      <c r="V48" s="0" t="s">
        <v>177</v>
      </c>
      <c r="W48" s="3" t="s">
        <v>178</v>
      </c>
      <c r="X48" s="0" t="str">
        <f aca="false">D48</f>
        <v>D</v>
      </c>
    </row>
    <row r="49" customFormat="false" ht="13.2" hidden="false" customHeight="false" outlineLevel="0" collapsed="false">
      <c r="A49" s="0" t="s">
        <v>166</v>
      </c>
      <c r="B49" s="0" t="s">
        <v>179</v>
      </c>
      <c r="C49" s="0" t="str">
        <f aca="false">CONCATENATE("Urban bus diesel ", E49)</f>
        <v>Urban bus diesel &gt;=18t</v>
      </c>
      <c r="D49" s="0" t="s">
        <v>49</v>
      </c>
      <c r="E49" s="0" t="s">
        <v>180</v>
      </c>
      <c r="G49" s="0" t="s">
        <v>83</v>
      </c>
      <c r="H49" s="0" t="n">
        <v>0.1</v>
      </c>
      <c r="I49" s="0" t="n">
        <v>17</v>
      </c>
      <c r="J49" s="4" t="n">
        <f aca="false">IF(D49="D", 250, 50)</f>
        <v>250</v>
      </c>
      <c r="K49" s="0" t="s">
        <v>169</v>
      </c>
      <c r="L49" s="0" t="str">
        <f aca="false">IF(D49="G","Petrol",IF(D49="D","Diesel",IF(D49="HY","Petrol Hybrid",IF(D49="GLP","LPG Bifuell ~ LPG",D49))))</f>
        <v>Diesel</v>
      </c>
      <c r="M49" s="0" t="s">
        <v>181</v>
      </c>
      <c r="O49" s="0" t="n">
        <v>0</v>
      </c>
      <c r="P49" s="0" t="n">
        <v>0.5</v>
      </c>
      <c r="Q49" s="0" t="n">
        <v>22.8</v>
      </c>
      <c r="R49" s="0" t="s">
        <v>96</v>
      </c>
      <c r="S49" s="0" t="n">
        <v>10.752</v>
      </c>
      <c r="U49" s="0" t="s">
        <v>171</v>
      </c>
      <c r="V49" s="0" t="s">
        <v>182</v>
      </c>
      <c r="W49" s="3" t="s">
        <v>183</v>
      </c>
      <c r="X49" s="0" t="str">
        <f aca="false">D49</f>
        <v>D</v>
      </c>
    </row>
    <row r="50" customFormat="false" ht="13.2" hidden="false" customHeight="false" outlineLevel="0" collapsed="false">
      <c r="A50" s="0" t="s">
        <v>166</v>
      </c>
      <c r="B50" s="0" t="s">
        <v>184</v>
      </c>
      <c r="C50" s="0" t="str">
        <f aca="false">CONCATENATE("Urban bus gasoline", E50)</f>
        <v>Urban bus gasoline&lt;=15t</v>
      </c>
      <c r="D50" s="0" t="s">
        <v>27</v>
      </c>
      <c r="E50" s="0" t="s">
        <v>168</v>
      </c>
      <c r="G50" s="0" t="s">
        <v>83</v>
      </c>
      <c r="H50" s="0" t="n">
        <v>0.1</v>
      </c>
      <c r="I50" s="0" t="n">
        <v>17</v>
      </c>
      <c r="J50" s="4" t="n">
        <f aca="false">IF(D50="D", 250, 50)</f>
        <v>50</v>
      </c>
      <c r="K50" s="0" t="s">
        <v>30</v>
      </c>
      <c r="L50" s="0" t="str">
        <f aca="false">IF(D50="G","Petrol",IF(D50="D","Diesel",IF(D50="HY","Petrol Hybrid",IF(D50="GLP","LPG Bifuell ~ LPG",D50))))</f>
        <v>Petrol</v>
      </c>
      <c r="M50" s="0" t="s">
        <v>46</v>
      </c>
      <c r="O50" s="0" t="n">
        <v>0</v>
      </c>
      <c r="P50" s="0" t="n">
        <v>0.5</v>
      </c>
      <c r="Q50" s="0" t="n">
        <v>22.8</v>
      </c>
      <c r="R50" s="0" t="s">
        <v>96</v>
      </c>
      <c r="S50" s="0" t="n">
        <v>10.752</v>
      </c>
      <c r="T50" s="0" t="s">
        <v>185</v>
      </c>
      <c r="U50" s="0" t="s">
        <v>24</v>
      </c>
      <c r="V50" s="0" t="s">
        <v>33</v>
      </c>
      <c r="W50" s="3" t="s">
        <v>47</v>
      </c>
      <c r="X50" s="0" t="str">
        <f aca="false">D50</f>
        <v>G</v>
      </c>
    </row>
    <row r="51" customFormat="false" ht="13.2" hidden="false" customHeight="false" outlineLevel="0" collapsed="false">
      <c r="A51" s="0" t="s">
        <v>166</v>
      </c>
      <c r="B51" s="0" t="s">
        <v>186</v>
      </c>
      <c r="C51" s="0" t="str">
        <f aca="false">CONCATENATE("Urban bus gasoline", E51)</f>
        <v>Urban bus gasoline15-18t</v>
      </c>
      <c r="D51" s="0" t="s">
        <v>27</v>
      </c>
      <c r="E51" s="0" t="s">
        <v>175</v>
      </c>
      <c r="G51" s="0" t="s">
        <v>83</v>
      </c>
      <c r="H51" s="0" t="n">
        <v>0.1</v>
      </c>
      <c r="I51" s="0" t="n">
        <v>17</v>
      </c>
      <c r="J51" s="4" t="n">
        <f aca="false">IF(D51="D", 250, 50)</f>
        <v>50</v>
      </c>
      <c r="K51" s="0" t="s">
        <v>30</v>
      </c>
      <c r="L51" s="0" t="str">
        <f aca="false">IF(D51="G","Petrol",IF(D51="D","Diesel",IF(D51="HY","Petrol Hybrid",IF(D51="GLP","LPG Bifuell ~ LPG",D51))))</f>
        <v>Petrol</v>
      </c>
      <c r="M51" s="0" t="s">
        <v>46</v>
      </c>
      <c r="O51" s="0" t="n">
        <v>0</v>
      </c>
      <c r="P51" s="0" t="n">
        <v>0.5</v>
      </c>
      <c r="Q51" s="0" t="n">
        <v>22.8</v>
      </c>
      <c r="R51" s="0" t="s">
        <v>96</v>
      </c>
      <c r="S51" s="0" t="n">
        <v>10.752</v>
      </c>
      <c r="U51" s="0" t="s">
        <v>24</v>
      </c>
      <c r="V51" s="0" t="s">
        <v>33</v>
      </c>
      <c r="W51" s="3" t="s">
        <v>47</v>
      </c>
      <c r="X51" s="0" t="str">
        <f aca="false">D51</f>
        <v>G</v>
      </c>
    </row>
    <row r="52" customFormat="false" ht="13.2" hidden="false" customHeight="false" outlineLevel="0" collapsed="false">
      <c r="A52" s="0" t="s">
        <v>166</v>
      </c>
      <c r="B52" s="0" t="s">
        <v>187</v>
      </c>
      <c r="C52" s="0" t="str">
        <f aca="false">CONCATENATE("Urban bus gasoline", E52)</f>
        <v>Urban bus gasoline&gt;=18t</v>
      </c>
      <c r="D52" s="0" t="s">
        <v>27</v>
      </c>
      <c r="E52" s="0" t="s">
        <v>180</v>
      </c>
      <c r="G52" s="0" t="s">
        <v>83</v>
      </c>
      <c r="H52" s="0" t="n">
        <v>0.1</v>
      </c>
      <c r="I52" s="0" t="n">
        <v>17</v>
      </c>
      <c r="J52" s="4" t="n">
        <f aca="false">IF(D52="D", 250, 50)</f>
        <v>50</v>
      </c>
      <c r="K52" s="0" t="s">
        <v>30</v>
      </c>
      <c r="L52" s="0" t="str">
        <f aca="false">IF(D52="G","Petrol",IF(D52="D","Diesel",IF(D52="HY","Petrol Hybrid",IF(D52="GLP","LPG Bifuell ~ LPG",D52))))</f>
        <v>Petrol</v>
      </c>
      <c r="M52" s="0" t="s">
        <v>46</v>
      </c>
      <c r="O52" s="0" t="n">
        <v>0</v>
      </c>
      <c r="P52" s="0" t="n">
        <v>0.5</v>
      </c>
      <c r="Q52" s="0" t="n">
        <v>22.8</v>
      </c>
      <c r="R52" s="0" t="s">
        <v>96</v>
      </c>
      <c r="S52" s="0" t="n">
        <v>10.752</v>
      </c>
      <c r="U52" s="0" t="s">
        <v>24</v>
      </c>
      <c r="V52" s="0" t="s">
        <v>33</v>
      </c>
      <c r="W52" s="3" t="s">
        <v>47</v>
      </c>
      <c r="X52" s="0" t="str">
        <f aca="false">D52</f>
        <v>G</v>
      </c>
    </row>
    <row r="53" customFormat="false" ht="13.2" hidden="false" customHeight="false" outlineLevel="0" collapsed="false">
      <c r="A53" s="0" t="s">
        <v>166</v>
      </c>
      <c r="B53" s="0" t="s">
        <v>188</v>
      </c>
      <c r="C53" s="0" t="str">
        <f aca="false">CONCATENATE("Coach bus diesel ", E53)</f>
        <v>Coach bus diesel &lt;=18</v>
      </c>
      <c r="D53" s="0" t="s">
        <v>49</v>
      </c>
      <c r="E53" s="0" t="s">
        <v>189</v>
      </c>
      <c r="G53" s="0" t="s">
        <v>83</v>
      </c>
      <c r="H53" s="0" t="n">
        <v>0.1</v>
      </c>
      <c r="I53" s="0" t="n">
        <v>17</v>
      </c>
      <c r="J53" s="4" t="n">
        <f aca="false">IF(D53="D", 250, 50)</f>
        <v>250</v>
      </c>
      <c r="K53" s="0" t="s">
        <v>169</v>
      </c>
      <c r="L53" s="0" t="str">
        <f aca="false">IF(D53="G","Petrol",IF(D53="D","Diesel",IF(D53="HY","Petrol Hybrid",IF(D53="GLP","LPG Bifuell ~ LPG",D53))))</f>
        <v>Diesel</v>
      </c>
      <c r="M53" s="0" t="s">
        <v>190</v>
      </c>
      <c r="O53" s="0" t="n">
        <v>0</v>
      </c>
      <c r="P53" s="0" t="n">
        <v>0.5</v>
      </c>
      <c r="Q53" s="0" t="n">
        <v>22.8</v>
      </c>
      <c r="R53" s="0" t="s">
        <v>96</v>
      </c>
      <c r="S53" s="0" t="n">
        <v>10.752</v>
      </c>
      <c r="U53" s="0" t="s">
        <v>191</v>
      </c>
      <c r="V53" s="0" t="s">
        <v>177</v>
      </c>
      <c r="W53" s="3" t="s">
        <v>189</v>
      </c>
      <c r="X53" s="0" t="str">
        <f aca="false">D53</f>
        <v>D</v>
      </c>
    </row>
    <row r="54" customFormat="false" ht="13.2" hidden="false" customHeight="false" outlineLevel="0" collapsed="false">
      <c r="A54" s="0" t="s">
        <v>166</v>
      </c>
      <c r="B54" s="0" t="s">
        <v>192</v>
      </c>
      <c r="C54" s="0" t="str">
        <f aca="false">CONCATENATE("Coach bus diesel ", E54)</f>
        <v>Coach bus diesel &gt;18t</v>
      </c>
      <c r="D54" s="0" t="s">
        <v>49</v>
      </c>
      <c r="E54" s="0" t="s">
        <v>193</v>
      </c>
      <c r="G54" s="0" t="s">
        <v>83</v>
      </c>
      <c r="H54" s="0" t="n">
        <v>0.1</v>
      </c>
      <c r="I54" s="0" t="n">
        <v>17</v>
      </c>
      <c r="J54" s="4" t="n">
        <f aca="false">IF(D54="D", 250, 50)</f>
        <v>250</v>
      </c>
      <c r="K54" s="0" t="s">
        <v>169</v>
      </c>
      <c r="L54" s="0" t="str">
        <f aca="false">IF(D54="G","Petrol",IF(D54="D","Diesel",IF(D54="HY","Petrol Hybrid",IF(D54="GLP","LPG Bifuell ~ LPG",D54))))</f>
        <v>Diesel</v>
      </c>
      <c r="M54" s="0" t="s">
        <v>194</v>
      </c>
      <c r="O54" s="0" t="n">
        <v>0</v>
      </c>
      <c r="P54" s="0" t="n">
        <v>0.5</v>
      </c>
      <c r="Q54" s="0" t="n">
        <v>22.8</v>
      </c>
      <c r="R54" s="0" t="s">
        <v>96</v>
      </c>
      <c r="S54" s="0" t="n">
        <v>10.752</v>
      </c>
      <c r="U54" s="0" t="s">
        <v>191</v>
      </c>
      <c r="V54" s="0" t="s">
        <v>195</v>
      </c>
      <c r="W54" s="3" t="s">
        <v>183</v>
      </c>
      <c r="X54" s="0" t="str">
        <f aca="false">D54</f>
        <v>D</v>
      </c>
    </row>
    <row r="55" customFormat="false" ht="13.2" hidden="false" customHeight="false" outlineLevel="0" collapsed="false">
      <c r="A55" s="0" t="s">
        <v>166</v>
      </c>
      <c r="B55" s="0" t="s">
        <v>196</v>
      </c>
      <c r="C55" s="0" t="str">
        <f aca="false">CONCATENATE("Coach bus gasoline ", E55)</f>
        <v>Coach bus gasoline &lt;=18</v>
      </c>
      <c r="D55" s="0" t="s">
        <v>27</v>
      </c>
      <c r="E55" s="0" t="s">
        <v>189</v>
      </c>
      <c r="G55" s="0" t="s">
        <v>83</v>
      </c>
      <c r="H55" s="0" t="n">
        <v>0.1</v>
      </c>
      <c r="I55" s="0" t="n">
        <v>17</v>
      </c>
      <c r="J55" s="4" t="n">
        <f aca="false">IF(D55="D", 250, 50)</f>
        <v>50</v>
      </c>
      <c r="K55" s="0" t="s">
        <v>30</v>
      </c>
      <c r="L55" s="0" t="str">
        <f aca="false">IF(D55="G","Petrol",IF(D55="D","Diesel",IF(D55="HY","Petrol Hybrid",IF(D55="GLP","LPG Bifuell ~ LPG",D55))))</f>
        <v>Petrol</v>
      </c>
      <c r="M55" s="0" t="s">
        <v>46</v>
      </c>
      <c r="O55" s="0" t="n">
        <v>0</v>
      </c>
      <c r="P55" s="0" t="n">
        <v>0.5</v>
      </c>
      <c r="Q55" s="0" t="n">
        <v>22.8</v>
      </c>
      <c r="R55" s="0" t="s">
        <v>96</v>
      </c>
      <c r="S55" s="0" t="n">
        <v>10.752</v>
      </c>
      <c r="U55" s="0" t="s">
        <v>24</v>
      </c>
      <c r="V55" s="0" t="s">
        <v>33</v>
      </c>
      <c r="W55" s="3" t="s">
        <v>47</v>
      </c>
      <c r="X55" s="0" t="str">
        <f aca="false">D55</f>
        <v>G</v>
      </c>
    </row>
    <row r="56" customFormat="false" ht="13.2" hidden="false" customHeight="false" outlineLevel="0" collapsed="false">
      <c r="A56" s="0" t="s">
        <v>166</v>
      </c>
      <c r="B56" s="0" t="s">
        <v>197</v>
      </c>
      <c r="C56" s="0" t="str">
        <f aca="false">CONCATENATE("Coach bus gasoline ", E56)</f>
        <v>Coach bus gasoline &gt;18t</v>
      </c>
      <c r="D56" s="0" t="s">
        <v>27</v>
      </c>
      <c r="E56" s="0" t="s">
        <v>193</v>
      </c>
      <c r="G56" s="0" t="s">
        <v>83</v>
      </c>
      <c r="H56" s="0" t="n">
        <v>0.1</v>
      </c>
      <c r="I56" s="0" t="n">
        <v>17</v>
      </c>
      <c r="J56" s="4" t="n">
        <f aca="false">IF(D56="D", 250, 50)</f>
        <v>50</v>
      </c>
      <c r="K56" s="0" t="s">
        <v>30</v>
      </c>
      <c r="L56" s="0" t="str">
        <f aca="false">IF(D56="G","Petrol",IF(D56="D","Diesel",IF(D56="HY","Petrol Hybrid",IF(D56="GLP","LPG Bifuell ~ LPG",D56))))</f>
        <v>Petrol</v>
      </c>
      <c r="M56" s="0" t="s">
        <v>46</v>
      </c>
      <c r="O56" s="0" t="n">
        <v>0</v>
      </c>
      <c r="P56" s="0" t="n">
        <v>0.5</v>
      </c>
      <c r="Q56" s="0" t="n">
        <v>22.8</v>
      </c>
      <c r="R56" s="0" t="s">
        <v>96</v>
      </c>
      <c r="S56" s="0" t="n">
        <v>10.752</v>
      </c>
      <c r="U56" s="0" t="s">
        <v>24</v>
      </c>
      <c r="V56" s="0" t="s">
        <v>33</v>
      </c>
      <c r="W56" s="3" t="s">
        <v>47</v>
      </c>
      <c r="X56" s="0" t="str">
        <f aca="false">D56</f>
        <v>G</v>
      </c>
    </row>
    <row r="57" customFormat="false" ht="13.2" hidden="false" customHeight="false" outlineLevel="0" collapsed="false">
      <c r="A57" s="0" t="s">
        <v>166</v>
      </c>
      <c r="B57" s="0" t="s">
        <v>198</v>
      </c>
      <c r="C57" s="0" t="s">
        <v>199</v>
      </c>
      <c r="D57" s="0" t="s">
        <v>58</v>
      </c>
      <c r="E57" s="0" t="s">
        <v>56</v>
      </c>
      <c r="G57" s="0" t="s">
        <v>83</v>
      </c>
      <c r="H57" s="0" t="n">
        <v>0.1</v>
      </c>
      <c r="I57" s="0" t="n">
        <v>17</v>
      </c>
      <c r="J57" s="4" t="n">
        <f aca="false">IF(D57="D", 250, 50)</f>
        <v>50</v>
      </c>
      <c r="K57" s="0" t="s">
        <v>169</v>
      </c>
      <c r="L57" s="0" t="s">
        <v>200</v>
      </c>
      <c r="M57" s="0" t="s">
        <v>170</v>
      </c>
      <c r="O57" s="0" t="n">
        <v>0</v>
      </c>
      <c r="P57" s="0" t="n">
        <v>0.5</v>
      </c>
      <c r="Q57" s="0" t="n">
        <v>22.8</v>
      </c>
      <c r="R57" s="0" t="s">
        <v>96</v>
      </c>
      <c r="S57" s="0" t="n">
        <v>10.752</v>
      </c>
      <c r="U57" s="0" t="s">
        <v>24</v>
      </c>
      <c r="V57" s="0" t="s">
        <v>33</v>
      </c>
      <c r="W57" s="3" t="s">
        <v>42</v>
      </c>
      <c r="X57" s="0" t="s">
        <v>59</v>
      </c>
    </row>
    <row r="58" customFormat="false" ht="13.2" hidden="false" customHeight="false" outlineLevel="0" collapsed="false">
      <c r="A58" s="0" t="s">
        <v>166</v>
      </c>
      <c r="B58" s="0" t="s">
        <v>201</v>
      </c>
      <c r="C58" s="0" t="s">
        <v>202</v>
      </c>
      <c r="D58" s="0" t="s">
        <v>55</v>
      </c>
      <c r="E58" s="0" t="s">
        <v>56</v>
      </c>
      <c r="G58" s="0" t="s">
        <v>83</v>
      </c>
      <c r="H58" s="0" t="n">
        <v>0.1</v>
      </c>
      <c r="I58" s="0" t="n">
        <v>17</v>
      </c>
      <c r="J58" s="4" t="n">
        <f aca="false">IF(D58="D", 250, 50)</f>
        <v>50</v>
      </c>
      <c r="K58" s="0" t="s">
        <v>169</v>
      </c>
      <c r="L58" s="0" t="s">
        <v>203</v>
      </c>
      <c r="M58" s="0" t="s">
        <v>170</v>
      </c>
      <c r="O58" s="0" t="n">
        <v>0</v>
      </c>
      <c r="P58" s="0" t="n">
        <v>0.5</v>
      </c>
      <c r="Q58" s="0" t="n">
        <v>22.8</v>
      </c>
      <c r="R58" s="0" t="s">
        <v>96</v>
      </c>
      <c r="S58" s="0" t="n">
        <v>10.752</v>
      </c>
      <c r="U58" s="0" t="s">
        <v>166</v>
      </c>
      <c r="V58" s="0" t="s">
        <v>55</v>
      </c>
      <c r="X58" s="0" t="str">
        <f aca="false">D58</f>
        <v>ELEC</v>
      </c>
    </row>
    <row r="59" customFormat="false" ht="13.2" hidden="false" customHeight="false" outlineLevel="0" collapsed="false">
      <c r="A59" s="0" t="s">
        <v>204</v>
      </c>
      <c r="B59" s="0" t="s">
        <v>205</v>
      </c>
      <c r="C59" s="0" t="s">
        <v>206</v>
      </c>
      <c r="D59" s="0" t="s">
        <v>27</v>
      </c>
      <c r="E59" s="0" t="s">
        <v>207</v>
      </c>
      <c r="F59" s="0" t="n">
        <v>4.5</v>
      </c>
      <c r="G59" s="0" t="s">
        <v>29</v>
      </c>
      <c r="H59" s="0" t="n">
        <v>1.618</v>
      </c>
      <c r="I59" s="0" t="n">
        <v>-0.141</v>
      </c>
      <c r="J59" s="4" t="n">
        <f aca="false">IF(D59="D", 250, 50)</f>
        <v>50</v>
      </c>
      <c r="K59" s="3" t="s">
        <v>208</v>
      </c>
      <c r="L59" s="0" t="str">
        <f aca="false">IF(D59="G","Petrol",IF(D59="D","Diesel",IF(D59="HY","Petrol Hybrid",IF(D59="GLP","LPG Bifuell ~ LPG",D59))))</f>
        <v>Petrol</v>
      </c>
      <c r="M59" s="0" t="s">
        <v>209</v>
      </c>
      <c r="Q59" s="0" t="n">
        <v>54.7</v>
      </c>
      <c r="R59" s="0" t="s">
        <v>210</v>
      </c>
      <c r="S59" s="0" t="n">
        <v>9.111</v>
      </c>
      <c r="T59" s="0" t="s">
        <v>211</v>
      </c>
      <c r="U59" s="0" t="s">
        <v>212</v>
      </c>
      <c r="V59" s="0" t="s">
        <v>213</v>
      </c>
      <c r="W59" s="3" t="s">
        <v>214</v>
      </c>
      <c r="X59" s="0" t="str">
        <f aca="false">D59</f>
        <v>G</v>
      </c>
    </row>
    <row r="60" customFormat="false" ht="13.2" hidden="false" customHeight="false" outlineLevel="0" collapsed="false">
      <c r="A60" s="0" t="s">
        <v>204</v>
      </c>
      <c r="B60" s="0" t="s">
        <v>215</v>
      </c>
      <c r="C60" s="0" t="s">
        <v>216</v>
      </c>
      <c r="D60" s="0" t="s">
        <v>27</v>
      </c>
      <c r="E60" s="0" t="s">
        <v>217</v>
      </c>
      <c r="F60" s="0" t="n">
        <v>4.5</v>
      </c>
      <c r="G60" s="0" t="s">
        <v>29</v>
      </c>
      <c r="H60" s="0" t="n">
        <v>1.618</v>
      </c>
      <c r="I60" s="0" t="n">
        <v>-0.141</v>
      </c>
      <c r="J60" s="4" t="n">
        <f aca="false">IF(D60="D", 250, 50)</f>
        <v>50</v>
      </c>
      <c r="K60" s="3" t="s">
        <v>208</v>
      </c>
      <c r="L60" s="0" t="str">
        <f aca="false">IF(D60="G","Petrol",IF(D60="D","Diesel",IF(D60="HY","Petrol Hybrid",IF(D60="GLP","LPG Bifuell ~ LPG",D60))))</f>
        <v>Petrol</v>
      </c>
      <c r="M60" s="0" t="s">
        <v>218</v>
      </c>
      <c r="Q60" s="0" t="n">
        <v>54.7</v>
      </c>
      <c r="R60" s="0" t="s">
        <v>210</v>
      </c>
      <c r="S60" s="0" t="n">
        <v>9.111</v>
      </c>
      <c r="U60" s="0" t="s">
        <v>212</v>
      </c>
      <c r="V60" s="0" t="s">
        <v>33</v>
      </c>
      <c r="W60" s="3" t="s">
        <v>219</v>
      </c>
      <c r="X60" s="0" t="str">
        <f aca="false">D60</f>
        <v>G</v>
      </c>
    </row>
    <row r="61" customFormat="false" ht="13.2" hidden="false" customHeight="false" outlineLevel="0" collapsed="false">
      <c r="A61" s="0" t="s">
        <v>204</v>
      </c>
      <c r="B61" s="0" t="s">
        <v>220</v>
      </c>
      <c r="C61" s="0" t="s">
        <v>221</v>
      </c>
      <c r="D61" s="0" t="s">
        <v>27</v>
      </c>
      <c r="E61" s="0" t="s">
        <v>222</v>
      </c>
      <c r="F61" s="0" t="n">
        <v>4.5</v>
      </c>
      <c r="G61" s="0" t="s">
        <v>29</v>
      </c>
      <c r="H61" s="0" t="n">
        <v>1.618</v>
      </c>
      <c r="I61" s="0" t="n">
        <v>-0.141</v>
      </c>
      <c r="J61" s="4" t="n">
        <f aca="false">IF(D61="D", 250, 50)</f>
        <v>50</v>
      </c>
      <c r="K61" s="3" t="s">
        <v>208</v>
      </c>
      <c r="L61" s="0" t="str">
        <f aca="false">IF(D61="G","Petrol",IF(D61="D","Diesel",IF(D61="HY","Petrol Hybrid",IF(D61="GLP","LPG Bifuell ~ LPG",D61))))</f>
        <v>Petrol</v>
      </c>
      <c r="M61" s="0" t="s">
        <v>223</v>
      </c>
      <c r="Q61" s="0" t="n">
        <v>54.7</v>
      </c>
      <c r="R61" s="0" t="s">
        <v>210</v>
      </c>
      <c r="S61" s="0" t="n">
        <v>9.111</v>
      </c>
      <c r="U61" s="0" t="s">
        <v>212</v>
      </c>
      <c r="V61" s="0" t="s">
        <v>33</v>
      </c>
      <c r="W61" s="3" t="s">
        <v>224</v>
      </c>
      <c r="X61" s="0" t="str">
        <f aca="false">D61</f>
        <v>G</v>
      </c>
    </row>
    <row r="62" customFormat="false" ht="13.2" hidden="false" customHeight="false" outlineLevel="0" collapsed="false">
      <c r="A62" s="0" t="s">
        <v>204</v>
      </c>
      <c r="B62" s="0" t="s">
        <v>225</v>
      </c>
      <c r="C62" s="0" t="s">
        <v>226</v>
      </c>
      <c r="D62" s="0" t="s">
        <v>27</v>
      </c>
      <c r="E62" s="0" t="s">
        <v>227</v>
      </c>
      <c r="F62" s="0" t="n">
        <v>4.5</v>
      </c>
      <c r="G62" s="0" t="s">
        <v>29</v>
      </c>
      <c r="H62" s="0" t="n">
        <v>1.618</v>
      </c>
      <c r="I62" s="0" t="n">
        <v>-0.141</v>
      </c>
      <c r="J62" s="4" t="n">
        <f aca="false">IF(D62="D", 250, 50)</f>
        <v>50</v>
      </c>
      <c r="K62" s="3" t="s">
        <v>208</v>
      </c>
      <c r="L62" s="0" t="str">
        <f aca="false">IF(D62="G","Petrol",IF(D62="D","Diesel",IF(D62="HY","Petrol Hybrid",IF(D62="GLP","LPG Bifuell ~ LPG",D62))))</f>
        <v>Petrol</v>
      </c>
      <c r="M62" s="0" t="s">
        <v>228</v>
      </c>
      <c r="Q62" s="0" t="n">
        <v>54.7</v>
      </c>
      <c r="R62" s="0" t="s">
        <v>210</v>
      </c>
      <c r="S62" s="0" t="n">
        <v>9.111</v>
      </c>
      <c r="U62" s="0" t="s">
        <v>212</v>
      </c>
      <c r="V62" s="0" t="s">
        <v>33</v>
      </c>
      <c r="W62" s="3" t="s">
        <v>229</v>
      </c>
      <c r="X62" s="0" t="str">
        <f aca="false">D62</f>
        <v>G</v>
      </c>
    </row>
    <row r="63" customFormat="false" ht="13.2" hidden="false" customHeight="false" outlineLevel="0" collapsed="false">
      <c r="A63" s="0" t="s">
        <v>204</v>
      </c>
      <c r="B63" s="0" t="s">
        <v>230</v>
      </c>
      <c r="C63" s="0" t="s">
        <v>231</v>
      </c>
      <c r="D63" s="0" t="s">
        <v>55</v>
      </c>
      <c r="E63" s="0" t="s">
        <v>56</v>
      </c>
      <c r="F63" s="0" t="n">
        <v>4.5</v>
      </c>
      <c r="G63" s="0" t="s">
        <v>29</v>
      </c>
      <c r="H63" s="0" t="n">
        <v>1.618</v>
      </c>
      <c r="I63" s="0" t="n">
        <v>-0.141</v>
      </c>
      <c r="J63" s="4" t="n">
        <f aca="false">IF(D63="D", 250, 50)</f>
        <v>50</v>
      </c>
      <c r="K63" s="3" t="s">
        <v>208</v>
      </c>
      <c r="L63" s="0" t="str">
        <f aca="false">IF(D63="G","Petrol",IF(D63="D","Diesel",IF(D63="HY","Petrol Hybrid",IF(D63="GLP","LPG Bifuell ~ LPG",D63))))</f>
        <v>ELEC</v>
      </c>
      <c r="M63" s="0" t="s">
        <v>209</v>
      </c>
      <c r="Q63" s="0" t="n">
        <v>54.7</v>
      </c>
      <c r="R63" s="0" t="s">
        <v>210</v>
      </c>
      <c r="S63" s="0" t="n">
        <v>9.111</v>
      </c>
      <c r="U63" s="0" t="s">
        <v>212</v>
      </c>
      <c r="V63" s="0" t="s">
        <v>33</v>
      </c>
      <c r="W63" s="3" t="s">
        <v>219</v>
      </c>
      <c r="X63" s="0" t="str">
        <f aca="false">D63</f>
        <v>ELEC</v>
      </c>
    </row>
  </sheetData>
  <autoFilter ref="A1:X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O62"/>
  <sheetViews>
    <sheetView showFormulas="false" showGridLines="true" showRowColHeaders="true" showZeros="true" rightToLeft="false" tabSelected="false" showOutlineSymbols="true" defaultGridColor="true" view="normal" topLeftCell="BC1" colorId="64" zoomScale="85" zoomScaleNormal="85" zoomScalePageLayoutView="100" workbookViewId="0">
      <selection pane="topLeft" activeCell="F2" activeCellId="0" sqref="F2"/>
    </sheetView>
  </sheetViews>
  <sheetFormatPr defaultColWidth="11.58984375" defaultRowHeight="13.2" zeroHeight="false" outlineLevelRow="0" outlineLevelCol="0"/>
  <sheetData>
    <row r="1" customFormat="false" ht="13.2" hidden="false" customHeight="false" outlineLevel="0" collapsed="false">
      <c r="A1" s="6" t="s">
        <v>232</v>
      </c>
      <c r="B1" s="6" t="s">
        <v>286</v>
      </c>
      <c r="C1" s="6" t="s">
        <v>287</v>
      </c>
      <c r="D1" s="6" t="s">
        <v>288</v>
      </c>
      <c r="E1" s="6" t="s">
        <v>289</v>
      </c>
      <c r="F1" s="6" t="str">
        <f aca="false">metadata!B2</f>
        <v>PC_MINI_G</v>
      </c>
      <c r="G1" s="6" t="str">
        <f aca="false">metadata!B3</f>
        <v>PC_SMALL_G</v>
      </c>
      <c r="H1" s="6" t="str">
        <f aca="false">metadata!B4</f>
        <v>PC_MEDIUM_G</v>
      </c>
      <c r="I1" s="6" t="str">
        <f aca="false">metadata!B5</f>
        <v>PC_SUV_G</v>
      </c>
      <c r="J1" s="6" t="str">
        <f aca="false">metadata!B6</f>
        <v>PC_MINI_D</v>
      </c>
      <c r="K1" s="6" t="str">
        <f aca="false">metadata!B7</f>
        <v>PC_SMALL_D</v>
      </c>
      <c r="L1" s="6" t="str">
        <f aca="false">metadata!B8</f>
        <v>PC_MEDIUM_D</v>
      </c>
      <c r="M1" s="6" t="str">
        <f aca="false">metadata!B9</f>
        <v>PC_SUV_D</v>
      </c>
      <c r="N1" s="6" t="str">
        <f aca="false">metadata!B10</f>
        <v>PC_ELEC</v>
      </c>
      <c r="O1" s="6" t="str">
        <f aca="false">metadata!B11</f>
        <v>PC_SMALL_HY</v>
      </c>
      <c r="P1" s="6" t="str">
        <f aca="false">metadata!B12</f>
        <v>TAXI_SMALL_G</v>
      </c>
      <c r="Q1" s="6" t="str">
        <f aca="false">metadata!B13</f>
        <v>TAXI_SMALL_GLP</v>
      </c>
      <c r="R1" s="6" t="str">
        <f aca="false">metadata!B14</f>
        <v>LCV_NI_G</v>
      </c>
      <c r="S1" s="6" t="str">
        <f aca="false">metadata!B15</f>
        <v>LCV_NII_G</v>
      </c>
      <c r="T1" s="6" t="str">
        <f aca="false">metadata!B16</f>
        <v>LCV_NIII_G</v>
      </c>
      <c r="U1" s="6" t="str">
        <f aca="false">metadata!B17</f>
        <v>LCV_NI_D</v>
      </c>
      <c r="V1" s="6" t="str">
        <f aca="false">metadata!B18</f>
        <v>LCV_NII_D</v>
      </c>
      <c r="W1" s="6" t="str">
        <f aca="false">metadata!B19</f>
        <v>LCV_NIII_D</v>
      </c>
      <c r="X1" s="6" t="str">
        <f aca="false">metadata!B20</f>
        <v>LCV_ELEC</v>
      </c>
      <c r="Y1" s="6" t="str">
        <f aca="false">metadata!B21</f>
        <v>LCV_HY</v>
      </c>
      <c r="Z1" s="6" t="str">
        <f aca="false">metadata!B22</f>
        <v>TRUCKS_RT_7_D</v>
      </c>
      <c r="AA1" s="6" t="str">
        <f aca="false">metadata!B23</f>
        <v>TRUCKS_RT_7_12_D</v>
      </c>
      <c r="AB1" s="6" t="str">
        <f aca="false">metadata!B24</f>
        <v>TRUCKS_RT_12_14_D</v>
      </c>
      <c r="AC1" s="6" t="str">
        <f aca="false">metadata!B25</f>
        <v>TRUCKS_RT_14_16_D</v>
      </c>
      <c r="AD1" s="6" t="str">
        <f aca="false">metadata!B26</f>
        <v>TRUCKS_RT_16_20_D</v>
      </c>
      <c r="AE1" s="6" t="str">
        <f aca="false">metadata!B27</f>
        <v>TRUCKS_RT_20_26_D</v>
      </c>
      <c r="AF1" s="6" t="str">
        <f aca="false">metadata!B28</f>
        <v>TRUCKS_RT_26_28_D</v>
      </c>
      <c r="AG1" s="6" t="str">
        <f aca="false">metadata!B29</f>
        <v>TRUCKS_RT_28_32_D</v>
      </c>
      <c r="AH1" s="3" t="str">
        <f aca="false">metadata!B30</f>
        <v>TRUCKS_RT_32_D</v>
      </c>
      <c r="AI1" s="3" t="str">
        <f aca="false">metadata!B31</f>
        <v>TRUCKS_RT_7_G</v>
      </c>
      <c r="AJ1" s="3" t="str">
        <f aca="false">metadata!B32</f>
        <v>TRUCKS_RT_7_12_G</v>
      </c>
      <c r="AK1" s="3" t="str">
        <f aca="false">metadata!B33</f>
        <v>TRUCKS_RT_12_14_G</v>
      </c>
      <c r="AL1" s="3" t="str">
        <f aca="false">metadata!B34</f>
        <v>TRUCKS_RT_14_16_G</v>
      </c>
      <c r="AM1" s="3" t="str">
        <f aca="false">metadata!B35</f>
        <v>TRUCKS_RT_16_20_G</v>
      </c>
      <c r="AN1" s="3" t="str">
        <f aca="false">metadata!B36</f>
        <v>TRUCKS_RT_20_26_G</v>
      </c>
      <c r="AO1" s="3" t="str">
        <f aca="false">metadata!B37</f>
        <v>TRUCKS_RT_26_28_G</v>
      </c>
      <c r="AP1" s="3" t="str">
        <f aca="false">metadata!B38</f>
        <v>TRUCKS_RT_28_32_G</v>
      </c>
      <c r="AQ1" s="3" t="str">
        <f aca="false">metadata!B39</f>
        <v>TRUCKS_RT_32_G</v>
      </c>
      <c r="AR1" s="3" t="str">
        <f aca="false">metadata!B40</f>
        <v>TRUCKS_AT_16_20_D</v>
      </c>
      <c r="AS1" s="6" t="str">
        <f aca="false">metadata!B41</f>
        <v>TRUCKS_AT_20_28_D</v>
      </c>
      <c r="AT1" s="6" t="str">
        <f aca="false">metadata!B42</f>
        <v>TRUCKS_AT_28_34_D</v>
      </c>
      <c r="AU1" s="0" t="str">
        <f aca="false">metadata!B43</f>
        <v>TRUCKS_AT_34_40_D</v>
      </c>
      <c r="AV1" s="0" t="str">
        <f aca="false">metadata!B44</f>
        <v>TRUCKS_AT_40_50_D</v>
      </c>
      <c r="AW1" s="0" t="str">
        <f aca="false">metadata!B45</f>
        <v>TRUCKS_AT_50_60_D</v>
      </c>
      <c r="AX1" s="0" t="str">
        <f aca="false">metadata!B46</f>
        <v>TRUCKS_ELEC</v>
      </c>
      <c r="AY1" s="0" t="str">
        <f aca="false">metadata!B47</f>
        <v>BUS_UB_15_D</v>
      </c>
      <c r="AZ1" s="0" t="str">
        <f aca="false">metadata!B48</f>
        <v>BUS_UB_15_18_D</v>
      </c>
      <c r="BA1" s="0" t="str">
        <f aca="false">metadata!B49</f>
        <v>BUS_UB_18_D</v>
      </c>
      <c r="BB1" s="0" t="str">
        <f aca="false">metadata!B50</f>
        <v>BUS_UB_15_G</v>
      </c>
      <c r="BC1" s="0" t="str">
        <f aca="false">metadata!B51</f>
        <v>BUS_UB_15_18_G</v>
      </c>
      <c r="BD1" s="0" t="str">
        <f aca="false">metadata!B52</f>
        <v>BUS_UB_18_G</v>
      </c>
      <c r="BE1" s="0" t="str">
        <f aca="false">metadata!B53</f>
        <v>BUS_COACH_17_D</v>
      </c>
      <c r="BF1" s="0" t="str">
        <f aca="false">metadata!B54</f>
        <v>BUS_COACH_18_D</v>
      </c>
      <c r="BG1" s="0" t="str">
        <f aca="false">metadata!B55</f>
        <v>BUS_COACH_17_G</v>
      </c>
      <c r="BH1" s="0" t="str">
        <f aca="false">metadata!B56</f>
        <v>BUS_COACH_18_G</v>
      </c>
      <c r="BI1" s="0" t="str">
        <f aca="false">metadata!B57</f>
        <v>BUS_UB_15_HY</v>
      </c>
      <c r="BJ1" s="0" t="str">
        <f aca="false">metadata!B58</f>
        <v>BUS_ELEC</v>
      </c>
      <c r="BK1" s="0" t="str">
        <f aca="false">metadata!B59</f>
        <v>MC_2S_50_G</v>
      </c>
      <c r="BL1" s="0" t="str">
        <f aca="false">metadata!B60</f>
        <v>MC_4S_50_250_G</v>
      </c>
      <c r="BM1" s="0" t="str">
        <f aca="false">metadata!B61</f>
        <v>MC_4S_250_750_G</v>
      </c>
      <c r="BN1" s="0" t="str">
        <f aca="false">metadata!B62</f>
        <v>MC_4S_750_G</v>
      </c>
      <c r="BO1" s="0" t="str">
        <f aca="false">metadata!B63</f>
        <v>MC_ELEC</v>
      </c>
    </row>
    <row r="2" customFormat="false" ht="13.2" hidden="false" customHeight="false" outlineLevel="0" collapsed="false">
      <c r="A2" s="0" t="n">
        <v>2019</v>
      </c>
      <c r="B2" s="0" t="s">
        <v>290</v>
      </c>
      <c r="C2" s="0" t="s">
        <v>290</v>
      </c>
      <c r="D2" s="0" t="n">
        <v>3</v>
      </c>
      <c r="E2" s="0" t="n">
        <v>3</v>
      </c>
      <c r="F2" s="0" t="str">
        <f aca="false">$B2</f>
        <v>III</v>
      </c>
      <c r="G2" s="0" t="str">
        <f aca="false">$B2</f>
        <v>III</v>
      </c>
      <c r="H2" s="0" t="str">
        <f aca="false">$B2</f>
        <v>III</v>
      </c>
      <c r="I2" s="0" t="str">
        <f aca="false">$B2</f>
        <v>III</v>
      </c>
      <c r="J2" s="0" t="str">
        <f aca="false">$B2</f>
        <v>III</v>
      </c>
      <c r="K2" s="0" t="str">
        <f aca="false">$B2</f>
        <v>III</v>
      </c>
      <c r="L2" s="0" t="str">
        <f aca="false">$B2</f>
        <v>III</v>
      </c>
      <c r="M2" s="0" t="str">
        <f aca="false">$B2</f>
        <v>III</v>
      </c>
      <c r="N2" s="0" t="str">
        <f aca="false">$B2</f>
        <v>III</v>
      </c>
      <c r="O2" s="0" t="str">
        <f aca="false">$B2</f>
        <v>III</v>
      </c>
      <c r="P2" s="0" t="str">
        <f aca="false">$B2</f>
        <v>III</v>
      </c>
      <c r="Q2" s="0" t="str">
        <f aca="false">$B2</f>
        <v>III</v>
      </c>
      <c r="R2" s="0" t="str">
        <f aca="false">$B2</f>
        <v>III</v>
      </c>
      <c r="S2" s="0" t="str">
        <f aca="false">$B2</f>
        <v>III</v>
      </c>
      <c r="T2" s="0" t="str">
        <f aca="false">$B2</f>
        <v>III</v>
      </c>
      <c r="U2" s="0" t="str">
        <f aca="false">$B2</f>
        <v>III</v>
      </c>
      <c r="V2" s="0" t="str">
        <f aca="false">$B2</f>
        <v>III</v>
      </c>
      <c r="W2" s="0" t="str">
        <f aca="false">$B2</f>
        <v>III</v>
      </c>
      <c r="X2" s="0" t="str">
        <f aca="false">$B2</f>
        <v>III</v>
      </c>
      <c r="Y2" s="0" t="str">
        <f aca="false">$B2</f>
        <v>III</v>
      </c>
      <c r="Z2" s="0" t="str">
        <f aca="false">$B2</f>
        <v>III</v>
      </c>
      <c r="AA2" s="0" t="str">
        <f aca="false">$B2</f>
        <v>III</v>
      </c>
      <c r="AB2" s="0" t="str">
        <f aca="false">$B2</f>
        <v>III</v>
      </c>
      <c r="AC2" s="0" t="str">
        <f aca="false">$B2</f>
        <v>III</v>
      </c>
      <c r="AD2" s="0" t="str">
        <f aca="false">$B2</f>
        <v>III</v>
      </c>
      <c r="AE2" s="0" t="str">
        <f aca="false">$B2</f>
        <v>III</v>
      </c>
      <c r="AF2" s="0" t="str">
        <f aca="false">$B2</f>
        <v>III</v>
      </c>
      <c r="AG2" s="0" t="str">
        <f aca="false">$B2</f>
        <v>III</v>
      </c>
      <c r="AH2" s="0" t="str">
        <f aca="false">$B2</f>
        <v>III</v>
      </c>
      <c r="AI2" s="0" t="str">
        <f aca="false">$B2</f>
        <v>III</v>
      </c>
      <c r="AJ2" s="0" t="str">
        <f aca="false">$B2</f>
        <v>III</v>
      </c>
      <c r="AK2" s="0" t="str">
        <f aca="false">$B2</f>
        <v>III</v>
      </c>
      <c r="AL2" s="0" t="str">
        <f aca="false">$B2</f>
        <v>III</v>
      </c>
      <c r="AM2" s="0" t="str">
        <f aca="false">$B2</f>
        <v>III</v>
      </c>
      <c r="AN2" s="0" t="str">
        <f aca="false">$B2</f>
        <v>III</v>
      </c>
      <c r="AO2" s="0" t="str">
        <f aca="false">$B2</f>
        <v>III</v>
      </c>
      <c r="AP2" s="0" t="str">
        <f aca="false">$B2</f>
        <v>III</v>
      </c>
      <c r="AQ2" s="0" t="str">
        <f aca="false">$B2</f>
        <v>III</v>
      </c>
      <c r="AR2" s="0" t="str">
        <f aca="false">$B2</f>
        <v>III</v>
      </c>
      <c r="AS2" s="0" t="str">
        <f aca="false">$B2</f>
        <v>III</v>
      </c>
      <c r="AT2" s="0" t="str">
        <f aca="false">$B2</f>
        <v>III</v>
      </c>
      <c r="AU2" s="0" t="str">
        <f aca="false">$B2</f>
        <v>III</v>
      </c>
      <c r="AV2" s="0" t="str">
        <f aca="false">$B2</f>
        <v>III</v>
      </c>
      <c r="AW2" s="0" t="str">
        <f aca="false">$B2</f>
        <v>III</v>
      </c>
      <c r="AX2" s="0" t="str">
        <f aca="false">$B2</f>
        <v>III</v>
      </c>
      <c r="AY2" s="0" t="str">
        <f aca="false">$B2</f>
        <v>III</v>
      </c>
      <c r="AZ2" s="0" t="str">
        <f aca="false">$B2</f>
        <v>III</v>
      </c>
      <c r="BA2" s="0" t="str">
        <f aca="false">$B2</f>
        <v>III</v>
      </c>
      <c r="BB2" s="0" t="str">
        <f aca="false">$B2</f>
        <v>III</v>
      </c>
      <c r="BC2" s="0" t="str">
        <f aca="false">$B2</f>
        <v>III</v>
      </c>
      <c r="BD2" s="0" t="str">
        <f aca="false">$B2</f>
        <v>III</v>
      </c>
      <c r="BE2" s="0" t="str">
        <f aca="false">$B2</f>
        <v>III</v>
      </c>
      <c r="BF2" s="0" t="str">
        <f aca="false">$B2</f>
        <v>III</v>
      </c>
      <c r="BG2" s="0" t="str">
        <f aca="false">$B2</f>
        <v>III</v>
      </c>
      <c r="BH2" s="0" t="str">
        <f aca="false">$B2</f>
        <v>III</v>
      </c>
      <c r="BI2" s="0" t="str">
        <f aca="false">$B2</f>
        <v>III</v>
      </c>
      <c r="BJ2" s="0" t="str">
        <f aca="false">$B2</f>
        <v>III</v>
      </c>
      <c r="BK2" s="0" t="str">
        <f aca="false">$B2</f>
        <v>III</v>
      </c>
      <c r="BL2" s="0" t="str">
        <f aca="false">$B2</f>
        <v>III</v>
      </c>
      <c r="BM2" s="0" t="str">
        <f aca="false">$B2</f>
        <v>III</v>
      </c>
      <c r="BN2" s="0" t="str">
        <f aca="false">$B2</f>
        <v>III</v>
      </c>
      <c r="BO2" s="0" t="str">
        <f aca="false">$B2</f>
        <v>III</v>
      </c>
    </row>
    <row r="3" customFormat="false" ht="13.2" hidden="false" customHeight="false" outlineLevel="0" collapsed="false">
      <c r="A3" s="0" t="n">
        <f aca="false">A2-1</f>
        <v>2018</v>
      </c>
      <c r="B3" s="0" t="s">
        <v>290</v>
      </c>
      <c r="C3" s="0" t="s">
        <v>290</v>
      </c>
      <c r="D3" s="0" t="n">
        <v>3</v>
      </c>
      <c r="E3" s="0" t="n">
        <v>3</v>
      </c>
      <c r="F3" s="0" t="str">
        <f aca="false">$B3</f>
        <v>III</v>
      </c>
      <c r="G3" s="0" t="str">
        <f aca="false">$B3</f>
        <v>III</v>
      </c>
      <c r="H3" s="0" t="str">
        <f aca="false">$B3</f>
        <v>III</v>
      </c>
      <c r="I3" s="0" t="str">
        <f aca="false">$B3</f>
        <v>III</v>
      </c>
      <c r="J3" s="0" t="str">
        <f aca="false">$B3</f>
        <v>III</v>
      </c>
      <c r="K3" s="0" t="str">
        <f aca="false">$B3</f>
        <v>III</v>
      </c>
      <c r="L3" s="0" t="str">
        <f aca="false">$B3</f>
        <v>III</v>
      </c>
      <c r="M3" s="0" t="str">
        <f aca="false">$B3</f>
        <v>III</v>
      </c>
      <c r="N3" s="0" t="str">
        <f aca="false">$B3</f>
        <v>III</v>
      </c>
      <c r="O3" s="0" t="str">
        <f aca="false">$B3</f>
        <v>III</v>
      </c>
      <c r="P3" s="0" t="str">
        <f aca="false">$B3</f>
        <v>III</v>
      </c>
      <c r="Q3" s="0" t="str">
        <f aca="false">$B3</f>
        <v>III</v>
      </c>
      <c r="R3" s="0" t="str">
        <f aca="false">$B3</f>
        <v>III</v>
      </c>
      <c r="S3" s="0" t="str">
        <f aca="false">$B3</f>
        <v>III</v>
      </c>
      <c r="T3" s="0" t="str">
        <f aca="false">$B3</f>
        <v>III</v>
      </c>
      <c r="U3" s="0" t="str">
        <f aca="false">$B3</f>
        <v>III</v>
      </c>
      <c r="V3" s="0" t="str">
        <f aca="false">$B3</f>
        <v>III</v>
      </c>
      <c r="W3" s="0" t="str">
        <f aca="false">$B3</f>
        <v>III</v>
      </c>
      <c r="X3" s="0" t="str">
        <f aca="false">$B3</f>
        <v>III</v>
      </c>
      <c r="Y3" s="0" t="str">
        <f aca="false">$B3</f>
        <v>III</v>
      </c>
      <c r="Z3" s="0" t="str">
        <f aca="false">$B3</f>
        <v>III</v>
      </c>
      <c r="AA3" s="0" t="str">
        <f aca="false">$B3</f>
        <v>III</v>
      </c>
      <c r="AB3" s="0" t="str">
        <f aca="false">$B3</f>
        <v>III</v>
      </c>
      <c r="AC3" s="0" t="str">
        <f aca="false">$B3</f>
        <v>III</v>
      </c>
      <c r="AD3" s="0" t="str">
        <f aca="false">$B3</f>
        <v>III</v>
      </c>
      <c r="AE3" s="0" t="str">
        <f aca="false">$B3</f>
        <v>III</v>
      </c>
      <c r="AF3" s="0" t="str">
        <f aca="false">$B3</f>
        <v>III</v>
      </c>
      <c r="AG3" s="0" t="str">
        <f aca="false">$B3</f>
        <v>III</v>
      </c>
      <c r="AH3" s="0" t="str">
        <f aca="false">$B3</f>
        <v>III</v>
      </c>
      <c r="AI3" s="0" t="str">
        <f aca="false">$B3</f>
        <v>III</v>
      </c>
      <c r="AJ3" s="0" t="str">
        <f aca="false">$B3</f>
        <v>III</v>
      </c>
      <c r="AK3" s="0" t="str">
        <f aca="false">$B3</f>
        <v>III</v>
      </c>
      <c r="AL3" s="0" t="str">
        <f aca="false">$B3</f>
        <v>III</v>
      </c>
      <c r="AM3" s="0" t="str">
        <f aca="false">$B3</f>
        <v>III</v>
      </c>
      <c r="AN3" s="0" t="str">
        <f aca="false">$B3</f>
        <v>III</v>
      </c>
      <c r="AO3" s="0" t="str">
        <f aca="false">$B3</f>
        <v>III</v>
      </c>
      <c r="AP3" s="0" t="str">
        <f aca="false">$B3</f>
        <v>III</v>
      </c>
      <c r="AQ3" s="0" t="str">
        <f aca="false">$B3</f>
        <v>III</v>
      </c>
      <c r="AR3" s="0" t="str">
        <f aca="false">$B3</f>
        <v>III</v>
      </c>
      <c r="AS3" s="0" t="str">
        <f aca="false">$B3</f>
        <v>III</v>
      </c>
      <c r="AT3" s="0" t="str">
        <f aca="false">$B3</f>
        <v>III</v>
      </c>
      <c r="AU3" s="0" t="str">
        <f aca="false">$B3</f>
        <v>III</v>
      </c>
      <c r="AV3" s="0" t="str">
        <f aca="false">$B3</f>
        <v>III</v>
      </c>
      <c r="AW3" s="0" t="str">
        <f aca="false">$B3</f>
        <v>III</v>
      </c>
      <c r="AX3" s="0" t="str">
        <f aca="false">$B3</f>
        <v>III</v>
      </c>
      <c r="AY3" s="0" t="str">
        <f aca="false">$B3</f>
        <v>III</v>
      </c>
      <c r="AZ3" s="0" t="str">
        <f aca="false">$B3</f>
        <v>III</v>
      </c>
      <c r="BA3" s="0" t="str">
        <f aca="false">$B3</f>
        <v>III</v>
      </c>
      <c r="BB3" s="0" t="str">
        <f aca="false">$B3</f>
        <v>III</v>
      </c>
      <c r="BC3" s="0" t="str">
        <f aca="false">$B3</f>
        <v>III</v>
      </c>
      <c r="BD3" s="0" t="str">
        <f aca="false">$B3</f>
        <v>III</v>
      </c>
      <c r="BE3" s="0" t="str">
        <f aca="false">$B3</f>
        <v>III</v>
      </c>
      <c r="BF3" s="0" t="str">
        <f aca="false">$B3</f>
        <v>III</v>
      </c>
      <c r="BG3" s="0" t="str">
        <f aca="false">$B3</f>
        <v>III</v>
      </c>
      <c r="BH3" s="0" t="str">
        <f aca="false">$B3</f>
        <v>III</v>
      </c>
      <c r="BI3" s="0" t="str">
        <f aca="false">$B3</f>
        <v>III</v>
      </c>
      <c r="BJ3" s="0" t="str">
        <f aca="false">$B3</f>
        <v>III</v>
      </c>
      <c r="BK3" s="0" t="str">
        <f aca="false">$B3</f>
        <v>III</v>
      </c>
      <c r="BL3" s="0" t="str">
        <f aca="false">$B3</f>
        <v>III</v>
      </c>
      <c r="BM3" s="0" t="str">
        <f aca="false">$B3</f>
        <v>III</v>
      </c>
      <c r="BN3" s="0" t="str">
        <f aca="false">$B3</f>
        <v>III</v>
      </c>
      <c r="BO3" s="0" t="str">
        <f aca="false">$B3</f>
        <v>III</v>
      </c>
    </row>
    <row r="4" customFormat="false" ht="13.2" hidden="false" customHeight="false" outlineLevel="0" collapsed="false">
      <c r="A4" s="0" t="n">
        <f aca="false">A3-1</f>
        <v>2017</v>
      </c>
      <c r="B4" s="0" t="s">
        <v>290</v>
      </c>
      <c r="C4" s="0" t="s">
        <v>290</v>
      </c>
      <c r="D4" s="0" t="n">
        <v>3</v>
      </c>
      <c r="E4" s="0" t="n">
        <v>3</v>
      </c>
      <c r="F4" s="0" t="str">
        <f aca="false">$B4</f>
        <v>III</v>
      </c>
      <c r="G4" s="0" t="str">
        <f aca="false">$B4</f>
        <v>III</v>
      </c>
      <c r="H4" s="0" t="str">
        <f aca="false">$B4</f>
        <v>III</v>
      </c>
      <c r="I4" s="0" t="str">
        <f aca="false">$B4</f>
        <v>III</v>
      </c>
      <c r="J4" s="0" t="str">
        <f aca="false">$B4</f>
        <v>III</v>
      </c>
      <c r="K4" s="0" t="str">
        <f aca="false">$B4</f>
        <v>III</v>
      </c>
      <c r="L4" s="0" t="str">
        <f aca="false">$B4</f>
        <v>III</v>
      </c>
      <c r="M4" s="0" t="str">
        <f aca="false">$B4</f>
        <v>III</v>
      </c>
      <c r="N4" s="0" t="str">
        <f aca="false">$B4</f>
        <v>III</v>
      </c>
      <c r="O4" s="0" t="str">
        <f aca="false">$B4</f>
        <v>III</v>
      </c>
      <c r="P4" s="0" t="str">
        <f aca="false">$B4</f>
        <v>III</v>
      </c>
      <c r="Q4" s="0" t="str">
        <f aca="false">$B4</f>
        <v>III</v>
      </c>
      <c r="R4" s="0" t="str">
        <f aca="false">$B4</f>
        <v>III</v>
      </c>
      <c r="S4" s="0" t="str">
        <f aca="false">$B4</f>
        <v>III</v>
      </c>
      <c r="T4" s="0" t="str">
        <f aca="false">$B4</f>
        <v>III</v>
      </c>
      <c r="U4" s="0" t="str">
        <f aca="false">$B4</f>
        <v>III</v>
      </c>
      <c r="V4" s="0" t="str">
        <f aca="false">$B4</f>
        <v>III</v>
      </c>
      <c r="W4" s="0" t="str">
        <f aca="false">$B4</f>
        <v>III</v>
      </c>
      <c r="X4" s="0" t="str">
        <f aca="false">$B4</f>
        <v>III</v>
      </c>
      <c r="Y4" s="0" t="str">
        <f aca="false">$B4</f>
        <v>III</v>
      </c>
      <c r="Z4" s="0" t="str">
        <f aca="false">$B4</f>
        <v>III</v>
      </c>
      <c r="AA4" s="0" t="str">
        <f aca="false">$B4</f>
        <v>III</v>
      </c>
      <c r="AB4" s="0" t="str">
        <f aca="false">$B4</f>
        <v>III</v>
      </c>
      <c r="AC4" s="0" t="str">
        <f aca="false">$B4</f>
        <v>III</v>
      </c>
      <c r="AD4" s="0" t="str">
        <f aca="false">$B4</f>
        <v>III</v>
      </c>
      <c r="AE4" s="0" t="str">
        <f aca="false">$B4</f>
        <v>III</v>
      </c>
      <c r="AF4" s="0" t="str">
        <f aca="false">$B4</f>
        <v>III</v>
      </c>
      <c r="AG4" s="0" t="str">
        <f aca="false">$B4</f>
        <v>III</v>
      </c>
      <c r="AH4" s="0" t="str">
        <f aca="false">$B4</f>
        <v>III</v>
      </c>
      <c r="AI4" s="0" t="str">
        <f aca="false">$B4</f>
        <v>III</v>
      </c>
      <c r="AJ4" s="0" t="str">
        <f aca="false">$B4</f>
        <v>III</v>
      </c>
      <c r="AK4" s="0" t="str">
        <f aca="false">$B4</f>
        <v>III</v>
      </c>
      <c r="AL4" s="0" t="str">
        <f aca="false">$B4</f>
        <v>III</v>
      </c>
      <c r="AM4" s="0" t="str">
        <f aca="false">$B4</f>
        <v>III</v>
      </c>
      <c r="AN4" s="0" t="str">
        <f aca="false">$B4</f>
        <v>III</v>
      </c>
      <c r="AO4" s="0" t="str">
        <f aca="false">$B4</f>
        <v>III</v>
      </c>
      <c r="AP4" s="0" t="str">
        <f aca="false">$B4</f>
        <v>III</v>
      </c>
      <c r="AQ4" s="0" t="str">
        <f aca="false">$B4</f>
        <v>III</v>
      </c>
      <c r="AR4" s="0" t="str">
        <f aca="false">$B4</f>
        <v>III</v>
      </c>
      <c r="AS4" s="0" t="str">
        <f aca="false">$B4</f>
        <v>III</v>
      </c>
      <c r="AT4" s="0" t="str">
        <f aca="false">$B4</f>
        <v>III</v>
      </c>
      <c r="AU4" s="0" t="str">
        <f aca="false">$B4</f>
        <v>III</v>
      </c>
      <c r="AV4" s="0" t="str">
        <f aca="false">$B4</f>
        <v>III</v>
      </c>
      <c r="AW4" s="0" t="str">
        <f aca="false">$B4</f>
        <v>III</v>
      </c>
      <c r="AX4" s="0" t="str">
        <f aca="false">$B4</f>
        <v>III</v>
      </c>
      <c r="AY4" s="0" t="str">
        <f aca="false">$B4</f>
        <v>III</v>
      </c>
      <c r="AZ4" s="0" t="str">
        <f aca="false">$B4</f>
        <v>III</v>
      </c>
      <c r="BA4" s="0" t="str">
        <f aca="false">$B4</f>
        <v>III</v>
      </c>
      <c r="BB4" s="0" t="str">
        <f aca="false">$B4</f>
        <v>III</v>
      </c>
      <c r="BC4" s="0" t="str">
        <f aca="false">$B4</f>
        <v>III</v>
      </c>
      <c r="BD4" s="0" t="str">
        <f aca="false">$B4</f>
        <v>III</v>
      </c>
      <c r="BE4" s="0" t="str">
        <f aca="false">$B4</f>
        <v>III</v>
      </c>
      <c r="BF4" s="0" t="str">
        <f aca="false">$B4</f>
        <v>III</v>
      </c>
      <c r="BG4" s="0" t="str">
        <f aca="false">$B4</f>
        <v>III</v>
      </c>
      <c r="BH4" s="0" t="str">
        <f aca="false">$B4</f>
        <v>III</v>
      </c>
      <c r="BI4" s="0" t="str">
        <f aca="false">$B4</f>
        <v>III</v>
      </c>
      <c r="BJ4" s="0" t="str">
        <f aca="false">$B4</f>
        <v>III</v>
      </c>
      <c r="BK4" s="0" t="str">
        <f aca="false">$B4</f>
        <v>III</v>
      </c>
      <c r="BL4" s="0" t="str">
        <f aca="false">$B4</f>
        <v>III</v>
      </c>
      <c r="BM4" s="0" t="str">
        <f aca="false">$B4</f>
        <v>III</v>
      </c>
      <c r="BN4" s="0" t="str">
        <f aca="false">$B4</f>
        <v>III</v>
      </c>
      <c r="BO4" s="0" t="str">
        <f aca="false">$B4</f>
        <v>III</v>
      </c>
    </row>
    <row r="5" customFormat="false" ht="13.2" hidden="false" customHeight="false" outlineLevel="0" collapsed="false">
      <c r="A5" s="0" t="n">
        <f aca="false">A4-1</f>
        <v>2016</v>
      </c>
      <c r="B5" s="0" t="s">
        <v>292</v>
      </c>
      <c r="C5" s="0" t="s">
        <v>292</v>
      </c>
      <c r="D5" s="0" t="n">
        <v>2</v>
      </c>
      <c r="E5" s="0" t="n">
        <v>2</v>
      </c>
      <c r="F5" s="0" t="str">
        <f aca="false">$B5</f>
        <v>II</v>
      </c>
      <c r="G5" s="0" t="str">
        <f aca="false">$B5</f>
        <v>II</v>
      </c>
      <c r="H5" s="0" t="str">
        <f aca="false">$B5</f>
        <v>II</v>
      </c>
      <c r="I5" s="0" t="str">
        <f aca="false">$B5</f>
        <v>II</v>
      </c>
      <c r="J5" s="0" t="str">
        <f aca="false">$B5</f>
        <v>II</v>
      </c>
      <c r="K5" s="0" t="str">
        <f aca="false">$B5</f>
        <v>II</v>
      </c>
      <c r="L5" s="0" t="str">
        <f aca="false">$B5</f>
        <v>II</v>
      </c>
      <c r="M5" s="0" t="str">
        <f aca="false">$B5</f>
        <v>II</v>
      </c>
      <c r="N5" s="0" t="str">
        <f aca="false">$B5</f>
        <v>II</v>
      </c>
      <c r="O5" s="0" t="str">
        <f aca="false">$B5</f>
        <v>II</v>
      </c>
      <c r="P5" s="0" t="str">
        <f aca="false">$B5</f>
        <v>II</v>
      </c>
      <c r="Q5" s="0" t="str">
        <f aca="false">$B5</f>
        <v>II</v>
      </c>
      <c r="R5" s="0" t="str">
        <f aca="false">$B5</f>
        <v>II</v>
      </c>
      <c r="S5" s="0" t="str">
        <f aca="false">$B5</f>
        <v>II</v>
      </c>
      <c r="T5" s="0" t="str">
        <f aca="false">$B5</f>
        <v>II</v>
      </c>
      <c r="U5" s="0" t="str">
        <f aca="false">$B5</f>
        <v>II</v>
      </c>
      <c r="V5" s="0" t="str">
        <f aca="false">$B5</f>
        <v>II</v>
      </c>
      <c r="W5" s="0" t="str">
        <f aca="false">$B5</f>
        <v>II</v>
      </c>
      <c r="X5" s="0" t="str">
        <f aca="false">$B5</f>
        <v>II</v>
      </c>
      <c r="Y5" s="0" t="str">
        <f aca="false">$B5</f>
        <v>II</v>
      </c>
      <c r="Z5" s="0" t="str">
        <f aca="false">$B5</f>
        <v>II</v>
      </c>
      <c r="AA5" s="0" t="str">
        <f aca="false">$B5</f>
        <v>II</v>
      </c>
      <c r="AB5" s="0" t="str">
        <f aca="false">$B5</f>
        <v>II</v>
      </c>
      <c r="AC5" s="0" t="str">
        <f aca="false">$B5</f>
        <v>II</v>
      </c>
      <c r="AD5" s="0" t="str">
        <f aca="false">$B5</f>
        <v>II</v>
      </c>
      <c r="AE5" s="0" t="str">
        <f aca="false">$B5</f>
        <v>II</v>
      </c>
      <c r="AF5" s="0" t="str">
        <f aca="false">$B5</f>
        <v>II</v>
      </c>
      <c r="AG5" s="0" t="str">
        <f aca="false">$B5</f>
        <v>II</v>
      </c>
      <c r="AH5" s="0" t="str">
        <f aca="false">$B5</f>
        <v>II</v>
      </c>
      <c r="AI5" s="0" t="str">
        <f aca="false">$B5</f>
        <v>II</v>
      </c>
      <c r="AJ5" s="0" t="str">
        <f aca="false">$B5</f>
        <v>II</v>
      </c>
      <c r="AK5" s="0" t="str">
        <f aca="false">$B5</f>
        <v>II</v>
      </c>
      <c r="AL5" s="0" t="str">
        <f aca="false">$B5</f>
        <v>II</v>
      </c>
      <c r="AM5" s="0" t="str">
        <f aca="false">$B5</f>
        <v>II</v>
      </c>
      <c r="AN5" s="0" t="str">
        <f aca="false">$B5</f>
        <v>II</v>
      </c>
      <c r="AO5" s="0" t="str">
        <f aca="false">$B5</f>
        <v>II</v>
      </c>
      <c r="AP5" s="0" t="str">
        <f aca="false">$B5</f>
        <v>II</v>
      </c>
      <c r="AQ5" s="0" t="str">
        <f aca="false">$B5</f>
        <v>II</v>
      </c>
      <c r="AR5" s="0" t="str">
        <f aca="false">$B5</f>
        <v>II</v>
      </c>
      <c r="AS5" s="0" t="str">
        <f aca="false">$B5</f>
        <v>II</v>
      </c>
      <c r="AT5" s="0" t="str">
        <f aca="false">$B5</f>
        <v>II</v>
      </c>
      <c r="AU5" s="0" t="str">
        <f aca="false">$B5</f>
        <v>II</v>
      </c>
      <c r="AV5" s="0" t="str">
        <f aca="false">$B5</f>
        <v>II</v>
      </c>
      <c r="AW5" s="0" t="str">
        <f aca="false">$B5</f>
        <v>II</v>
      </c>
      <c r="AX5" s="0" t="str">
        <f aca="false">$B5</f>
        <v>II</v>
      </c>
      <c r="AY5" s="0" t="str">
        <f aca="false">$B5</f>
        <v>II</v>
      </c>
      <c r="AZ5" s="0" t="str">
        <f aca="false">$B5</f>
        <v>II</v>
      </c>
      <c r="BA5" s="0" t="str">
        <f aca="false">$B5</f>
        <v>II</v>
      </c>
      <c r="BB5" s="0" t="str">
        <f aca="false">$B5</f>
        <v>II</v>
      </c>
      <c r="BC5" s="0" t="str">
        <f aca="false">$B5</f>
        <v>II</v>
      </c>
      <c r="BD5" s="0" t="str">
        <f aca="false">$B5</f>
        <v>II</v>
      </c>
      <c r="BE5" s="0" t="str">
        <f aca="false">$B5</f>
        <v>II</v>
      </c>
      <c r="BF5" s="0" t="str">
        <f aca="false">$B5</f>
        <v>II</v>
      </c>
      <c r="BG5" s="0" t="str">
        <f aca="false">$B5</f>
        <v>II</v>
      </c>
      <c r="BH5" s="0" t="str">
        <f aca="false">$B5</f>
        <v>II</v>
      </c>
      <c r="BI5" s="0" t="str">
        <f aca="false">$B5</f>
        <v>II</v>
      </c>
      <c r="BJ5" s="0" t="str">
        <f aca="false">$B5</f>
        <v>II</v>
      </c>
      <c r="BK5" s="0" t="str">
        <f aca="false">$B5</f>
        <v>II</v>
      </c>
      <c r="BL5" s="0" t="str">
        <f aca="false">$B5</f>
        <v>II</v>
      </c>
      <c r="BM5" s="0" t="str">
        <f aca="false">$B5</f>
        <v>II</v>
      </c>
      <c r="BN5" s="0" t="str">
        <f aca="false">$B5</f>
        <v>II</v>
      </c>
      <c r="BO5" s="0" t="str">
        <f aca="false">$B5</f>
        <v>II</v>
      </c>
    </row>
    <row r="6" customFormat="false" ht="13.2" hidden="false" customHeight="false" outlineLevel="0" collapsed="false">
      <c r="A6" s="0" t="n">
        <f aca="false">A5-1</f>
        <v>2015</v>
      </c>
      <c r="B6" s="0" t="s">
        <v>292</v>
      </c>
      <c r="C6" s="0" t="s">
        <v>292</v>
      </c>
      <c r="D6" s="0" t="n">
        <v>2</v>
      </c>
      <c r="E6" s="0" t="n">
        <v>2</v>
      </c>
      <c r="F6" s="0" t="str">
        <f aca="false">$B6</f>
        <v>II</v>
      </c>
      <c r="G6" s="0" t="str">
        <f aca="false">$B6</f>
        <v>II</v>
      </c>
      <c r="H6" s="0" t="str">
        <f aca="false">$B6</f>
        <v>II</v>
      </c>
      <c r="I6" s="0" t="str">
        <f aca="false">$B6</f>
        <v>II</v>
      </c>
      <c r="J6" s="0" t="str">
        <f aca="false">$B6</f>
        <v>II</v>
      </c>
      <c r="K6" s="0" t="str">
        <f aca="false">$B6</f>
        <v>II</v>
      </c>
      <c r="L6" s="0" t="str">
        <f aca="false">$B6</f>
        <v>II</v>
      </c>
      <c r="M6" s="0" t="str">
        <f aca="false">$B6</f>
        <v>II</v>
      </c>
      <c r="N6" s="0" t="str">
        <f aca="false">$B6</f>
        <v>II</v>
      </c>
      <c r="O6" s="0" t="str">
        <f aca="false">$B6</f>
        <v>II</v>
      </c>
      <c r="P6" s="0" t="str">
        <f aca="false">$B6</f>
        <v>II</v>
      </c>
      <c r="Q6" s="0" t="str">
        <f aca="false">$B6</f>
        <v>II</v>
      </c>
      <c r="R6" s="0" t="str">
        <f aca="false">$B6</f>
        <v>II</v>
      </c>
      <c r="S6" s="0" t="str">
        <f aca="false">$B6</f>
        <v>II</v>
      </c>
      <c r="T6" s="0" t="str">
        <f aca="false">$B6</f>
        <v>II</v>
      </c>
      <c r="U6" s="0" t="str">
        <f aca="false">$B6</f>
        <v>II</v>
      </c>
      <c r="V6" s="0" t="str">
        <f aca="false">$B6</f>
        <v>II</v>
      </c>
      <c r="W6" s="0" t="str">
        <f aca="false">$B6</f>
        <v>II</v>
      </c>
      <c r="X6" s="0" t="str">
        <f aca="false">$B6</f>
        <v>II</v>
      </c>
      <c r="Y6" s="0" t="str">
        <f aca="false">$B6</f>
        <v>II</v>
      </c>
      <c r="Z6" s="0" t="str">
        <f aca="false">$B6</f>
        <v>II</v>
      </c>
      <c r="AA6" s="0" t="str">
        <f aca="false">$B6</f>
        <v>II</v>
      </c>
      <c r="AB6" s="0" t="str">
        <f aca="false">$B6</f>
        <v>II</v>
      </c>
      <c r="AC6" s="0" t="str">
        <f aca="false">$B6</f>
        <v>II</v>
      </c>
      <c r="AD6" s="0" t="str">
        <f aca="false">$B6</f>
        <v>II</v>
      </c>
      <c r="AE6" s="0" t="str">
        <f aca="false">$B6</f>
        <v>II</v>
      </c>
      <c r="AF6" s="0" t="str">
        <f aca="false">$B6</f>
        <v>II</v>
      </c>
      <c r="AG6" s="0" t="str">
        <f aca="false">$B6</f>
        <v>II</v>
      </c>
      <c r="AH6" s="0" t="str">
        <f aca="false">$B6</f>
        <v>II</v>
      </c>
      <c r="AI6" s="0" t="str">
        <f aca="false">$B6</f>
        <v>II</v>
      </c>
      <c r="AJ6" s="0" t="str">
        <f aca="false">$B6</f>
        <v>II</v>
      </c>
      <c r="AK6" s="0" t="str">
        <f aca="false">$B6</f>
        <v>II</v>
      </c>
      <c r="AL6" s="0" t="str">
        <f aca="false">$B6</f>
        <v>II</v>
      </c>
      <c r="AM6" s="0" t="str">
        <f aca="false">$B6</f>
        <v>II</v>
      </c>
      <c r="AN6" s="0" t="str">
        <f aca="false">$B6</f>
        <v>II</v>
      </c>
      <c r="AO6" s="0" t="str">
        <f aca="false">$B6</f>
        <v>II</v>
      </c>
      <c r="AP6" s="0" t="str">
        <f aca="false">$B6</f>
        <v>II</v>
      </c>
      <c r="AQ6" s="0" t="str">
        <f aca="false">$B6</f>
        <v>II</v>
      </c>
      <c r="AR6" s="0" t="str">
        <f aca="false">$B6</f>
        <v>II</v>
      </c>
      <c r="AS6" s="0" t="str">
        <f aca="false">$B6</f>
        <v>II</v>
      </c>
      <c r="AT6" s="0" t="str">
        <f aca="false">$B6</f>
        <v>II</v>
      </c>
      <c r="AU6" s="0" t="str">
        <f aca="false">$B6</f>
        <v>II</v>
      </c>
      <c r="AV6" s="0" t="str">
        <f aca="false">$B6</f>
        <v>II</v>
      </c>
      <c r="AW6" s="0" t="str">
        <f aca="false">$B6</f>
        <v>II</v>
      </c>
      <c r="AX6" s="0" t="str">
        <f aca="false">$B6</f>
        <v>II</v>
      </c>
      <c r="AY6" s="0" t="str">
        <f aca="false">$B6</f>
        <v>II</v>
      </c>
      <c r="AZ6" s="0" t="str">
        <f aca="false">$B6</f>
        <v>II</v>
      </c>
      <c r="BA6" s="0" t="str">
        <f aca="false">$B6</f>
        <v>II</v>
      </c>
      <c r="BB6" s="0" t="str">
        <f aca="false">$B6</f>
        <v>II</v>
      </c>
      <c r="BC6" s="0" t="str">
        <f aca="false">$B6</f>
        <v>II</v>
      </c>
      <c r="BD6" s="0" t="str">
        <f aca="false">$B6</f>
        <v>II</v>
      </c>
      <c r="BE6" s="0" t="str">
        <f aca="false">$B6</f>
        <v>II</v>
      </c>
      <c r="BF6" s="0" t="str">
        <f aca="false">$B6</f>
        <v>II</v>
      </c>
      <c r="BG6" s="0" t="str">
        <f aca="false">$B6</f>
        <v>II</v>
      </c>
      <c r="BH6" s="0" t="str">
        <f aca="false">$B6</f>
        <v>II</v>
      </c>
      <c r="BI6" s="0" t="str">
        <f aca="false">$B6</f>
        <v>II</v>
      </c>
      <c r="BJ6" s="0" t="str">
        <f aca="false">$B6</f>
        <v>II</v>
      </c>
      <c r="BK6" s="0" t="str">
        <f aca="false">$B6</f>
        <v>II</v>
      </c>
      <c r="BL6" s="0" t="str">
        <f aca="false">$B6</f>
        <v>II</v>
      </c>
      <c r="BM6" s="0" t="str">
        <f aca="false">$B6</f>
        <v>II</v>
      </c>
      <c r="BN6" s="0" t="str">
        <f aca="false">$B6</f>
        <v>II</v>
      </c>
      <c r="BO6" s="0" t="str">
        <f aca="false">$B6</f>
        <v>II</v>
      </c>
    </row>
    <row r="7" customFormat="false" ht="13.2" hidden="false" customHeight="false" outlineLevel="0" collapsed="false">
      <c r="A7" s="0" t="n">
        <f aca="false">A6-1</f>
        <v>2014</v>
      </c>
      <c r="B7" s="0" t="s">
        <v>292</v>
      </c>
      <c r="C7" s="0" t="s">
        <v>292</v>
      </c>
      <c r="D7" s="0" t="n">
        <v>2</v>
      </c>
      <c r="E7" s="0" t="n">
        <v>2</v>
      </c>
      <c r="F7" s="0" t="str">
        <f aca="false">$B7</f>
        <v>II</v>
      </c>
      <c r="G7" s="0" t="str">
        <f aca="false">$B7</f>
        <v>II</v>
      </c>
      <c r="H7" s="0" t="str">
        <f aca="false">$B7</f>
        <v>II</v>
      </c>
      <c r="I7" s="0" t="str">
        <f aca="false">$B7</f>
        <v>II</v>
      </c>
      <c r="J7" s="0" t="str">
        <f aca="false">$B7</f>
        <v>II</v>
      </c>
      <c r="K7" s="0" t="str">
        <f aca="false">$B7</f>
        <v>II</v>
      </c>
      <c r="L7" s="0" t="str">
        <f aca="false">$B7</f>
        <v>II</v>
      </c>
      <c r="M7" s="0" t="str">
        <f aca="false">$B7</f>
        <v>II</v>
      </c>
      <c r="N7" s="0" t="str">
        <f aca="false">$B7</f>
        <v>II</v>
      </c>
      <c r="O7" s="0" t="str">
        <f aca="false">$B7</f>
        <v>II</v>
      </c>
      <c r="P7" s="0" t="str">
        <f aca="false">$B7</f>
        <v>II</v>
      </c>
      <c r="Q7" s="0" t="str">
        <f aca="false">$B7</f>
        <v>II</v>
      </c>
      <c r="R7" s="0" t="str">
        <f aca="false">$B7</f>
        <v>II</v>
      </c>
      <c r="S7" s="0" t="str">
        <f aca="false">$B7</f>
        <v>II</v>
      </c>
      <c r="T7" s="0" t="str">
        <f aca="false">$B7</f>
        <v>II</v>
      </c>
      <c r="U7" s="0" t="str">
        <f aca="false">$B7</f>
        <v>II</v>
      </c>
      <c r="V7" s="0" t="str">
        <f aca="false">$B7</f>
        <v>II</v>
      </c>
      <c r="W7" s="0" t="str">
        <f aca="false">$B7</f>
        <v>II</v>
      </c>
      <c r="X7" s="0" t="str">
        <f aca="false">$B7</f>
        <v>II</v>
      </c>
      <c r="Y7" s="0" t="str">
        <f aca="false">$B7</f>
        <v>II</v>
      </c>
      <c r="Z7" s="0" t="str">
        <f aca="false">$B7</f>
        <v>II</v>
      </c>
      <c r="AA7" s="0" t="str">
        <f aca="false">$B7</f>
        <v>II</v>
      </c>
      <c r="AB7" s="0" t="str">
        <f aca="false">$B7</f>
        <v>II</v>
      </c>
      <c r="AC7" s="0" t="str">
        <f aca="false">$B7</f>
        <v>II</v>
      </c>
      <c r="AD7" s="0" t="str">
        <f aca="false">$B7</f>
        <v>II</v>
      </c>
      <c r="AE7" s="0" t="str">
        <f aca="false">$B7</f>
        <v>II</v>
      </c>
      <c r="AF7" s="0" t="str">
        <f aca="false">$B7</f>
        <v>II</v>
      </c>
      <c r="AG7" s="0" t="str">
        <f aca="false">$B7</f>
        <v>II</v>
      </c>
      <c r="AH7" s="0" t="str">
        <f aca="false">$B7</f>
        <v>II</v>
      </c>
      <c r="AI7" s="0" t="str">
        <f aca="false">$B7</f>
        <v>II</v>
      </c>
      <c r="AJ7" s="0" t="str">
        <f aca="false">$B7</f>
        <v>II</v>
      </c>
      <c r="AK7" s="0" t="str">
        <f aca="false">$B7</f>
        <v>II</v>
      </c>
      <c r="AL7" s="0" t="str">
        <f aca="false">$B7</f>
        <v>II</v>
      </c>
      <c r="AM7" s="0" t="str">
        <f aca="false">$B7</f>
        <v>II</v>
      </c>
      <c r="AN7" s="0" t="str">
        <f aca="false">$B7</f>
        <v>II</v>
      </c>
      <c r="AO7" s="0" t="str">
        <f aca="false">$B7</f>
        <v>II</v>
      </c>
      <c r="AP7" s="0" t="str">
        <f aca="false">$B7</f>
        <v>II</v>
      </c>
      <c r="AQ7" s="0" t="str">
        <f aca="false">$B7</f>
        <v>II</v>
      </c>
      <c r="AR7" s="0" t="str">
        <f aca="false">$B7</f>
        <v>II</v>
      </c>
      <c r="AS7" s="0" t="str">
        <f aca="false">$B7</f>
        <v>II</v>
      </c>
      <c r="AT7" s="0" t="str">
        <f aca="false">$B7</f>
        <v>II</v>
      </c>
      <c r="AU7" s="0" t="str">
        <f aca="false">$B7</f>
        <v>II</v>
      </c>
      <c r="AV7" s="0" t="str">
        <f aca="false">$B7</f>
        <v>II</v>
      </c>
      <c r="AW7" s="0" t="str">
        <f aca="false">$B7</f>
        <v>II</v>
      </c>
      <c r="AX7" s="0" t="str">
        <f aca="false">$B7</f>
        <v>II</v>
      </c>
      <c r="AY7" s="0" t="str">
        <f aca="false">$B7</f>
        <v>II</v>
      </c>
      <c r="AZ7" s="0" t="str">
        <f aca="false">$B7</f>
        <v>II</v>
      </c>
      <c r="BA7" s="0" t="str">
        <f aca="false">$B7</f>
        <v>II</v>
      </c>
      <c r="BB7" s="0" t="str">
        <f aca="false">$B7</f>
        <v>II</v>
      </c>
      <c r="BC7" s="0" t="str">
        <f aca="false">$B7</f>
        <v>II</v>
      </c>
      <c r="BD7" s="0" t="str">
        <f aca="false">$B7</f>
        <v>II</v>
      </c>
      <c r="BE7" s="0" t="str">
        <f aca="false">$B7</f>
        <v>II</v>
      </c>
      <c r="BF7" s="0" t="str">
        <f aca="false">$B7</f>
        <v>II</v>
      </c>
      <c r="BG7" s="0" t="str">
        <f aca="false">$B7</f>
        <v>II</v>
      </c>
      <c r="BH7" s="0" t="str">
        <f aca="false">$B7</f>
        <v>II</v>
      </c>
      <c r="BI7" s="0" t="str">
        <f aca="false">$B7</f>
        <v>II</v>
      </c>
      <c r="BJ7" s="0" t="str">
        <f aca="false">$B7</f>
        <v>II</v>
      </c>
      <c r="BK7" s="0" t="str">
        <f aca="false">$B7</f>
        <v>II</v>
      </c>
      <c r="BL7" s="0" t="str">
        <f aca="false">$B7</f>
        <v>II</v>
      </c>
      <c r="BM7" s="0" t="str">
        <f aca="false">$B7</f>
        <v>II</v>
      </c>
      <c r="BN7" s="0" t="str">
        <f aca="false">$B7</f>
        <v>II</v>
      </c>
      <c r="BO7" s="0" t="str">
        <f aca="false">$B7</f>
        <v>II</v>
      </c>
    </row>
    <row r="8" customFormat="false" ht="13.2" hidden="false" customHeight="false" outlineLevel="0" collapsed="false">
      <c r="A8" s="0" t="n">
        <f aca="false">A7-1</f>
        <v>2013</v>
      </c>
      <c r="B8" s="0" t="s">
        <v>292</v>
      </c>
      <c r="C8" s="0" t="s">
        <v>292</v>
      </c>
      <c r="D8" s="0" t="n">
        <v>2</v>
      </c>
      <c r="E8" s="0" t="n">
        <v>2</v>
      </c>
      <c r="F8" s="0" t="str">
        <f aca="false">$B8</f>
        <v>II</v>
      </c>
      <c r="G8" s="0" t="str">
        <f aca="false">$B8</f>
        <v>II</v>
      </c>
      <c r="H8" s="0" t="str">
        <f aca="false">$B8</f>
        <v>II</v>
      </c>
      <c r="I8" s="0" t="str">
        <f aca="false">$B8</f>
        <v>II</v>
      </c>
      <c r="J8" s="0" t="str">
        <f aca="false">$B8</f>
        <v>II</v>
      </c>
      <c r="K8" s="0" t="str">
        <f aca="false">$B8</f>
        <v>II</v>
      </c>
      <c r="L8" s="0" t="str">
        <f aca="false">$B8</f>
        <v>II</v>
      </c>
      <c r="M8" s="0" t="str">
        <f aca="false">$B8</f>
        <v>II</v>
      </c>
      <c r="N8" s="0" t="str">
        <f aca="false">$B8</f>
        <v>II</v>
      </c>
      <c r="O8" s="0" t="str">
        <f aca="false">$B8</f>
        <v>II</v>
      </c>
      <c r="P8" s="0" t="str">
        <f aca="false">$B8</f>
        <v>II</v>
      </c>
      <c r="Q8" s="0" t="str">
        <f aca="false">$B8</f>
        <v>II</v>
      </c>
      <c r="R8" s="0" t="str">
        <f aca="false">$B8</f>
        <v>II</v>
      </c>
      <c r="S8" s="0" t="str">
        <f aca="false">$B8</f>
        <v>II</v>
      </c>
      <c r="T8" s="0" t="str">
        <f aca="false">$B8</f>
        <v>II</v>
      </c>
      <c r="U8" s="0" t="str">
        <f aca="false">$B8</f>
        <v>II</v>
      </c>
      <c r="V8" s="0" t="str">
        <f aca="false">$B8</f>
        <v>II</v>
      </c>
      <c r="W8" s="0" t="str">
        <f aca="false">$B8</f>
        <v>II</v>
      </c>
      <c r="X8" s="0" t="str">
        <f aca="false">$B8</f>
        <v>II</v>
      </c>
      <c r="Y8" s="0" t="str">
        <f aca="false">$B8</f>
        <v>II</v>
      </c>
      <c r="Z8" s="0" t="str">
        <f aca="false">$B8</f>
        <v>II</v>
      </c>
      <c r="AA8" s="0" t="str">
        <f aca="false">$B8</f>
        <v>II</v>
      </c>
      <c r="AB8" s="0" t="str">
        <f aca="false">$B8</f>
        <v>II</v>
      </c>
      <c r="AC8" s="0" t="str">
        <f aca="false">$B8</f>
        <v>II</v>
      </c>
      <c r="AD8" s="0" t="str">
        <f aca="false">$B8</f>
        <v>II</v>
      </c>
      <c r="AE8" s="0" t="str">
        <f aca="false">$B8</f>
        <v>II</v>
      </c>
      <c r="AF8" s="0" t="str">
        <f aca="false">$B8</f>
        <v>II</v>
      </c>
      <c r="AG8" s="0" t="str">
        <f aca="false">$B8</f>
        <v>II</v>
      </c>
      <c r="AH8" s="0" t="str">
        <f aca="false">$B8</f>
        <v>II</v>
      </c>
      <c r="AI8" s="0" t="str">
        <f aca="false">$B8</f>
        <v>II</v>
      </c>
      <c r="AJ8" s="0" t="str">
        <f aca="false">$B8</f>
        <v>II</v>
      </c>
      <c r="AK8" s="0" t="str">
        <f aca="false">$B8</f>
        <v>II</v>
      </c>
      <c r="AL8" s="0" t="str">
        <f aca="false">$B8</f>
        <v>II</v>
      </c>
      <c r="AM8" s="0" t="str">
        <f aca="false">$B8</f>
        <v>II</v>
      </c>
      <c r="AN8" s="0" t="str">
        <f aca="false">$B8</f>
        <v>II</v>
      </c>
      <c r="AO8" s="0" t="str">
        <f aca="false">$B8</f>
        <v>II</v>
      </c>
      <c r="AP8" s="0" t="str">
        <f aca="false">$B8</f>
        <v>II</v>
      </c>
      <c r="AQ8" s="0" t="str">
        <f aca="false">$B8</f>
        <v>II</v>
      </c>
      <c r="AR8" s="0" t="str">
        <f aca="false">$B8</f>
        <v>II</v>
      </c>
      <c r="AS8" s="0" t="str">
        <f aca="false">$B8</f>
        <v>II</v>
      </c>
      <c r="AT8" s="0" t="str">
        <f aca="false">$B8</f>
        <v>II</v>
      </c>
      <c r="AU8" s="0" t="str">
        <f aca="false">$B8</f>
        <v>II</v>
      </c>
      <c r="AV8" s="0" t="str">
        <f aca="false">$B8</f>
        <v>II</v>
      </c>
      <c r="AW8" s="0" t="str">
        <f aca="false">$B8</f>
        <v>II</v>
      </c>
      <c r="AX8" s="0" t="str">
        <f aca="false">$B8</f>
        <v>II</v>
      </c>
      <c r="AY8" s="0" t="str">
        <f aca="false">$B8</f>
        <v>II</v>
      </c>
      <c r="AZ8" s="0" t="str">
        <f aca="false">$B8</f>
        <v>II</v>
      </c>
      <c r="BA8" s="0" t="str">
        <f aca="false">$B8</f>
        <v>II</v>
      </c>
      <c r="BB8" s="0" t="str">
        <f aca="false">$B8</f>
        <v>II</v>
      </c>
      <c r="BC8" s="0" t="str">
        <f aca="false">$B8</f>
        <v>II</v>
      </c>
      <c r="BD8" s="0" t="str">
        <f aca="false">$B8</f>
        <v>II</v>
      </c>
      <c r="BE8" s="0" t="str">
        <f aca="false">$B8</f>
        <v>II</v>
      </c>
      <c r="BF8" s="0" t="str">
        <f aca="false">$B8</f>
        <v>II</v>
      </c>
      <c r="BG8" s="0" t="str">
        <f aca="false">$B8</f>
        <v>II</v>
      </c>
      <c r="BH8" s="0" t="str">
        <f aca="false">$B8</f>
        <v>II</v>
      </c>
      <c r="BI8" s="0" t="str">
        <f aca="false">$B8</f>
        <v>II</v>
      </c>
      <c r="BJ8" s="0" t="str">
        <f aca="false">$B8</f>
        <v>II</v>
      </c>
      <c r="BK8" s="0" t="str">
        <f aca="false">$B8</f>
        <v>II</v>
      </c>
      <c r="BL8" s="0" t="str">
        <f aca="false">$B8</f>
        <v>II</v>
      </c>
      <c r="BM8" s="0" t="str">
        <f aca="false">$B8</f>
        <v>II</v>
      </c>
      <c r="BN8" s="0" t="str">
        <f aca="false">$B8</f>
        <v>II</v>
      </c>
      <c r="BO8" s="0" t="str">
        <f aca="false">$B8</f>
        <v>II</v>
      </c>
    </row>
    <row r="9" customFormat="false" ht="13.2" hidden="false" customHeight="false" outlineLevel="0" collapsed="false">
      <c r="A9" s="0" t="n">
        <f aca="false">A8-1</f>
        <v>2012</v>
      </c>
      <c r="B9" s="0" t="s">
        <v>292</v>
      </c>
      <c r="C9" s="0" t="s">
        <v>292</v>
      </c>
      <c r="D9" s="0" t="n">
        <v>2</v>
      </c>
      <c r="E9" s="0" t="n">
        <v>2</v>
      </c>
      <c r="F9" s="0" t="str">
        <f aca="false">$B9</f>
        <v>II</v>
      </c>
      <c r="G9" s="0" t="str">
        <f aca="false">$B9</f>
        <v>II</v>
      </c>
      <c r="H9" s="0" t="str">
        <f aca="false">$B9</f>
        <v>II</v>
      </c>
      <c r="I9" s="0" t="str">
        <f aca="false">$B9</f>
        <v>II</v>
      </c>
      <c r="J9" s="0" t="str">
        <f aca="false">$B9</f>
        <v>II</v>
      </c>
      <c r="K9" s="0" t="str">
        <f aca="false">$B9</f>
        <v>II</v>
      </c>
      <c r="L9" s="0" t="str">
        <f aca="false">$B9</f>
        <v>II</v>
      </c>
      <c r="M9" s="0" t="str">
        <f aca="false">$B9</f>
        <v>II</v>
      </c>
      <c r="N9" s="0" t="str">
        <f aca="false">$B9</f>
        <v>II</v>
      </c>
      <c r="O9" s="0" t="str">
        <f aca="false">$B9</f>
        <v>II</v>
      </c>
      <c r="P9" s="0" t="str">
        <f aca="false">$B9</f>
        <v>II</v>
      </c>
      <c r="Q9" s="0" t="str">
        <f aca="false">$B9</f>
        <v>II</v>
      </c>
      <c r="R9" s="0" t="str">
        <f aca="false">$B9</f>
        <v>II</v>
      </c>
      <c r="S9" s="0" t="str">
        <f aca="false">$B9</f>
        <v>II</v>
      </c>
      <c r="T9" s="0" t="str">
        <f aca="false">$B9</f>
        <v>II</v>
      </c>
      <c r="U9" s="0" t="str">
        <f aca="false">$B9</f>
        <v>II</v>
      </c>
      <c r="V9" s="0" t="str">
        <f aca="false">$B9</f>
        <v>II</v>
      </c>
      <c r="W9" s="0" t="str">
        <f aca="false">$B9</f>
        <v>II</v>
      </c>
      <c r="X9" s="0" t="str">
        <f aca="false">$B9</f>
        <v>II</v>
      </c>
      <c r="Y9" s="0" t="str">
        <f aca="false">$B9</f>
        <v>II</v>
      </c>
      <c r="Z9" s="0" t="str">
        <f aca="false">$B9</f>
        <v>II</v>
      </c>
      <c r="AA9" s="0" t="str">
        <f aca="false">$B9</f>
        <v>II</v>
      </c>
      <c r="AB9" s="0" t="str">
        <f aca="false">$B9</f>
        <v>II</v>
      </c>
      <c r="AC9" s="0" t="str">
        <f aca="false">$B9</f>
        <v>II</v>
      </c>
      <c r="AD9" s="0" t="str">
        <f aca="false">$B9</f>
        <v>II</v>
      </c>
      <c r="AE9" s="0" t="str">
        <f aca="false">$B9</f>
        <v>II</v>
      </c>
      <c r="AF9" s="0" t="str">
        <f aca="false">$B9</f>
        <v>II</v>
      </c>
      <c r="AG9" s="0" t="str">
        <f aca="false">$B9</f>
        <v>II</v>
      </c>
      <c r="AH9" s="0" t="str">
        <f aca="false">$B9</f>
        <v>II</v>
      </c>
      <c r="AI9" s="0" t="str">
        <f aca="false">$B9</f>
        <v>II</v>
      </c>
      <c r="AJ9" s="0" t="str">
        <f aca="false">$B9</f>
        <v>II</v>
      </c>
      <c r="AK9" s="0" t="str">
        <f aca="false">$B9</f>
        <v>II</v>
      </c>
      <c r="AL9" s="0" t="str">
        <f aca="false">$B9</f>
        <v>II</v>
      </c>
      <c r="AM9" s="0" t="str">
        <f aca="false">$B9</f>
        <v>II</v>
      </c>
      <c r="AN9" s="0" t="str">
        <f aca="false">$B9</f>
        <v>II</v>
      </c>
      <c r="AO9" s="0" t="str">
        <f aca="false">$B9</f>
        <v>II</v>
      </c>
      <c r="AP9" s="0" t="str">
        <f aca="false">$B9</f>
        <v>II</v>
      </c>
      <c r="AQ9" s="0" t="str">
        <f aca="false">$B9</f>
        <v>II</v>
      </c>
      <c r="AR9" s="0" t="str">
        <f aca="false">$B9</f>
        <v>II</v>
      </c>
      <c r="AS9" s="0" t="str">
        <f aca="false">$B9</f>
        <v>II</v>
      </c>
      <c r="AT9" s="0" t="str">
        <f aca="false">$B9</f>
        <v>II</v>
      </c>
      <c r="AU9" s="0" t="str">
        <f aca="false">$B9</f>
        <v>II</v>
      </c>
      <c r="AV9" s="0" t="str">
        <f aca="false">$B9</f>
        <v>II</v>
      </c>
      <c r="AW9" s="0" t="str">
        <f aca="false">$B9</f>
        <v>II</v>
      </c>
      <c r="AX9" s="0" t="str">
        <f aca="false">$B9</f>
        <v>II</v>
      </c>
      <c r="AY9" s="0" t="str">
        <f aca="false">$B9</f>
        <v>II</v>
      </c>
      <c r="AZ9" s="0" t="str">
        <f aca="false">$B9</f>
        <v>II</v>
      </c>
      <c r="BA9" s="0" t="str">
        <f aca="false">$B9</f>
        <v>II</v>
      </c>
      <c r="BB9" s="0" t="str">
        <f aca="false">$B9</f>
        <v>II</v>
      </c>
      <c r="BC9" s="0" t="str">
        <f aca="false">$B9</f>
        <v>II</v>
      </c>
      <c r="BD9" s="0" t="str">
        <f aca="false">$B9</f>
        <v>II</v>
      </c>
      <c r="BE9" s="0" t="str">
        <f aca="false">$B9</f>
        <v>II</v>
      </c>
      <c r="BF9" s="0" t="str">
        <f aca="false">$B9</f>
        <v>II</v>
      </c>
      <c r="BG9" s="0" t="str">
        <f aca="false">$B9</f>
        <v>II</v>
      </c>
      <c r="BH9" s="0" t="str">
        <f aca="false">$B9</f>
        <v>II</v>
      </c>
      <c r="BI9" s="0" t="str">
        <f aca="false">$B9</f>
        <v>II</v>
      </c>
      <c r="BJ9" s="0" t="str">
        <f aca="false">$B9</f>
        <v>II</v>
      </c>
      <c r="BK9" s="0" t="str">
        <f aca="false">$B9</f>
        <v>II</v>
      </c>
      <c r="BL9" s="0" t="str">
        <f aca="false">$B9</f>
        <v>II</v>
      </c>
      <c r="BM9" s="0" t="str">
        <f aca="false">$B9</f>
        <v>II</v>
      </c>
      <c r="BN9" s="0" t="str">
        <f aca="false">$B9</f>
        <v>II</v>
      </c>
      <c r="BO9" s="0" t="str">
        <f aca="false">$B9</f>
        <v>II</v>
      </c>
    </row>
    <row r="10" customFormat="false" ht="13.2" hidden="false" customHeight="false" outlineLevel="0" collapsed="false">
      <c r="A10" s="0" t="n">
        <f aca="false">A9-1</f>
        <v>2011</v>
      </c>
      <c r="B10" s="0" t="s">
        <v>292</v>
      </c>
      <c r="C10" s="0" t="s">
        <v>292</v>
      </c>
      <c r="D10" s="0" t="n">
        <v>2</v>
      </c>
      <c r="E10" s="0" t="n">
        <v>2</v>
      </c>
      <c r="F10" s="0" t="str">
        <f aca="false">$B10</f>
        <v>II</v>
      </c>
      <c r="G10" s="0" t="str">
        <f aca="false">$B10</f>
        <v>II</v>
      </c>
      <c r="H10" s="0" t="str">
        <f aca="false">$B10</f>
        <v>II</v>
      </c>
      <c r="I10" s="0" t="str">
        <f aca="false">$B10</f>
        <v>II</v>
      </c>
      <c r="J10" s="0" t="str">
        <f aca="false">$B10</f>
        <v>II</v>
      </c>
      <c r="K10" s="0" t="str">
        <f aca="false">$B10</f>
        <v>II</v>
      </c>
      <c r="L10" s="0" t="str">
        <f aca="false">$B10</f>
        <v>II</v>
      </c>
      <c r="M10" s="0" t="str">
        <f aca="false">$B10</f>
        <v>II</v>
      </c>
      <c r="N10" s="0" t="str">
        <f aca="false">$B10</f>
        <v>II</v>
      </c>
      <c r="O10" s="0" t="str">
        <f aca="false">$B10</f>
        <v>II</v>
      </c>
      <c r="P10" s="0" t="str">
        <f aca="false">$B10</f>
        <v>II</v>
      </c>
      <c r="Q10" s="0" t="str">
        <f aca="false">$B10</f>
        <v>II</v>
      </c>
      <c r="R10" s="0" t="str">
        <f aca="false">$B10</f>
        <v>II</v>
      </c>
      <c r="S10" s="0" t="str">
        <f aca="false">$B10</f>
        <v>II</v>
      </c>
      <c r="T10" s="0" t="str">
        <f aca="false">$B10</f>
        <v>II</v>
      </c>
      <c r="U10" s="0" t="str">
        <f aca="false">$B10</f>
        <v>II</v>
      </c>
      <c r="V10" s="0" t="str">
        <f aca="false">$B10</f>
        <v>II</v>
      </c>
      <c r="W10" s="0" t="str">
        <f aca="false">$B10</f>
        <v>II</v>
      </c>
      <c r="X10" s="0" t="str">
        <f aca="false">$B10</f>
        <v>II</v>
      </c>
      <c r="Y10" s="0" t="str">
        <f aca="false">$B10</f>
        <v>II</v>
      </c>
      <c r="Z10" s="0" t="str">
        <f aca="false">$B10</f>
        <v>II</v>
      </c>
      <c r="AA10" s="0" t="str">
        <f aca="false">$B10</f>
        <v>II</v>
      </c>
      <c r="AB10" s="0" t="str">
        <f aca="false">$B10</f>
        <v>II</v>
      </c>
      <c r="AC10" s="0" t="str">
        <f aca="false">$B10</f>
        <v>II</v>
      </c>
      <c r="AD10" s="0" t="str">
        <f aca="false">$B10</f>
        <v>II</v>
      </c>
      <c r="AE10" s="0" t="str">
        <f aca="false">$B10</f>
        <v>II</v>
      </c>
      <c r="AF10" s="0" t="str">
        <f aca="false">$B10</f>
        <v>II</v>
      </c>
      <c r="AG10" s="0" t="str">
        <f aca="false">$B10</f>
        <v>II</v>
      </c>
      <c r="AH10" s="0" t="str">
        <f aca="false">$B10</f>
        <v>II</v>
      </c>
      <c r="AI10" s="0" t="str">
        <f aca="false">$B10</f>
        <v>II</v>
      </c>
      <c r="AJ10" s="0" t="str">
        <f aca="false">$B10</f>
        <v>II</v>
      </c>
      <c r="AK10" s="0" t="str">
        <f aca="false">$B10</f>
        <v>II</v>
      </c>
      <c r="AL10" s="0" t="str">
        <f aca="false">$B10</f>
        <v>II</v>
      </c>
      <c r="AM10" s="0" t="str">
        <f aca="false">$B10</f>
        <v>II</v>
      </c>
      <c r="AN10" s="0" t="str">
        <f aca="false">$B10</f>
        <v>II</v>
      </c>
      <c r="AO10" s="0" t="str">
        <f aca="false">$B10</f>
        <v>II</v>
      </c>
      <c r="AP10" s="0" t="str">
        <f aca="false">$B10</f>
        <v>II</v>
      </c>
      <c r="AQ10" s="0" t="str">
        <f aca="false">$B10</f>
        <v>II</v>
      </c>
      <c r="AR10" s="0" t="str">
        <f aca="false">$B10</f>
        <v>II</v>
      </c>
      <c r="AS10" s="0" t="str">
        <f aca="false">$B10</f>
        <v>II</v>
      </c>
      <c r="AT10" s="0" t="str">
        <f aca="false">$B10</f>
        <v>II</v>
      </c>
      <c r="AU10" s="0" t="str">
        <f aca="false">$B10</f>
        <v>II</v>
      </c>
      <c r="AV10" s="0" t="str">
        <f aca="false">$B10</f>
        <v>II</v>
      </c>
      <c r="AW10" s="0" t="str">
        <f aca="false">$B10</f>
        <v>II</v>
      </c>
      <c r="AX10" s="0" t="str">
        <f aca="false">$B10</f>
        <v>II</v>
      </c>
      <c r="AY10" s="0" t="str">
        <f aca="false">$B10</f>
        <v>II</v>
      </c>
      <c r="AZ10" s="0" t="str">
        <f aca="false">$B10</f>
        <v>II</v>
      </c>
      <c r="BA10" s="0" t="str">
        <f aca="false">$B10</f>
        <v>II</v>
      </c>
      <c r="BB10" s="0" t="str">
        <f aca="false">$B10</f>
        <v>II</v>
      </c>
      <c r="BC10" s="0" t="str">
        <f aca="false">$B10</f>
        <v>II</v>
      </c>
      <c r="BD10" s="0" t="str">
        <f aca="false">$B10</f>
        <v>II</v>
      </c>
      <c r="BE10" s="0" t="str">
        <f aca="false">$B10</f>
        <v>II</v>
      </c>
      <c r="BF10" s="0" t="str">
        <f aca="false">$B10</f>
        <v>II</v>
      </c>
      <c r="BG10" s="0" t="str">
        <f aca="false">$B10</f>
        <v>II</v>
      </c>
      <c r="BH10" s="0" t="str">
        <f aca="false">$B10</f>
        <v>II</v>
      </c>
      <c r="BI10" s="0" t="str">
        <f aca="false">$B10</f>
        <v>II</v>
      </c>
      <c r="BJ10" s="0" t="str">
        <f aca="false">$B10</f>
        <v>II</v>
      </c>
      <c r="BK10" s="0" t="str">
        <f aca="false">$B10</f>
        <v>II</v>
      </c>
      <c r="BL10" s="0" t="str">
        <f aca="false">$B10</f>
        <v>II</v>
      </c>
      <c r="BM10" s="0" t="str">
        <f aca="false">$B10</f>
        <v>II</v>
      </c>
      <c r="BN10" s="0" t="str">
        <f aca="false">$B10</f>
        <v>II</v>
      </c>
      <c r="BO10" s="0" t="str">
        <f aca="false">$B10</f>
        <v>II</v>
      </c>
    </row>
    <row r="11" customFormat="false" ht="13.2" hidden="false" customHeight="false" outlineLevel="0" collapsed="false">
      <c r="A11" s="0" t="n">
        <f aca="false">A10-1</f>
        <v>2010</v>
      </c>
      <c r="B11" s="0" t="s">
        <v>292</v>
      </c>
      <c r="C11" s="0" t="s">
        <v>292</v>
      </c>
      <c r="D11" s="0" t="n">
        <v>2</v>
      </c>
      <c r="E11" s="0" t="n">
        <v>2</v>
      </c>
      <c r="F11" s="0" t="str">
        <f aca="false">$B11</f>
        <v>II</v>
      </c>
      <c r="G11" s="0" t="str">
        <f aca="false">$B11</f>
        <v>II</v>
      </c>
      <c r="H11" s="0" t="str">
        <f aca="false">$B11</f>
        <v>II</v>
      </c>
      <c r="I11" s="0" t="str">
        <f aca="false">$B11</f>
        <v>II</v>
      </c>
      <c r="J11" s="0" t="str">
        <f aca="false">$B11</f>
        <v>II</v>
      </c>
      <c r="K11" s="0" t="str">
        <f aca="false">$B11</f>
        <v>II</v>
      </c>
      <c r="L11" s="0" t="str">
        <f aca="false">$B11</f>
        <v>II</v>
      </c>
      <c r="M11" s="0" t="str">
        <f aca="false">$B11</f>
        <v>II</v>
      </c>
      <c r="N11" s="0" t="str">
        <f aca="false">$B11</f>
        <v>II</v>
      </c>
      <c r="O11" s="0" t="str">
        <f aca="false">$B11</f>
        <v>II</v>
      </c>
      <c r="P11" s="0" t="str">
        <f aca="false">$B11</f>
        <v>II</v>
      </c>
      <c r="Q11" s="0" t="str">
        <f aca="false">$B11</f>
        <v>II</v>
      </c>
      <c r="R11" s="0" t="str">
        <f aca="false">$B11</f>
        <v>II</v>
      </c>
      <c r="S11" s="0" t="str">
        <f aca="false">$B11</f>
        <v>II</v>
      </c>
      <c r="T11" s="0" t="str">
        <f aca="false">$B11</f>
        <v>II</v>
      </c>
      <c r="U11" s="0" t="str">
        <f aca="false">$B11</f>
        <v>II</v>
      </c>
      <c r="V11" s="0" t="str">
        <f aca="false">$B11</f>
        <v>II</v>
      </c>
      <c r="W11" s="0" t="str">
        <f aca="false">$B11</f>
        <v>II</v>
      </c>
      <c r="X11" s="0" t="str">
        <f aca="false">$B11</f>
        <v>II</v>
      </c>
      <c r="Y11" s="0" t="str">
        <f aca="false">$B11</f>
        <v>II</v>
      </c>
      <c r="Z11" s="0" t="str">
        <f aca="false">$B11</f>
        <v>II</v>
      </c>
      <c r="AA11" s="0" t="str">
        <f aca="false">$B11</f>
        <v>II</v>
      </c>
      <c r="AB11" s="0" t="str">
        <f aca="false">$B11</f>
        <v>II</v>
      </c>
      <c r="AC11" s="0" t="str">
        <f aca="false">$B11</f>
        <v>II</v>
      </c>
      <c r="AD11" s="0" t="str">
        <f aca="false">$B11</f>
        <v>II</v>
      </c>
      <c r="AE11" s="0" t="str">
        <f aca="false">$B11</f>
        <v>II</v>
      </c>
      <c r="AF11" s="0" t="str">
        <f aca="false">$B11</f>
        <v>II</v>
      </c>
      <c r="AG11" s="0" t="str">
        <f aca="false">$B11</f>
        <v>II</v>
      </c>
      <c r="AH11" s="0" t="str">
        <f aca="false">$B11</f>
        <v>II</v>
      </c>
      <c r="AI11" s="0" t="str">
        <f aca="false">$B11</f>
        <v>II</v>
      </c>
      <c r="AJ11" s="0" t="str">
        <f aca="false">$B11</f>
        <v>II</v>
      </c>
      <c r="AK11" s="0" t="str">
        <f aca="false">$B11</f>
        <v>II</v>
      </c>
      <c r="AL11" s="0" t="str">
        <f aca="false">$B11</f>
        <v>II</v>
      </c>
      <c r="AM11" s="0" t="str">
        <f aca="false">$B11</f>
        <v>II</v>
      </c>
      <c r="AN11" s="0" t="str">
        <f aca="false">$B11</f>
        <v>II</v>
      </c>
      <c r="AO11" s="0" t="str">
        <f aca="false">$B11</f>
        <v>II</v>
      </c>
      <c r="AP11" s="0" t="str">
        <f aca="false">$B11</f>
        <v>II</v>
      </c>
      <c r="AQ11" s="0" t="str">
        <f aca="false">$B11</f>
        <v>II</v>
      </c>
      <c r="AR11" s="0" t="str">
        <f aca="false">$B11</f>
        <v>II</v>
      </c>
      <c r="AS11" s="0" t="str">
        <f aca="false">$B11</f>
        <v>II</v>
      </c>
      <c r="AT11" s="0" t="str">
        <f aca="false">$B11</f>
        <v>II</v>
      </c>
      <c r="AU11" s="0" t="str">
        <f aca="false">$B11</f>
        <v>II</v>
      </c>
      <c r="AV11" s="0" t="str">
        <f aca="false">$B11</f>
        <v>II</v>
      </c>
      <c r="AW11" s="0" t="str">
        <f aca="false">$B11</f>
        <v>II</v>
      </c>
      <c r="AX11" s="0" t="str">
        <f aca="false">$B11</f>
        <v>II</v>
      </c>
      <c r="AY11" s="0" t="str">
        <f aca="false">$B11</f>
        <v>II</v>
      </c>
      <c r="AZ11" s="0" t="str">
        <f aca="false">$B11</f>
        <v>II</v>
      </c>
      <c r="BA11" s="0" t="str">
        <f aca="false">$B11</f>
        <v>II</v>
      </c>
      <c r="BB11" s="0" t="str">
        <f aca="false">$B11</f>
        <v>II</v>
      </c>
      <c r="BC11" s="0" t="str">
        <f aca="false">$B11</f>
        <v>II</v>
      </c>
      <c r="BD11" s="0" t="str">
        <f aca="false">$B11</f>
        <v>II</v>
      </c>
      <c r="BE11" s="0" t="str">
        <f aca="false">$B11</f>
        <v>II</v>
      </c>
      <c r="BF11" s="0" t="str">
        <f aca="false">$B11</f>
        <v>II</v>
      </c>
      <c r="BG11" s="0" t="str">
        <f aca="false">$B11</f>
        <v>II</v>
      </c>
      <c r="BH11" s="0" t="str">
        <f aca="false">$B11</f>
        <v>II</v>
      </c>
      <c r="BI11" s="0" t="str">
        <f aca="false">$B11</f>
        <v>II</v>
      </c>
      <c r="BJ11" s="0" t="str">
        <f aca="false">$B11</f>
        <v>II</v>
      </c>
      <c r="BK11" s="0" t="str">
        <f aca="false">$B11</f>
        <v>II</v>
      </c>
      <c r="BL11" s="0" t="str">
        <f aca="false">$B11</f>
        <v>II</v>
      </c>
      <c r="BM11" s="0" t="str">
        <f aca="false">$B11</f>
        <v>II</v>
      </c>
      <c r="BN11" s="0" t="str">
        <f aca="false">$B11</f>
        <v>II</v>
      </c>
      <c r="BO11" s="0" t="str">
        <f aca="false">$B11</f>
        <v>II</v>
      </c>
    </row>
    <row r="12" customFormat="false" ht="13.2" hidden="false" customHeight="false" outlineLevel="0" collapsed="false">
      <c r="A12" s="0" t="n">
        <f aca="false">A11-1</f>
        <v>2009</v>
      </c>
      <c r="B12" s="0" t="s">
        <v>292</v>
      </c>
      <c r="C12" s="0" t="s">
        <v>292</v>
      </c>
      <c r="D12" s="0" t="n">
        <v>2</v>
      </c>
      <c r="E12" s="0" t="n">
        <v>2</v>
      </c>
      <c r="F12" s="0" t="str">
        <f aca="false">$B12</f>
        <v>II</v>
      </c>
      <c r="G12" s="0" t="str">
        <f aca="false">$B12</f>
        <v>II</v>
      </c>
      <c r="H12" s="0" t="str">
        <f aca="false">$B12</f>
        <v>II</v>
      </c>
      <c r="I12" s="0" t="str">
        <f aca="false">$B12</f>
        <v>II</v>
      </c>
      <c r="J12" s="0" t="str">
        <f aca="false">$B12</f>
        <v>II</v>
      </c>
      <c r="K12" s="0" t="str">
        <f aca="false">$B12</f>
        <v>II</v>
      </c>
      <c r="L12" s="0" t="str">
        <f aca="false">$B12</f>
        <v>II</v>
      </c>
      <c r="M12" s="0" t="str">
        <f aca="false">$B12</f>
        <v>II</v>
      </c>
      <c r="N12" s="0" t="str">
        <f aca="false">$B12</f>
        <v>II</v>
      </c>
      <c r="O12" s="0" t="str">
        <f aca="false">$B12</f>
        <v>II</v>
      </c>
      <c r="P12" s="0" t="str">
        <f aca="false">$B12</f>
        <v>II</v>
      </c>
      <c r="Q12" s="0" t="str">
        <f aca="false">$B12</f>
        <v>II</v>
      </c>
      <c r="R12" s="0" t="str">
        <f aca="false">$B12</f>
        <v>II</v>
      </c>
      <c r="S12" s="0" t="str">
        <f aca="false">$B12</f>
        <v>II</v>
      </c>
      <c r="T12" s="0" t="str">
        <f aca="false">$B12</f>
        <v>II</v>
      </c>
      <c r="U12" s="0" t="str">
        <f aca="false">$B12</f>
        <v>II</v>
      </c>
      <c r="V12" s="0" t="str">
        <f aca="false">$B12</f>
        <v>II</v>
      </c>
      <c r="W12" s="0" t="str">
        <f aca="false">$B12</f>
        <v>II</v>
      </c>
      <c r="X12" s="0" t="str">
        <f aca="false">$B12</f>
        <v>II</v>
      </c>
      <c r="Y12" s="0" t="str">
        <f aca="false">$B12</f>
        <v>II</v>
      </c>
      <c r="Z12" s="0" t="str">
        <f aca="false">$B12</f>
        <v>II</v>
      </c>
      <c r="AA12" s="0" t="str">
        <f aca="false">$B12</f>
        <v>II</v>
      </c>
      <c r="AB12" s="0" t="str">
        <f aca="false">$B12</f>
        <v>II</v>
      </c>
      <c r="AC12" s="0" t="str">
        <f aca="false">$B12</f>
        <v>II</v>
      </c>
      <c r="AD12" s="0" t="str">
        <f aca="false">$B12</f>
        <v>II</v>
      </c>
      <c r="AE12" s="0" t="str">
        <f aca="false">$B12</f>
        <v>II</v>
      </c>
      <c r="AF12" s="0" t="str">
        <f aca="false">$B12</f>
        <v>II</v>
      </c>
      <c r="AG12" s="0" t="str">
        <f aca="false">$B12</f>
        <v>II</v>
      </c>
      <c r="AH12" s="0" t="str">
        <f aca="false">$B12</f>
        <v>II</v>
      </c>
      <c r="AI12" s="0" t="str">
        <f aca="false">$B12</f>
        <v>II</v>
      </c>
      <c r="AJ12" s="0" t="str">
        <f aca="false">$B12</f>
        <v>II</v>
      </c>
      <c r="AK12" s="0" t="str">
        <f aca="false">$B12</f>
        <v>II</v>
      </c>
      <c r="AL12" s="0" t="str">
        <f aca="false">$B12</f>
        <v>II</v>
      </c>
      <c r="AM12" s="0" t="str">
        <f aca="false">$B12</f>
        <v>II</v>
      </c>
      <c r="AN12" s="0" t="str">
        <f aca="false">$B12</f>
        <v>II</v>
      </c>
      <c r="AO12" s="0" t="str">
        <f aca="false">$B12</f>
        <v>II</v>
      </c>
      <c r="AP12" s="0" t="str">
        <f aca="false">$B12</f>
        <v>II</v>
      </c>
      <c r="AQ12" s="0" t="str">
        <f aca="false">$B12</f>
        <v>II</v>
      </c>
      <c r="AR12" s="0" t="str">
        <f aca="false">$B12</f>
        <v>II</v>
      </c>
      <c r="AS12" s="0" t="str">
        <f aca="false">$B12</f>
        <v>II</v>
      </c>
      <c r="AT12" s="0" t="str">
        <f aca="false">$B12</f>
        <v>II</v>
      </c>
      <c r="AU12" s="0" t="str">
        <f aca="false">$B12</f>
        <v>II</v>
      </c>
      <c r="AV12" s="0" t="str">
        <f aca="false">$B12</f>
        <v>II</v>
      </c>
      <c r="AW12" s="0" t="str">
        <f aca="false">$B12</f>
        <v>II</v>
      </c>
      <c r="AX12" s="0" t="str">
        <f aca="false">$B12</f>
        <v>II</v>
      </c>
      <c r="AY12" s="0" t="str">
        <f aca="false">$B12</f>
        <v>II</v>
      </c>
      <c r="AZ12" s="0" t="str">
        <f aca="false">$B12</f>
        <v>II</v>
      </c>
      <c r="BA12" s="0" t="str">
        <f aca="false">$B12</f>
        <v>II</v>
      </c>
      <c r="BB12" s="0" t="str">
        <f aca="false">$B12</f>
        <v>II</v>
      </c>
      <c r="BC12" s="0" t="str">
        <f aca="false">$B12</f>
        <v>II</v>
      </c>
      <c r="BD12" s="0" t="str">
        <f aca="false">$B12</f>
        <v>II</v>
      </c>
      <c r="BE12" s="0" t="str">
        <f aca="false">$B12</f>
        <v>II</v>
      </c>
      <c r="BF12" s="0" t="str">
        <f aca="false">$B12</f>
        <v>II</v>
      </c>
      <c r="BG12" s="0" t="str">
        <f aca="false">$B12</f>
        <v>II</v>
      </c>
      <c r="BH12" s="0" t="str">
        <f aca="false">$B12</f>
        <v>II</v>
      </c>
      <c r="BI12" s="0" t="str">
        <f aca="false">$B12</f>
        <v>II</v>
      </c>
      <c r="BJ12" s="0" t="str">
        <f aca="false">$B12</f>
        <v>II</v>
      </c>
      <c r="BK12" s="0" t="str">
        <f aca="false">$B12</f>
        <v>II</v>
      </c>
      <c r="BL12" s="0" t="str">
        <f aca="false">$B12</f>
        <v>II</v>
      </c>
      <c r="BM12" s="0" t="str">
        <f aca="false">$B12</f>
        <v>II</v>
      </c>
      <c r="BN12" s="0" t="str">
        <f aca="false">$B12</f>
        <v>II</v>
      </c>
      <c r="BO12" s="0" t="str">
        <f aca="false">$B12</f>
        <v>II</v>
      </c>
    </row>
    <row r="13" customFormat="false" ht="13.2" hidden="false" customHeight="false" outlineLevel="0" collapsed="false">
      <c r="A13" s="0" t="n">
        <f aca="false">A12-1</f>
        <v>2008</v>
      </c>
      <c r="B13" s="0" t="s">
        <v>292</v>
      </c>
      <c r="C13" s="0" t="s">
        <v>292</v>
      </c>
      <c r="D13" s="0" t="n">
        <v>2</v>
      </c>
      <c r="E13" s="0" t="n">
        <v>2</v>
      </c>
      <c r="F13" s="0" t="str">
        <f aca="false">$B13</f>
        <v>II</v>
      </c>
      <c r="G13" s="0" t="str">
        <f aca="false">$B13</f>
        <v>II</v>
      </c>
      <c r="H13" s="0" t="str">
        <f aca="false">$B13</f>
        <v>II</v>
      </c>
      <c r="I13" s="0" t="str">
        <f aca="false">$B13</f>
        <v>II</v>
      </c>
      <c r="J13" s="0" t="str">
        <f aca="false">$B13</f>
        <v>II</v>
      </c>
      <c r="K13" s="0" t="str">
        <f aca="false">$B13</f>
        <v>II</v>
      </c>
      <c r="L13" s="0" t="str">
        <f aca="false">$B13</f>
        <v>II</v>
      </c>
      <c r="M13" s="0" t="str">
        <f aca="false">$B13</f>
        <v>II</v>
      </c>
      <c r="N13" s="0" t="str">
        <f aca="false">$B13</f>
        <v>II</v>
      </c>
      <c r="O13" s="0" t="str">
        <f aca="false">$B13</f>
        <v>II</v>
      </c>
      <c r="P13" s="0" t="str">
        <f aca="false">$B13</f>
        <v>II</v>
      </c>
      <c r="Q13" s="0" t="str">
        <f aca="false">$B13</f>
        <v>II</v>
      </c>
      <c r="R13" s="0" t="str">
        <f aca="false">$B13</f>
        <v>II</v>
      </c>
      <c r="S13" s="0" t="str">
        <f aca="false">$B13</f>
        <v>II</v>
      </c>
      <c r="T13" s="0" t="str">
        <f aca="false">$B13</f>
        <v>II</v>
      </c>
      <c r="U13" s="0" t="str">
        <f aca="false">$B13</f>
        <v>II</v>
      </c>
      <c r="V13" s="0" t="str">
        <f aca="false">$B13</f>
        <v>II</v>
      </c>
      <c r="W13" s="0" t="str">
        <f aca="false">$B13</f>
        <v>II</v>
      </c>
      <c r="X13" s="0" t="str">
        <f aca="false">$B13</f>
        <v>II</v>
      </c>
      <c r="Y13" s="0" t="str">
        <f aca="false">$B13</f>
        <v>II</v>
      </c>
      <c r="Z13" s="0" t="str">
        <f aca="false">$B13</f>
        <v>II</v>
      </c>
      <c r="AA13" s="0" t="str">
        <f aca="false">$B13</f>
        <v>II</v>
      </c>
      <c r="AB13" s="0" t="str">
        <f aca="false">$B13</f>
        <v>II</v>
      </c>
      <c r="AC13" s="0" t="str">
        <f aca="false">$B13</f>
        <v>II</v>
      </c>
      <c r="AD13" s="0" t="str">
        <f aca="false">$B13</f>
        <v>II</v>
      </c>
      <c r="AE13" s="0" t="str">
        <f aca="false">$B13</f>
        <v>II</v>
      </c>
      <c r="AF13" s="0" t="str">
        <f aca="false">$B13</f>
        <v>II</v>
      </c>
      <c r="AG13" s="0" t="str">
        <f aca="false">$B13</f>
        <v>II</v>
      </c>
      <c r="AH13" s="0" t="str">
        <f aca="false">$B13</f>
        <v>II</v>
      </c>
      <c r="AI13" s="0" t="str">
        <f aca="false">$B13</f>
        <v>II</v>
      </c>
      <c r="AJ13" s="0" t="str">
        <f aca="false">$B13</f>
        <v>II</v>
      </c>
      <c r="AK13" s="0" t="str">
        <f aca="false">$B13</f>
        <v>II</v>
      </c>
      <c r="AL13" s="0" t="str">
        <f aca="false">$B13</f>
        <v>II</v>
      </c>
      <c r="AM13" s="0" t="str">
        <f aca="false">$B13</f>
        <v>II</v>
      </c>
      <c r="AN13" s="0" t="str">
        <f aca="false">$B13</f>
        <v>II</v>
      </c>
      <c r="AO13" s="0" t="str">
        <f aca="false">$B13</f>
        <v>II</v>
      </c>
      <c r="AP13" s="0" t="str">
        <f aca="false">$B13</f>
        <v>II</v>
      </c>
      <c r="AQ13" s="0" t="str">
        <f aca="false">$B13</f>
        <v>II</v>
      </c>
      <c r="AR13" s="0" t="str">
        <f aca="false">$B13</f>
        <v>II</v>
      </c>
      <c r="AS13" s="0" t="str">
        <f aca="false">$B13</f>
        <v>II</v>
      </c>
      <c r="AT13" s="0" t="str">
        <f aca="false">$B13</f>
        <v>II</v>
      </c>
      <c r="AU13" s="0" t="str">
        <f aca="false">$B13</f>
        <v>II</v>
      </c>
      <c r="AV13" s="0" t="str">
        <f aca="false">$B13</f>
        <v>II</v>
      </c>
      <c r="AW13" s="0" t="str">
        <f aca="false">$B13</f>
        <v>II</v>
      </c>
      <c r="AX13" s="0" t="str">
        <f aca="false">$B13</f>
        <v>II</v>
      </c>
      <c r="AY13" s="0" t="str">
        <f aca="false">$B13</f>
        <v>II</v>
      </c>
      <c r="AZ13" s="0" t="str">
        <f aca="false">$B13</f>
        <v>II</v>
      </c>
      <c r="BA13" s="0" t="str">
        <f aca="false">$B13</f>
        <v>II</v>
      </c>
      <c r="BB13" s="0" t="str">
        <f aca="false">$B13</f>
        <v>II</v>
      </c>
      <c r="BC13" s="0" t="str">
        <f aca="false">$B13</f>
        <v>II</v>
      </c>
      <c r="BD13" s="0" t="str">
        <f aca="false">$B13</f>
        <v>II</v>
      </c>
      <c r="BE13" s="0" t="str">
        <f aca="false">$B13</f>
        <v>II</v>
      </c>
      <c r="BF13" s="0" t="str">
        <f aca="false">$B13</f>
        <v>II</v>
      </c>
      <c r="BG13" s="0" t="str">
        <f aca="false">$B13</f>
        <v>II</v>
      </c>
      <c r="BH13" s="0" t="str">
        <f aca="false">$B13</f>
        <v>II</v>
      </c>
      <c r="BI13" s="0" t="str">
        <f aca="false">$B13</f>
        <v>II</v>
      </c>
      <c r="BJ13" s="0" t="str">
        <f aca="false">$B13</f>
        <v>II</v>
      </c>
      <c r="BK13" s="0" t="str">
        <f aca="false">$B13</f>
        <v>II</v>
      </c>
      <c r="BL13" s="0" t="str">
        <f aca="false">$B13</f>
        <v>II</v>
      </c>
      <c r="BM13" s="0" t="str">
        <f aca="false">$B13</f>
        <v>II</v>
      </c>
      <c r="BN13" s="0" t="str">
        <f aca="false">$B13</f>
        <v>II</v>
      </c>
      <c r="BO13" s="0" t="str">
        <f aca="false">$B13</f>
        <v>II</v>
      </c>
    </row>
    <row r="14" customFormat="false" ht="13.2" hidden="false" customHeight="false" outlineLevel="0" collapsed="false">
      <c r="A14" s="0" t="n">
        <f aca="false">A13-1</f>
        <v>2007</v>
      </c>
      <c r="B14" s="0" t="s">
        <v>292</v>
      </c>
      <c r="C14" s="0" t="s">
        <v>292</v>
      </c>
      <c r="D14" s="0" t="n">
        <v>2</v>
      </c>
      <c r="E14" s="0" t="n">
        <v>2</v>
      </c>
      <c r="F14" s="0" t="str">
        <f aca="false">$B14</f>
        <v>II</v>
      </c>
      <c r="G14" s="0" t="str">
        <f aca="false">$B14</f>
        <v>II</v>
      </c>
      <c r="H14" s="0" t="str">
        <f aca="false">$B14</f>
        <v>II</v>
      </c>
      <c r="I14" s="0" t="str">
        <f aca="false">$B14</f>
        <v>II</v>
      </c>
      <c r="J14" s="0" t="str">
        <f aca="false">$B14</f>
        <v>II</v>
      </c>
      <c r="K14" s="0" t="str">
        <f aca="false">$B14</f>
        <v>II</v>
      </c>
      <c r="L14" s="0" t="str">
        <f aca="false">$B14</f>
        <v>II</v>
      </c>
      <c r="M14" s="0" t="str">
        <f aca="false">$B14</f>
        <v>II</v>
      </c>
      <c r="N14" s="0" t="str">
        <f aca="false">$B14</f>
        <v>II</v>
      </c>
      <c r="O14" s="0" t="str">
        <f aca="false">$B14</f>
        <v>II</v>
      </c>
      <c r="P14" s="0" t="str">
        <f aca="false">$B14</f>
        <v>II</v>
      </c>
      <c r="Q14" s="0" t="str">
        <f aca="false">$B14</f>
        <v>II</v>
      </c>
      <c r="R14" s="0" t="str">
        <f aca="false">$B14</f>
        <v>II</v>
      </c>
      <c r="S14" s="0" t="str">
        <f aca="false">$B14</f>
        <v>II</v>
      </c>
      <c r="T14" s="0" t="str">
        <f aca="false">$B14</f>
        <v>II</v>
      </c>
      <c r="U14" s="0" t="str">
        <f aca="false">$B14</f>
        <v>II</v>
      </c>
      <c r="V14" s="0" t="str">
        <f aca="false">$B14</f>
        <v>II</v>
      </c>
      <c r="W14" s="0" t="str">
        <f aca="false">$B14</f>
        <v>II</v>
      </c>
      <c r="X14" s="0" t="str">
        <f aca="false">$B14</f>
        <v>II</v>
      </c>
      <c r="Y14" s="0" t="str">
        <f aca="false">$B14</f>
        <v>II</v>
      </c>
      <c r="Z14" s="0" t="str">
        <f aca="false">$B14</f>
        <v>II</v>
      </c>
      <c r="AA14" s="0" t="str">
        <f aca="false">$B14</f>
        <v>II</v>
      </c>
      <c r="AB14" s="0" t="str">
        <f aca="false">$B14</f>
        <v>II</v>
      </c>
      <c r="AC14" s="0" t="str">
        <f aca="false">$B14</f>
        <v>II</v>
      </c>
      <c r="AD14" s="0" t="str">
        <f aca="false">$B14</f>
        <v>II</v>
      </c>
      <c r="AE14" s="0" t="str">
        <f aca="false">$B14</f>
        <v>II</v>
      </c>
      <c r="AF14" s="0" t="str">
        <f aca="false">$B14</f>
        <v>II</v>
      </c>
      <c r="AG14" s="0" t="str">
        <f aca="false">$B14</f>
        <v>II</v>
      </c>
      <c r="AH14" s="0" t="str">
        <f aca="false">$B14</f>
        <v>II</v>
      </c>
      <c r="AI14" s="0" t="str">
        <f aca="false">$B14</f>
        <v>II</v>
      </c>
      <c r="AJ14" s="0" t="str">
        <f aca="false">$B14</f>
        <v>II</v>
      </c>
      <c r="AK14" s="0" t="str">
        <f aca="false">$B14</f>
        <v>II</v>
      </c>
      <c r="AL14" s="0" t="str">
        <f aca="false">$B14</f>
        <v>II</v>
      </c>
      <c r="AM14" s="0" t="str">
        <f aca="false">$B14</f>
        <v>II</v>
      </c>
      <c r="AN14" s="0" t="str">
        <f aca="false">$B14</f>
        <v>II</v>
      </c>
      <c r="AO14" s="0" t="str">
        <f aca="false">$B14</f>
        <v>II</v>
      </c>
      <c r="AP14" s="0" t="str">
        <f aca="false">$B14</f>
        <v>II</v>
      </c>
      <c r="AQ14" s="0" t="str">
        <f aca="false">$B14</f>
        <v>II</v>
      </c>
      <c r="AR14" s="0" t="str">
        <f aca="false">$B14</f>
        <v>II</v>
      </c>
      <c r="AS14" s="0" t="str">
        <f aca="false">$B14</f>
        <v>II</v>
      </c>
      <c r="AT14" s="0" t="str">
        <f aca="false">$B14</f>
        <v>II</v>
      </c>
      <c r="AU14" s="0" t="str">
        <f aca="false">$B14</f>
        <v>II</v>
      </c>
      <c r="AV14" s="0" t="str">
        <f aca="false">$B14</f>
        <v>II</v>
      </c>
      <c r="AW14" s="0" t="str">
        <f aca="false">$B14</f>
        <v>II</v>
      </c>
      <c r="AX14" s="0" t="str">
        <f aca="false">$B14</f>
        <v>II</v>
      </c>
      <c r="AY14" s="0" t="str">
        <f aca="false">$B14</f>
        <v>II</v>
      </c>
      <c r="AZ14" s="0" t="str">
        <f aca="false">$B14</f>
        <v>II</v>
      </c>
      <c r="BA14" s="0" t="str">
        <f aca="false">$B14</f>
        <v>II</v>
      </c>
      <c r="BB14" s="0" t="str">
        <f aca="false">$B14</f>
        <v>II</v>
      </c>
      <c r="BC14" s="0" t="str">
        <f aca="false">$B14</f>
        <v>II</v>
      </c>
      <c r="BD14" s="0" t="str">
        <f aca="false">$B14</f>
        <v>II</v>
      </c>
      <c r="BE14" s="0" t="str">
        <f aca="false">$B14</f>
        <v>II</v>
      </c>
      <c r="BF14" s="0" t="str">
        <f aca="false">$B14</f>
        <v>II</v>
      </c>
      <c r="BG14" s="0" t="str">
        <f aca="false">$B14</f>
        <v>II</v>
      </c>
      <c r="BH14" s="0" t="str">
        <f aca="false">$B14</f>
        <v>II</v>
      </c>
      <c r="BI14" s="0" t="str">
        <f aca="false">$B14</f>
        <v>II</v>
      </c>
      <c r="BJ14" s="0" t="str">
        <f aca="false">$B14</f>
        <v>II</v>
      </c>
      <c r="BK14" s="0" t="str">
        <f aca="false">$B14</f>
        <v>II</v>
      </c>
      <c r="BL14" s="0" t="str">
        <f aca="false">$B14</f>
        <v>II</v>
      </c>
      <c r="BM14" s="0" t="str">
        <f aca="false">$B14</f>
        <v>II</v>
      </c>
      <c r="BN14" s="0" t="str">
        <f aca="false">$B14</f>
        <v>II</v>
      </c>
      <c r="BO14" s="0" t="str">
        <f aca="false">$B14</f>
        <v>II</v>
      </c>
    </row>
    <row r="15" customFormat="false" ht="13.2" hidden="false" customHeight="false" outlineLevel="0" collapsed="false">
      <c r="A15" s="0" t="n">
        <f aca="false">A14-1</f>
        <v>2006</v>
      </c>
      <c r="B15" s="0" t="s">
        <v>292</v>
      </c>
      <c r="C15" s="0" t="s">
        <v>292</v>
      </c>
      <c r="D15" s="0" t="n">
        <v>2</v>
      </c>
      <c r="E15" s="0" t="n">
        <v>2</v>
      </c>
      <c r="F15" s="0" t="str">
        <f aca="false">$B15</f>
        <v>II</v>
      </c>
      <c r="G15" s="0" t="str">
        <f aca="false">$B15</f>
        <v>II</v>
      </c>
      <c r="H15" s="0" t="str">
        <f aca="false">$B15</f>
        <v>II</v>
      </c>
      <c r="I15" s="0" t="str">
        <f aca="false">$B15</f>
        <v>II</v>
      </c>
      <c r="J15" s="0" t="str">
        <f aca="false">$B15</f>
        <v>II</v>
      </c>
      <c r="K15" s="0" t="str">
        <f aca="false">$B15</f>
        <v>II</v>
      </c>
      <c r="L15" s="0" t="str">
        <f aca="false">$B15</f>
        <v>II</v>
      </c>
      <c r="M15" s="0" t="str">
        <f aca="false">$B15</f>
        <v>II</v>
      </c>
      <c r="N15" s="0" t="str">
        <f aca="false">$B15</f>
        <v>II</v>
      </c>
      <c r="O15" s="0" t="str">
        <f aca="false">$B15</f>
        <v>II</v>
      </c>
      <c r="P15" s="0" t="str">
        <f aca="false">$B15</f>
        <v>II</v>
      </c>
      <c r="Q15" s="0" t="str">
        <f aca="false">$B15</f>
        <v>II</v>
      </c>
      <c r="R15" s="0" t="str">
        <f aca="false">$B15</f>
        <v>II</v>
      </c>
      <c r="S15" s="0" t="str">
        <f aca="false">$B15</f>
        <v>II</v>
      </c>
      <c r="T15" s="0" t="str">
        <f aca="false">$B15</f>
        <v>II</v>
      </c>
      <c r="U15" s="0" t="str">
        <f aca="false">$B15</f>
        <v>II</v>
      </c>
      <c r="V15" s="0" t="str">
        <f aca="false">$B15</f>
        <v>II</v>
      </c>
      <c r="W15" s="0" t="str">
        <f aca="false">$B15</f>
        <v>II</v>
      </c>
      <c r="X15" s="0" t="str">
        <f aca="false">$B15</f>
        <v>II</v>
      </c>
      <c r="Y15" s="0" t="str">
        <f aca="false">$B15</f>
        <v>II</v>
      </c>
      <c r="Z15" s="0" t="str">
        <f aca="false">$B15</f>
        <v>II</v>
      </c>
      <c r="AA15" s="0" t="str">
        <f aca="false">$B15</f>
        <v>II</v>
      </c>
      <c r="AB15" s="0" t="str">
        <f aca="false">$B15</f>
        <v>II</v>
      </c>
      <c r="AC15" s="0" t="str">
        <f aca="false">$B15</f>
        <v>II</v>
      </c>
      <c r="AD15" s="0" t="str">
        <f aca="false">$B15</f>
        <v>II</v>
      </c>
      <c r="AE15" s="0" t="str">
        <f aca="false">$B15</f>
        <v>II</v>
      </c>
      <c r="AF15" s="0" t="str">
        <f aca="false">$B15</f>
        <v>II</v>
      </c>
      <c r="AG15" s="0" t="str">
        <f aca="false">$B15</f>
        <v>II</v>
      </c>
      <c r="AH15" s="0" t="str">
        <f aca="false">$B15</f>
        <v>II</v>
      </c>
      <c r="AI15" s="0" t="str">
        <f aca="false">$B15</f>
        <v>II</v>
      </c>
      <c r="AJ15" s="0" t="str">
        <f aca="false">$B15</f>
        <v>II</v>
      </c>
      <c r="AK15" s="0" t="str">
        <f aca="false">$B15</f>
        <v>II</v>
      </c>
      <c r="AL15" s="0" t="str">
        <f aca="false">$B15</f>
        <v>II</v>
      </c>
      <c r="AM15" s="0" t="str">
        <f aca="false">$B15</f>
        <v>II</v>
      </c>
      <c r="AN15" s="0" t="str">
        <f aca="false">$B15</f>
        <v>II</v>
      </c>
      <c r="AO15" s="0" t="str">
        <f aca="false">$B15</f>
        <v>II</v>
      </c>
      <c r="AP15" s="0" t="str">
        <f aca="false">$B15</f>
        <v>II</v>
      </c>
      <c r="AQ15" s="0" t="str">
        <f aca="false">$B15</f>
        <v>II</v>
      </c>
      <c r="AR15" s="0" t="str">
        <f aca="false">$B15</f>
        <v>II</v>
      </c>
      <c r="AS15" s="0" t="str">
        <f aca="false">$B15</f>
        <v>II</v>
      </c>
      <c r="AT15" s="0" t="str">
        <f aca="false">$B15</f>
        <v>II</v>
      </c>
      <c r="AU15" s="0" t="str">
        <f aca="false">$B15</f>
        <v>II</v>
      </c>
      <c r="AV15" s="0" t="str">
        <f aca="false">$B15</f>
        <v>II</v>
      </c>
      <c r="AW15" s="0" t="str">
        <f aca="false">$B15</f>
        <v>II</v>
      </c>
      <c r="AX15" s="0" t="str">
        <f aca="false">$B15</f>
        <v>II</v>
      </c>
      <c r="AY15" s="0" t="str">
        <f aca="false">$B15</f>
        <v>II</v>
      </c>
      <c r="AZ15" s="0" t="str">
        <f aca="false">$B15</f>
        <v>II</v>
      </c>
      <c r="BA15" s="0" t="str">
        <f aca="false">$B15</f>
        <v>II</v>
      </c>
      <c r="BB15" s="0" t="str">
        <f aca="false">$B15</f>
        <v>II</v>
      </c>
      <c r="BC15" s="0" t="str">
        <f aca="false">$B15</f>
        <v>II</v>
      </c>
      <c r="BD15" s="0" t="str">
        <f aca="false">$B15</f>
        <v>II</v>
      </c>
      <c r="BE15" s="0" t="str">
        <f aca="false">$B15</f>
        <v>II</v>
      </c>
      <c r="BF15" s="0" t="str">
        <f aca="false">$B15</f>
        <v>II</v>
      </c>
      <c r="BG15" s="0" t="str">
        <f aca="false">$B15</f>
        <v>II</v>
      </c>
      <c r="BH15" s="0" t="str">
        <f aca="false">$B15</f>
        <v>II</v>
      </c>
      <c r="BI15" s="0" t="str">
        <f aca="false">$B15</f>
        <v>II</v>
      </c>
      <c r="BJ15" s="0" t="str">
        <f aca="false">$B15</f>
        <v>II</v>
      </c>
      <c r="BK15" s="0" t="str">
        <f aca="false">$B15</f>
        <v>II</v>
      </c>
      <c r="BL15" s="0" t="str">
        <f aca="false">$B15</f>
        <v>II</v>
      </c>
      <c r="BM15" s="0" t="str">
        <f aca="false">$B15</f>
        <v>II</v>
      </c>
      <c r="BN15" s="0" t="str">
        <f aca="false">$B15</f>
        <v>II</v>
      </c>
      <c r="BO15" s="0" t="str">
        <f aca="false">$B15</f>
        <v>II</v>
      </c>
    </row>
    <row r="16" customFormat="false" ht="13.2" hidden="false" customHeight="false" outlineLevel="0" collapsed="false">
      <c r="A16" s="0" t="n">
        <f aca="false">A15-1</f>
        <v>2005</v>
      </c>
      <c r="B16" s="0" t="s">
        <v>292</v>
      </c>
      <c r="C16" s="0" t="s">
        <v>292</v>
      </c>
      <c r="D16" s="0" t="n">
        <v>2</v>
      </c>
      <c r="E16" s="0" t="n">
        <v>2</v>
      </c>
      <c r="F16" s="0" t="str">
        <f aca="false">$B16</f>
        <v>II</v>
      </c>
      <c r="G16" s="0" t="str">
        <f aca="false">$B16</f>
        <v>II</v>
      </c>
      <c r="H16" s="0" t="str">
        <f aca="false">$B16</f>
        <v>II</v>
      </c>
      <c r="I16" s="0" t="str">
        <f aca="false">$B16</f>
        <v>II</v>
      </c>
      <c r="J16" s="0" t="str">
        <f aca="false">$B16</f>
        <v>II</v>
      </c>
      <c r="K16" s="0" t="str">
        <f aca="false">$B16</f>
        <v>II</v>
      </c>
      <c r="L16" s="0" t="str">
        <f aca="false">$B16</f>
        <v>II</v>
      </c>
      <c r="M16" s="0" t="str">
        <f aca="false">$B16</f>
        <v>II</v>
      </c>
      <c r="N16" s="0" t="str">
        <f aca="false">$B16</f>
        <v>II</v>
      </c>
      <c r="O16" s="0" t="str">
        <f aca="false">$B16</f>
        <v>II</v>
      </c>
      <c r="P16" s="0" t="str">
        <f aca="false">$B16</f>
        <v>II</v>
      </c>
      <c r="Q16" s="0" t="str">
        <f aca="false">$B16</f>
        <v>II</v>
      </c>
      <c r="R16" s="0" t="str">
        <f aca="false">$B16</f>
        <v>II</v>
      </c>
      <c r="S16" s="0" t="str">
        <f aca="false">$B16</f>
        <v>II</v>
      </c>
      <c r="T16" s="0" t="str">
        <f aca="false">$B16</f>
        <v>II</v>
      </c>
      <c r="U16" s="0" t="str">
        <f aca="false">$B16</f>
        <v>II</v>
      </c>
      <c r="V16" s="0" t="str">
        <f aca="false">$B16</f>
        <v>II</v>
      </c>
      <c r="W16" s="0" t="str">
        <f aca="false">$B16</f>
        <v>II</v>
      </c>
      <c r="X16" s="0" t="str">
        <f aca="false">$B16</f>
        <v>II</v>
      </c>
      <c r="Y16" s="0" t="str">
        <f aca="false">$B16</f>
        <v>II</v>
      </c>
      <c r="Z16" s="0" t="str">
        <f aca="false">$B16</f>
        <v>II</v>
      </c>
      <c r="AA16" s="0" t="str">
        <f aca="false">$B16</f>
        <v>II</v>
      </c>
      <c r="AB16" s="0" t="str">
        <f aca="false">$B16</f>
        <v>II</v>
      </c>
      <c r="AC16" s="0" t="str">
        <f aca="false">$B16</f>
        <v>II</v>
      </c>
      <c r="AD16" s="0" t="str">
        <f aca="false">$B16</f>
        <v>II</v>
      </c>
      <c r="AE16" s="0" t="str">
        <f aca="false">$B16</f>
        <v>II</v>
      </c>
      <c r="AF16" s="0" t="str">
        <f aca="false">$B16</f>
        <v>II</v>
      </c>
      <c r="AG16" s="0" t="str">
        <f aca="false">$B16</f>
        <v>II</v>
      </c>
      <c r="AH16" s="0" t="str">
        <f aca="false">$B16</f>
        <v>II</v>
      </c>
      <c r="AI16" s="0" t="str">
        <f aca="false">$B16</f>
        <v>II</v>
      </c>
      <c r="AJ16" s="0" t="str">
        <f aca="false">$B16</f>
        <v>II</v>
      </c>
      <c r="AK16" s="0" t="str">
        <f aca="false">$B16</f>
        <v>II</v>
      </c>
      <c r="AL16" s="0" t="str">
        <f aca="false">$B16</f>
        <v>II</v>
      </c>
      <c r="AM16" s="0" t="str">
        <f aca="false">$B16</f>
        <v>II</v>
      </c>
      <c r="AN16" s="0" t="str">
        <f aca="false">$B16</f>
        <v>II</v>
      </c>
      <c r="AO16" s="0" t="str">
        <f aca="false">$B16</f>
        <v>II</v>
      </c>
      <c r="AP16" s="0" t="str">
        <f aca="false">$B16</f>
        <v>II</v>
      </c>
      <c r="AQ16" s="0" t="str">
        <f aca="false">$B16</f>
        <v>II</v>
      </c>
      <c r="AR16" s="0" t="str">
        <f aca="false">$B16</f>
        <v>II</v>
      </c>
      <c r="AS16" s="0" t="str">
        <f aca="false">$B16</f>
        <v>II</v>
      </c>
      <c r="AT16" s="0" t="str">
        <f aca="false">$B16</f>
        <v>II</v>
      </c>
      <c r="AU16" s="0" t="str">
        <f aca="false">$B16</f>
        <v>II</v>
      </c>
      <c r="AV16" s="0" t="str">
        <f aca="false">$B16</f>
        <v>II</v>
      </c>
      <c r="AW16" s="0" t="str">
        <f aca="false">$B16</f>
        <v>II</v>
      </c>
      <c r="AX16" s="0" t="str">
        <f aca="false">$B16</f>
        <v>II</v>
      </c>
      <c r="AY16" s="0" t="str">
        <f aca="false">$B16</f>
        <v>II</v>
      </c>
      <c r="AZ16" s="0" t="str">
        <f aca="false">$B16</f>
        <v>II</v>
      </c>
      <c r="BA16" s="0" t="str">
        <f aca="false">$B16</f>
        <v>II</v>
      </c>
      <c r="BB16" s="0" t="str">
        <f aca="false">$B16</f>
        <v>II</v>
      </c>
      <c r="BC16" s="0" t="str">
        <f aca="false">$B16</f>
        <v>II</v>
      </c>
      <c r="BD16" s="0" t="str">
        <f aca="false">$B16</f>
        <v>II</v>
      </c>
      <c r="BE16" s="0" t="str">
        <f aca="false">$B16</f>
        <v>II</v>
      </c>
      <c r="BF16" s="0" t="str">
        <f aca="false">$B16</f>
        <v>II</v>
      </c>
      <c r="BG16" s="0" t="str">
        <f aca="false">$B16</f>
        <v>II</v>
      </c>
      <c r="BH16" s="0" t="str">
        <f aca="false">$B16</f>
        <v>II</v>
      </c>
      <c r="BI16" s="0" t="str">
        <f aca="false">$B16</f>
        <v>II</v>
      </c>
      <c r="BJ16" s="0" t="str">
        <f aca="false">$B16</f>
        <v>II</v>
      </c>
      <c r="BK16" s="0" t="str">
        <f aca="false">$B16</f>
        <v>II</v>
      </c>
      <c r="BL16" s="0" t="str">
        <f aca="false">$B16</f>
        <v>II</v>
      </c>
      <c r="BM16" s="0" t="str">
        <f aca="false">$B16</f>
        <v>II</v>
      </c>
      <c r="BN16" s="0" t="str">
        <f aca="false">$B16</f>
        <v>II</v>
      </c>
      <c r="BO16" s="0" t="str">
        <f aca="false">$B16</f>
        <v>II</v>
      </c>
    </row>
    <row r="17" customFormat="false" ht="13.2" hidden="false" customHeight="false" outlineLevel="0" collapsed="false">
      <c r="A17" s="0" t="n">
        <f aca="false">A16-1</f>
        <v>2004</v>
      </c>
      <c r="B17" s="0" t="s">
        <v>292</v>
      </c>
      <c r="C17" s="0" t="s">
        <v>292</v>
      </c>
      <c r="D17" s="0" t="n">
        <v>2</v>
      </c>
      <c r="E17" s="0" t="n">
        <v>2</v>
      </c>
      <c r="F17" s="0" t="str">
        <f aca="false">$B17</f>
        <v>II</v>
      </c>
      <c r="G17" s="0" t="str">
        <f aca="false">$B17</f>
        <v>II</v>
      </c>
      <c r="H17" s="0" t="str">
        <f aca="false">$B17</f>
        <v>II</v>
      </c>
      <c r="I17" s="0" t="str">
        <f aca="false">$B17</f>
        <v>II</v>
      </c>
      <c r="J17" s="0" t="str">
        <f aca="false">$B17</f>
        <v>II</v>
      </c>
      <c r="K17" s="0" t="str">
        <f aca="false">$B17</f>
        <v>II</v>
      </c>
      <c r="L17" s="0" t="str">
        <f aca="false">$B17</f>
        <v>II</v>
      </c>
      <c r="M17" s="0" t="str">
        <f aca="false">$B17</f>
        <v>II</v>
      </c>
      <c r="N17" s="0" t="str">
        <f aca="false">$B17</f>
        <v>II</v>
      </c>
      <c r="O17" s="0" t="str">
        <f aca="false">$B17</f>
        <v>II</v>
      </c>
      <c r="P17" s="0" t="str">
        <f aca="false">$B17</f>
        <v>II</v>
      </c>
      <c r="Q17" s="0" t="str">
        <f aca="false">$B17</f>
        <v>II</v>
      </c>
      <c r="R17" s="0" t="str">
        <f aca="false">$B17</f>
        <v>II</v>
      </c>
      <c r="S17" s="0" t="str">
        <f aca="false">$B17</f>
        <v>II</v>
      </c>
      <c r="T17" s="0" t="str">
        <f aca="false">$B17</f>
        <v>II</v>
      </c>
      <c r="U17" s="0" t="str">
        <f aca="false">$B17</f>
        <v>II</v>
      </c>
      <c r="V17" s="0" t="str">
        <f aca="false">$B17</f>
        <v>II</v>
      </c>
      <c r="W17" s="0" t="str">
        <f aca="false">$B17</f>
        <v>II</v>
      </c>
      <c r="X17" s="0" t="str">
        <f aca="false">$B17</f>
        <v>II</v>
      </c>
      <c r="Y17" s="0" t="str">
        <f aca="false">$B17</f>
        <v>II</v>
      </c>
      <c r="Z17" s="0" t="str">
        <f aca="false">$B17</f>
        <v>II</v>
      </c>
      <c r="AA17" s="0" t="str">
        <f aca="false">$B17</f>
        <v>II</v>
      </c>
      <c r="AB17" s="0" t="str">
        <f aca="false">$B17</f>
        <v>II</v>
      </c>
      <c r="AC17" s="0" t="str">
        <f aca="false">$B17</f>
        <v>II</v>
      </c>
      <c r="AD17" s="0" t="str">
        <f aca="false">$B17</f>
        <v>II</v>
      </c>
      <c r="AE17" s="0" t="str">
        <f aca="false">$B17</f>
        <v>II</v>
      </c>
      <c r="AF17" s="0" t="str">
        <f aca="false">$B17</f>
        <v>II</v>
      </c>
      <c r="AG17" s="0" t="str">
        <f aca="false">$B17</f>
        <v>II</v>
      </c>
      <c r="AH17" s="0" t="str">
        <f aca="false">$B17</f>
        <v>II</v>
      </c>
      <c r="AI17" s="0" t="str">
        <f aca="false">$B17</f>
        <v>II</v>
      </c>
      <c r="AJ17" s="0" t="str">
        <f aca="false">$B17</f>
        <v>II</v>
      </c>
      <c r="AK17" s="0" t="str">
        <f aca="false">$B17</f>
        <v>II</v>
      </c>
      <c r="AL17" s="0" t="str">
        <f aca="false">$B17</f>
        <v>II</v>
      </c>
      <c r="AM17" s="0" t="str">
        <f aca="false">$B17</f>
        <v>II</v>
      </c>
      <c r="AN17" s="0" t="str">
        <f aca="false">$B17</f>
        <v>II</v>
      </c>
      <c r="AO17" s="0" t="str">
        <f aca="false">$B17</f>
        <v>II</v>
      </c>
      <c r="AP17" s="0" t="str">
        <f aca="false">$B17</f>
        <v>II</v>
      </c>
      <c r="AQ17" s="0" t="str">
        <f aca="false">$B17</f>
        <v>II</v>
      </c>
      <c r="AR17" s="0" t="str">
        <f aca="false">$B17</f>
        <v>II</v>
      </c>
      <c r="AS17" s="0" t="str">
        <f aca="false">$B17</f>
        <v>II</v>
      </c>
      <c r="AT17" s="0" t="str">
        <f aca="false">$B17</f>
        <v>II</v>
      </c>
      <c r="AU17" s="0" t="str">
        <f aca="false">$B17</f>
        <v>II</v>
      </c>
      <c r="AV17" s="0" t="str">
        <f aca="false">$B17</f>
        <v>II</v>
      </c>
      <c r="AW17" s="0" t="str">
        <f aca="false">$B17</f>
        <v>II</v>
      </c>
      <c r="AX17" s="0" t="str">
        <f aca="false">$B17</f>
        <v>II</v>
      </c>
      <c r="AY17" s="0" t="str">
        <f aca="false">$B17</f>
        <v>II</v>
      </c>
      <c r="AZ17" s="0" t="str">
        <f aca="false">$B17</f>
        <v>II</v>
      </c>
      <c r="BA17" s="0" t="str">
        <f aca="false">$B17</f>
        <v>II</v>
      </c>
      <c r="BB17" s="0" t="str">
        <f aca="false">$B17</f>
        <v>II</v>
      </c>
      <c r="BC17" s="0" t="str">
        <f aca="false">$B17</f>
        <v>II</v>
      </c>
      <c r="BD17" s="0" t="str">
        <f aca="false">$B17</f>
        <v>II</v>
      </c>
      <c r="BE17" s="0" t="str">
        <f aca="false">$B17</f>
        <v>II</v>
      </c>
      <c r="BF17" s="0" t="str">
        <f aca="false">$B17</f>
        <v>II</v>
      </c>
      <c r="BG17" s="0" t="str">
        <f aca="false">$B17</f>
        <v>II</v>
      </c>
      <c r="BH17" s="0" t="str">
        <f aca="false">$B17</f>
        <v>II</v>
      </c>
      <c r="BI17" s="0" t="str">
        <f aca="false">$B17</f>
        <v>II</v>
      </c>
      <c r="BJ17" s="0" t="str">
        <f aca="false">$B17</f>
        <v>II</v>
      </c>
      <c r="BK17" s="0" t="str">
        <f aca="false">$B17</f>
        <v>II</v>
      </c>
      <c r="BL17" s="0" t="str">
        <f aca="false">$B17</f>
        <v>II</v>
      </c>
      <c r="BM17" s="0" t="str">
        <f aca="false">$B17</f>
        <v>II</v>
      </c>
      <c r="BN17" s="0" t="str">
        <f aca="false">$B17</f>
        <v>II</v>
      </c>
      <c r="BO17" s="0" t="str">
        <f aca="false">$B17</f>
        <v>II</v>
      </c>
    </row>
    <row r="18" customFormat="false" ht="13.2" hidden="false" customHeight="false" outlineLevel="0" collapsed="false">
      <c r="A18" s="0" t="n">
        <f aca="false">A17-1</f>
        <v>2003</v>
      </c>
      <c r="B18" s="0" t="s">
        <v>292</v>
      </c>
      <c r="C18" s="0" t="s">
        <v>292</v>
      </c>
      <c r="D18" s="0" t="n">
        <v>2</v>
      </c>
      <c r="E18" s="0" t="n">
        <v>2</v>
      </c>
      <c r="F18" s="0" t="str">
        <f aca="false">$B18</f>
        <v>II</v>
      </c>
      <c r="G18" s="0" t="str">
        <f aca="false">$B18</f>
        <v>II</v>
      </c>
      <c r="H18" s="0" t="str">
        <f aca="false">$B18</f>
        <v>II</v>
      </c>
      <c r="I18" s="0" t="str">
        <f aca="false">$B18</f>
        <v>II</v>
      </c>
      <c r="J18" s="0" t="str">
        <f aca="false">$B18</f>
        <v>II</v>
      </c>
      <c r="K18" s="0" t="str">
        <f aca="false">$B18</f>
        <v>II</v>
      </c>
      <c r="L18" s="0" t="str">
        <f aca="false">$B18</f>
        <v>II</v>
      </c>
      <c r="M18" s="0" t="str">
        <f aca="false">$B18</f>
        <v>II</v>
      </c>
      <c r="N18" s="0" t="str">
        <f aca="false">$B18</f>
        <v>II</v>
      </c>
      <c r="O18" s="0" t="str">
        <f aca="false">$B18</f>
        <v>II</v>
      </c>
      <c r="P18" s="0" t="str">
        <f aca="false">$B18</f>
        <v>II</v>
      </c>
      <c r="Q18" s="0" t="str">
        <f aca="false">$B18</f>
        <v>II</v>
      </c>
      <c r="R18" s="0" t="str">
        <f aca="false">$B18</f>
        <v>II</v>
      </c>
      <c r="S18" s="0" t="str">
        <f aca="false">$B18</f>
        <v>II</v>
      </c>
      <c r="T18" s="0" t="str">
        <f aca="false">$B18</f>
        <v>II</v>
      </c>
      <c r="U18" s="0" t="str">
        <f aca="false">$B18</f>
        <v>II</v>
      </c>
      <c r="V18" s="0" t="str">
        <f aca="false">$B18</f>
        <v>II</v>
      </c>
      <c r="W18" s="0" t="str">
        <f aca="false">$B18</f>
        <v>II</v>
      </c>
      <c r="X18" s="0" t="str">
        <f aca="false">$B18</f>
        <v>II</v>
      </c>
      <c r="Y18" s="0" t="str">
        <f aca="false">$B18</f>
        <v>II</v>
      </c>
      <c r="Z18" s="0" t="str">
        <f aca="false">$B18</f>
        <v>II</v>
      </c>
      <c r="AA18" s="0" t="str">
        <f aca="false">$B18</f>
        <v>II</v>
      </c>
      <c r="AB18" s="0" t="str">
        <f aca="false">$B18</f>
        <v>II</v>
      </c>
      <c r="AC18" s="0" t="str">
        <f aca="false">$B18</f>
        <v>II</v>
      </c>
      <c r="AD18" s="0" t="str">
        <f aca="false">$B18</f>
        <v>II</v>
      </c>
      <c r="AE18" s="0" t="str">
        <f aca="false">$B18</f>
        <v>II</v>
      </c>
      <c r="AF18" s="0" t="str">
        <f aca="false">$B18</f>
        <v>II</v>
      </c>
      <c r="AG18" s="0" t="str">
        <f aca="false">$B18</f>
        <v>II</v>
      </c>
      <c r="AH18" s="0" t="str">
        <f aca="false">$B18</f>
        <v>II</v>
      </c>
      <c r="AI18" s="0" t="str">
        <f aca="false">$B18</f>
        <v>II</v>
      </c>
      <c r="AJ18" s="0" t="str">
        <f aca="false">$B18</f>
        <v>II</v>
      </c>
      <c r="AK18" s="0" t="str">
        <f aca="false">$B18</f>
        <v>II</v>
      </c>
      <c r="AL18" s="0" t="str">
        <f aca="false">$B18</f>
        <v>II</v>
      </c>
      <c r="AM18" s="0" t="str">
        <f aca="false">$B18</f>
        <v>II</v>
      </c>
      <c r="AN18" s="0" t="str">
        <f aca="false">$B18</f>
        <v>II</v>
      </c>
      <c r="AO18" s="0" t="str">
        <f aca="false">$B18</f>
        <v>II</v>
      </c>
      <c r="AP18" s="0" t="str">
        <f aca="false">$B18</f>
        <v>II</v>
      </c>
      <c r="AQ18" s="0" t="str">
        <f aca="false">$B18</f>
        <v>II</v>
      </c>
      <c r="AR18" s="0" t="str">
        <f aca="false">$B18</f>
        <v>II</v>
      </c>
      <c r="AS18" s="0" t="str">
        <f aca="false">$B18</f>
        <v>II</v>
      </c>
      <c r="AT18" s="0" t="str">
        <f aca="false">$B18</f>
        <v>II</v>
      </c>
      <c r="AU18" s="0" t="str">
        <f aca="false">$B18</f>
        <v>II</v>
      </c>
      <c r="AV18" s="0" t="str">
        <f aca="false">$B18</f>
        <v>II</v>
      </c>
      <c r="AW18" s="0" t="str">
        <f aca="false">$B18</f>
        <v>II</v>
      </c>
      <c r="AX18" s="0" t="str">
        <f aca="false">$B18</f>
        <v>II</v>
      </c>
      <c r="AY18" s="0" t="str">
        <f aca="false">$B18</f>
        <v>II</v>
      </c>
      <c r="AZ18" s="0" t="str">
        <f aca="false">$B18</f>
        <v>II</v>
      </c>
      <c r="BA18" s="0" t="str">
        <f aca="false">$B18</f>
        <v>II</v>
      </c>
      <c r="BB18" s="0" t="str">
        <f aca="false">$B18</f>
        <v>II</v>
      </c>
      <c r="BC18" s="0" t="str">
        <f aca="false">$B18</f>
        <v>II</v>
      </c>
      <c r="BD18" s="0" t="str">
        <f aca="false">$B18</f>
        <v>II</v>
      </c>
      <c r="BE18" s="0" t="str">
        <f aca="false">$B18</f>
        <v>II</v>
      </c>
      <c r="BF18" s="0" t="str">
        <f aca="false">$B18</f>
        <v>II</v>
      </c>
      <c r="BG18" s="0" t="str">
        <f aca="false">$B18</f>
        <v>II</v>
      </c>
      <c r="BH18" s="0" t="str">
        <f aca="false">$B18</f>
        <v>II</v>
      </c>
      <c r="BI18" s="0" t="str">
        <f aca="false">$B18</f>
        <v>II</v>
      </c>
      <c r="BJ18" s="0" t="str">
        <f aca="false">$B18</f>
        <v>II</v>
      </c>
      <c r="BK18" s="0" t="str">
        <f aca="false">$B18</f>
        <v>II</v>
      </c>
      <c r="BL18" s="0" t="str">
        <f aca="false">$B18</f>
        <v>II</v>
      </c>
      <c r="BM18" s="0" t="str">
        <f aca="false">$B18</f>
        <v>II</v>
      </c>
      <c r="BN18" s="0" t="str">
        <f aca="false">$B18</f>
        <v>II</v>
      </c>
      <c r="BO18" s="0" t="str">
        <f aca="false">$B18</f>
        <v>II</v>
      </c>
    </row>
    <row r="19" customFormat="false" ht="13.2" hidden="false" customHeight="false" outlineLevel="0" collapsed="false">
      <c r="A19" s="0" t="n">
        <f aca="false">A18-1</f>
        <v>2002</v>
      </c>
      <c r="B19" s="0" t="s">
        <v>292</v>
      </c>
      <c r="C19" s="0" t="s">
        <v>292</v>
      </c>
      <c r="D19" s="0" t="n">
        <v>2</v>
      </c>
      <c r="E19" s="0" t="n">
        <v>2</v>
      </c>
      <c r="F19" s="0" t="str">
        <f aca="false">$B19</f>
        <v>II</v>
      </c>
      <c r="G19" s="0" t="str">
        <f aca="false">$B19</f>
        <v>II</v>
      </c>
      <c r="H19" s="0" t="str">
        <f aca="false">$B19</f>
        <v>II</v>
      </c>
      <c r="I19" s="0" t="str">
        <f aca="false">$B19</f>
        <v>II</v>
      </c>
      <c r="J19" s="0" t="str">
        <f aca="false">$B19</f>
        <v>II</v>
      </c>
      <c r="K19" s="0" t="str">
        <f aca="false">$B19</f>
        <v>II</v>
      </c>
      <c r="L19" s="0" t="str">
        <f aca="false">$B19</f>
        <v>II</v>
      </c>
      <c r="M19" s="0" t="str">
        <f aca="false">$B19</f>
        <v>II</v>
      </c>
      <c r="N19" s="0" t="str">
        <f aca="false">$B19</f>
        <v>II</v>
      </c>
      <c r="O19" s="0" t="str">
        <f aca="false">$B19</f>
        <v>II</v>
      </c>
      <c r="P19" s="0" t="str">
        <f aca="false">$B19</f>
        <v>II</v>
      </c>
      <c r="Q19" s="0" t="str">
        <f aca="false">$B19</f>
        <v>II</v>
      </c>
      <c r="R19" s="0" t="str">
        <f aca="false">$B19</f>
        <v>II</v>
      </c>
      <c r="S19" s="0" t="str">
        <f aca="false">$B19</f>
        <v>II</v>
      </c>
      <c r="T19" s="0" t="str">
        <f aca="false">$B19</f>
        <v>II</v>
      </c>
      <c r="U19" s="0" t="str">
        <f aca="false">$B19</f>
        <v>II</v>
      </c>
      <c r="V19" s="0" t="str">
        <f aca="false">$B19</f>
        <v>II</v>
      </c>
      <c r="W19" s="0" t="str">
        <f aca="false">$B19</f>
        <v>II</v>
      </c>
      <c r="X19" s="0" t="str">
        <f aca="false">$B19</f>
        <v>II</v>
      </c>
      <c r="Y19" s="0" t="str">
        <f aca="false">$B19</f>
        <v>II</v>
      </c>
      <c r="Z19" s="0" t="str">
        <f aca="false">$B19</f>
        <v>II</v>
      </c>
      <c r="AA19" s="0" t="str">
        <f aca="false">$B19</f>
        <v>II</v>
      </c>
      <c r="AB19" s="0" t="str">
        <f aca="false">$B19</f>
        <v>II</v>
      </c>
      <c r="AC19" s="0" t="str">
        <f aca="false">$B19</f>
        <v>II</v>
      </c>
      <c r="AD19" s="0" t="str">
        <f aca="false">$B19</f>
        <v>II</v>
      </c>
      <c r="AE19" s="0" t="str">
        <f aca="false">$B19</f>
        <v>II</v>
      </c>
      <c r="AF19" s="0" t="str">
        <f aca="false">$B19</f>
        <v>II</v>
      </c>
      <c r="AG19" s="0" t="str">
        <f aca="false">$B19</f>
        <v>II</v>
      </c>
      <c r="AH19" s="0" t="str">
        <f aca="false">$B19</f>
        <v>II</v>
      </c>
      <c r="AI19" s="0" t="str">
        <f aca="false">$B19</f>
        <v>II</v>
      </c>
      <c r="AJ19" s="0" t="str">
        <f aca="false">$B19</f>
        <v>II</v>
      </c>
      <c r="AK19" s="0" t="str">
        <f aca="false">$B19</f>
        <v>II</v>
      </c>
      <c r="AL19" s="0" t="str">
        <f aca="false">$B19</f>
        <v>II</v>
      </c>
      <c r="AM19" s="0" t="str">
        <f aca="false">$B19</f>
        <v>II</v>
      </c>
      <c r="AN19" s="0" t="str">
        <f aca="false">$B19</f>
        <v>II</v>
      </c>
      <c r="AO19" s="0" t="str">
        <f aca="false">$B19</f>
        <v>II</v>
      </c>
      <c r="AP19" s="0" t="str">
        <f aca="false">$B19</f>
        <v>II</v>
      </c>
      <c r="AQ19" s="0" t="str">
        <f aca="false">$B19</f>
        <v>II</v>
      </c>
      <c r="AR19" s="0" t="str">
        <f aca="false">$B19</f>
        <v>II</v>
      </c>
      <c r="AS19" s="0" t="str">
        <f aca="false">$B19</f>
        <v>II</v>
      </c>
      <c r="AT19" s="0" t="str">
        <f aca="false">$B19</f>
        <v>II</v>
      </c>
      <c r="AU19" s="0" t="str">
        <f aca="false">$B19</f>
        <v>II</v>
      </c>
      <c r="AV19" s="0" t="str">
        <f aca="false">$B19</f>
        <v>II</v>
      </c>
      <c r="AW19" s="0" t="str">
        <f aca="false">$B19</f>
        <v>II</v>
      </c>
      <c r="AX19" s="0" t="str">
        <f aca="false">$B19</f>
        <v>II</v>
      </c>
      <c r="AY19" s="0" t="str">
        <f aca="false">$B19</f>
        <v>II</v>
      </c>
      <c r="AZ19" s="0" t="str">
        <f aca="false">$B19</f>
        <v>II</v>
      </c>
      <c r="BA19" s="0" t="str">
        <f aca="false">$B19</f>
        <v>II</v>
      </c>
      <c r="BB19" s="0" t="str">
        <f aca="false">$B19</f>
        <v>II</v>
      </c>
      <c r="BC19" s="0" t="str">
        <f aca="false">$B19</f>
        <v>II</v>
      </c>
      <c r="BD19" s="0" t="str">
        <f aca="false">$B19</f>
        <v>II</v>
      </c>
      <c r="BE19" s="0" t="str">
        <f aca="false">$B19</f>
        <v>II</v>
      </c>
      <c r="BF19" s="0" t="str">
        <f aca="false">$B19</f>
        <v>II</v>
      </c>
      <c r="BG19" s="0" t="str">
        <f aca="false">$B19</f>
        <v>II</v>
      </c>
      <c r="BH19" s="0" t="str">
        <f aca="false">$B19</f>
        <v>II</v>
      </c>
      <c r="BI19" s="0" t="str">
        <f aca="false">$B19</f>
        <v>II</v>
      </c>
      <c r="BJ19" s="0" t="str">
        <f aca="false">$B19</f>
        <v>II</v>
      </c>
      <c r="BK19" s="0" t="str">
        <f aca="false">$B19</f>
        <v>II</v>
      </c>
      <c r="BL19" s="0" t="str">
        <f aca="false">$B19</f>
        <v>II</v>
      </c>
      <c r="BM19" s="0" t="str">
        <f aca="false">$B19</f>
        <v>II</v>
      </c>
      <c r="BN19" s="0" t="str">
        <f aca="false">$B19</f>
        <v>II</v>
      </c>
      <c r="BO19" s="0" t="str">
        <f aca="false">$B19</f>
        <v>II</v>
      </c>
    </row>
    <row r="20" customFormat="false" ht="13.2" hidden="false" customHeight="false" outlineLevel="0" collapsed="false">
      <c r="A20" s="0" t="n">
        <f aca="false">A19-1</f>
        <v>2001</v>
      </c>
      <c r="B20" s="0" t="s">
        <v>293</v>
      </c>
      <c r="C20" s="0" t="s">
        <v>293</v>
      </c>
      <c r="D20" s="0" t="n">
        <v>1</v>
      </c>
      <c r="E20" s="0" t="n">
        <v>1</v>
      </c>
      <c r="F20" s="0" t="str">
        <f aca="false">$B20</f>
        <v>I</v>
      </c>
      <c r="G20" s="0" t="str">
        <f aca="false">$B20</f>
        <v>I</v>
      </c>
      <c r="H20" s="0" t="str">
        <f aca="false">$B20</f>
        <v>I</v>
      </c>
      <c r="I20" s="0" t="str">
        <f aca="false">$B20</f>
        <v>I</v>
      </c>
      <c r="J20" s="0" t="str">
        <f aca="false">$B20</f>
        <v>I</v>
      </c>
      <c r="K20" s="0" t="str">
        <f aca="false">$B20</f>
        <v>I</v>
      </c>
      <c r="L20" s="0" t="str">
        <f aca="false">$B20</f>
        <v>I</v>
      </c>
      <c r="M20" s="0" t="str">
        <f aca="false">$B20</f>
        <v>I</v>
      </c>
      <c r="N20" s="0" t="str">
        <f aca="false">$B20</f>
        <v>I</v>
      </c>
      <c r="O20" s="0" t="str">
        <f aca="false">$B20</f>
        <v>I</v>
      </c>
      <c r="P20" s="0" t="str">
        <f aca="false">$B20</f>
        <v>I</v>
      </c>
      <c r="Q20" s="0" t="str">
        <f aca="false">$B20</f>
        <v>I</v>
      </c>
      <c r="R20" s="0" t="str">
        <f aca="false">$B20</f>
        <v>I</v>
      </c>
      <c r="S20" s="0" t="str">
        <f aca="false">$B20</f>
        <v>I</v>
      </c>
      <c r="T20" s="0" t="str">
        <f aca="false">$B20</f>
        <v>I</v>
      </c>
      <c r="U20" s="0" t="str">
        <f aca="false">$B20</f>
        <v>I</v>
      </c>
      <c r="V20" s="0" t="str">
        <f aca="false">$B20</f>
        <v>I</v>
      </c>
      <c r="W20" s="0" t="str">
        <f aca="false">$B20</f>
        <v>I</v>
      </c>
      <c r="X20" s="0" t="str">
        <f aca="false">$B20</f>
        <v>I</v>
      </c>
      <c r="Y20" s="0" t="str">
        <f aca="false">$B20</f>
        <v>I</v>
      </c>
      <c r="Z20" s="0" t="str">
        <f aca="false">$B20</f>
        <v>I</v>
      </c>
      <c r="AA20" s="0" t="str">
        <f aca="false">$B20</f>
        <v>I</v>
      </c>
      <c r="AB20" s="0" t="str">
        <f aca="false">$B20</f>
        <v>I</v>
      </c>
      <c r="AC20" s="0" t="str">
        <f aca="false">$B20</f>
        <v>I</v>
      </c>
      <c r="AD20" s="0" t="str">
        <f aca="false">$B20</f>
        <v>I</v>
      </c>
      <c r="AE20" s="0" t="str">
        <f aca="false">$B20</f>
        <v>I</v>
      </c>
      <c r="AF20" s="0" t="str">
        <f aca="false">$B20</f>
        <v>I</v>
      </c>
      <c r="AG20" s="0" t="str">
        <f aca="false">$B20</f>
        <v>I</v>
      </c>
      <c r="AH20" s="0" t="str">
        <f aca="false">$B20</f>
        <v>I</v>
      </c>
      <c r="AI20" s="0" t="str">
        <f aca="false">$B20</f>
        <v>I</v>
      </c>
      <c r="AJ20" s="0" t="str">
        <f aca="false">$B20</f>
        <v>I</v>
      </c>
      <c r="AK20" s="0" t="str">
        <f aca="false">$B20</f>
        <v>I</v>
      </c>
      <c r="AL20" s="0" t="str">
        <f aca="false">$B20</f>
        <v>I</v>
      </c>
      <c r="AM20" s="0" t="str">
        <f aca="false">$B20</f>
        <v>I</v>
      </c>
      <c r="AN20" s="0" t="str">
        <f aca="false">$B20</f>
        <v>I</v>
      </c>
      <c r="AO20" s="0" t="str">
        <f aca="false">$B20</f>
        <v>I</v>
      </c>
      <c r="AP20" s="0" t="str">
        <f aca="false">$B20</f>
        <v>I</v>
      </c>
      <c r="AQ20" s="0" t="str">
        <f aca="false">$B20</f>
        <v>I</v>
      </c>
      <c r="AR20" s="0" t="str">
        <f aca="false">$B20</f>
        <v>I</v>
      </c>
      <c r="AS20" s="0" t="str">
        <f aca="false">$B20</f>
        <v>I</v>
      </c>
      <c r="AT20" s="0" t="str">
        <f aca="false">$B20</f>
        <v>I</v>
      </c>
      <c r="AU20" s="0" t="str">
        <f aca="false">$B20</f>
        <v>I</v>
      </c>
      <c r="AV20" s="0" t="str">
        <f aca="false">$B20</f>
        <v>I</v>
      </c>
      <c r="AW20" s="0" t="str">
        <f aca="false">$B20</f>
        <v>I</v>
      </c>
      <c r="AX20" s="0" t="str">
        <f aca="false">$B20</f>
        <v>I</v>
      </c>
      <c r="AY20" s="0" t="str">
        <f aca="false">$B20</f>
        <v>I</v>
      </c>
      <c r="AZ20" s="0" t="str">
        <f aca="false">$B20</f>
        <v>I</v>
      </c>
      <c r="BA20" s="0" t="str">
        <f aca="false">$B20</f>
        <v>I</v>
      </c>
      <c r="BB20" s="0" t="str">
        <f aca="false">$B20</f>
        <v>I</v>
      </c>
      <c r="BC20" s="0" t="str">
        <f aca="false">$B20</f>
        <v>I</v>
      </c>
      <c r="BD20" s="0" t="str">
        <f aca="false">$B20</f>
        <v>I</v>
      </c>
      <c r="BE20" s="0" t="str">
        <f aca="false">$B20</f>
        <v>I</v>
      </c>
      <c r="BF20" s="0" t="str">
        <f aca="false">$B20</f>
        <v>I</v>
      </c>
      <c r="BG20" s="0" t="str">
        <f aca="false">$B20</f>
        <v>I</v>
      </c>
      <c r="BH20" s="0" t="str">
        <f aca="false">$B20</f>
        <v>I</v>
      </c>
      <c r="BI20" s="0" t="str">
        <f aca="false">$B20</f>
        <v>I</v>
      </c>
      <c r="BJ20" s="0" t="str">
        <f aca="false">$B20</f>
        <v>I</v>
      </c>
      <c r="BK20" s="0" t="str">
        <f aca="false">$B20</f>
        <v>I</v>
      </c>
      <c r="BL20" s="0" t="str">
        <f aca="false">$B20</f>
        <v>I</v>
      </c>
      <c r="BM20" s="0" t="str">
        <f aca="false">$B20</f>
        <v>I</v>
      </c>
      <c r="BN20" s="0" t="str">
        <f aca="false">$B20</f>
        <v>I</v>
      </c>
      <c r="BO20" s="0" t="str">
        <f aca="false">$B20</f>
        <v>I</v>
      </c>
    </row>
    <row r="21" customFormat="false" ht="13.2" hidden="false" customHeight="false" outlineLevel="0" collapsed="false">
      <c r="A21" s="0" t="n">
        <f aca="false">A20-1</f>
        <v>2000</v>
      </c>
      <c r="B21" s="0" t="s">
        <v>293</v>
      </c>
      <c r="C21" s="0" t="s">
        <v>293</v>
      </c>
      <c r="D21" s="0" t="n">
        <v>1</v>
      </c>
      <c r="E21" s="0" t="n">
        <v>1</v>
      </c>
      <c r="F21" s="0" t="str">
        <f aca="false">$B21</f>
        <v>I</v>
      </c>
      <c r="G21" s="0" t="str">
        <f aca="false">$B21</f>
        <v>I</v>
      </c>
      <c r="H21" s="0" t="str">
        <f aca="false">$B21</f>
        <v>I</v>
      </c>
      <c r="I21" s="0" t="str">
        <f aca="false">$B21</f>
        <v>I</v>
      </c>
      <c r="J21" s="0" t="str">
        <f aca="false">$B21</f>
        <v>I</v>
      </c>
      <c r="K21" s="0" t="str">
        <f aca="false">$B21</f>
        <v>I</v>
      </c>
      <c r="L21" s="0" t="str">
        <f aca="false">$B21</f>
        <v>I</v>
      </c>
      <c r="M21" s="0" t="str">
        <f aca="false">$B21</f>
        <v>I</v>
      </c>
      <c r="N21" s="0" t="str">
        <f aca="false">$B21</f>
        <v>I</v>
      </c>
      <c r="O21" s="0" t="str">
        <f aca="false">$B21</f>
        <v>I</v>
      </c>
      <c r="P21" s="0" t="str">
        <f aca="false">$B21</f>
        <v>I</v>
      </c>
      <c r="Q21" s="0" t="str">
        <f aca="false">$B21</f>
        <v>I</v>
      </c>
      <c r="R21" s="0" t="str">
        <f aca="false">$B21</f>
        <v>I</v>
      </c>
      <c r="S21" s="0" t="str">
        <f aca="false">$B21</f>
        <v>I</v>
      </c>
      <c r="T21" s="0" t="str">
        <f aca="false">$B21</f>
        <v>I</v>
      </c>
      <c r="U21" s="0" t="str">
        <f aca="false">$B21</f>
        <v>I</v>
      </c>
      <c r="V21" s="0" t="str">
        <f aca="false">$B21</f>
        <v>I</v>
      </c>
      <c r="W21" s="0" t="str">
        <f aca="false">$B21</f>
        <v>I</v>
      </c>
      <c r="X21" s="0" t="str">
        <f aca="false">$B21</f>
        <v>I</v>
      </c>
      <c r="Y21" s="0" t="str">
        <f aca="false">$B21</f>
        <v>I</v>
      </c>
      <c r="Z21" s="0" t="str">
        <f aca="false">$B21</f>
        <v>I</v>
      </c>
      <c r="AA21" s="0" t="str">
        <f aca="false">$B21</f>
        <v>I</v>
      </c>
      <c r="AB21" s="0" t="str">
        <f aca="false">$B21</f>
        <v>I</v>
      </c>
      <c r="AC21" s="0" t="str">
        <f aca="false">$B21</f>
        <v>I</v>
      </c>
      <c r="AD21" s="0" t="str">
        <f aca="false">$B21</f>
        <v>I</v>
      </c>
      <c r="AE21" s="0" t="str">
        <f aca="false">$B21</f>
        <v>I</v>
      </c>
      <c r="AF21" s="0" t="str">
        <f aca="false">$B21</f>
        <v>I</v>
      </c>
      <c r="AG21" s="0" t="str">
        <f aca="false">$B21</f>
        <v>I</v>
      </c>
      <c r="AH21" s="0" t="str">
        <f aca="false">$B21</f>
        <v>I</v>
      </c>
      <c r="AI21" s="0" t="str">
        <f aca="false">$B21</f>
        <v>I</v>
      </c>
      <c r="AJ21" s="0" t="str">
        <f aca="false">$B21</f>
        <v>I</v>
      </c>
      <c r="AK21" s="0" t="str">
        <f aca="false">$B21</f>
        <v>I</v>
      </c>
      <c r="AL21" s="0" t="str">
        <f aca="false">$B21</f>
        <v>I</v>
      </c>
      <c r="AM21" s="0" t="str">
        <f aca="false">$B21</f>
        <v>I</v>
      </c>
      <c r="AN21" s="0" t="str">
        <f aca="false">$B21</f>
        <v>I</v>
      </c>
      <c r="AO21" s="0" t="str">
        <f aca="false">$B21</f>
        <v>I</v>
      </c>
      <c r="AP21" s="0" t="str">
        <f aca="false">$B21</f>
        <v>I</v>
      </c>
      <c r="AQ21" s="0" t="str">
        <f aca="false">$B21</f>
        <v>I</v>
      </c>
      <c r="AR21" s="0" t="str">
        <f aca="false">$B21</f>
        <v>I</v>
      </c>
      <c r="AS21" s="0" t="str">
        <f aca="false">$B21</f>
        <v>I</v>
      </c>
      <c r="AT21" s="0" t="str">
        <f aca="false">$B21</f>
        <v>I</v>
      </c>
      <c r="AU21" s="0" t="str">
        <f aca="false">$B21</f>
        <v>I</v>
      </c>
      <c r="AV21" s="0" t="str">
        <f aca="false">$B21</f>
        <v>I</v>
      </c>
      <c r="AW21" s="0" t="str">
        <f aca="false">$B21</f>
        <v>I</v>
      </c>
      <c r="AX21" s="0" t="str">
        <f aca="false">$B21</f>
        <v>I</v>
      </c>
      <c r="AY21" s="0" t="str">
        <f aca="false">$B21</f>
        <v>I</v>
      </c>
      <c r="AZ21" s="0" t="str">
        <f aca="false">$B21</f>
        <v>I</v>
      </c>
      <c r="BA21" s="0" t="str">
        <f aca="false">$B21</f>
        <v>I</v>
      </c>
      <c r="BB21" s="0" t="str">
        <f aca="false">$B21</f>
        <v>I</v>
      </c>
      <c r="BC21" s="0" t="str">
        <f aca="false">$B21</f>
        <v>I</v>
      </c>
      <c r="BD21" s="0" t="str">
        <f aca="false">$B21</f>
        <v>I</v>
      </c>
      <c r="BE21" s="0" t="str">
        <f aca="false">$B21</f>
        <v>I</v>
      </c>
      <c r="BF21" s="0" t="str">
        <f aca="false">$B21</f>
        <v>I</v>
      </c>
      <c r="BG21" s="0" t="str">
        <f aca="false">$B21</f>
        <v>I</v>
      </c>
      <c r="BH21" s="0" t="str">
        <f aca="false">$B21</f>
        <v>I</v>
      </c>
      <c r="BI21" s="0" t="str">
        <f aca="false">$B21</f>
        <v>I</v>
      </c>
      <c r="BJ21" s="0" t="str">
        <f aca="false">$B21</f>
        <v>I</v>
      </c>
      <c r="BK21" s="0" t="str">
        <f aca="false">$B21</f>
        <v>I</v>
      </c>
      <c r="BL21" s="0" t="str">
        <f aca="false">$B21</f>
        <v>I</v>
      </c>
      <c r="BM21" s="0" t="str">
        <f aca="false">$B21</f>
        <v>I</v>
      </c>
      <c r="BN21" s="0" t="str">
        <f aca="false">$B21</f>
        <v>I</v>
      </c>
      <c r="BO21" s="0" t="str">
        <f aca="false">$B21</f>
        <v>I</v>
      </c>
    </row>
    <row r="22" customFormat="false" ht="13.2" hidden="false" customHeight="false" outlineLevel="0" collapsed="false">
      <c r="A22" s="0" t="n">
        <f aca="false">A21-1</f>
        <v>1999</v>
      </c>
      <c r="B22" s="0" t="s">
        <v>294</v>
      </c>
      <c r="C22" s="0" t="s">
        <v>294</v>
      </c>
      <c r="D22" s="0" t="s">
        <v>294</v>
      </c>
      <c r="E22" s="0" t="s">
        <v>294</v>
      </c>
      <c r="F22" s="62" t="s">
        <v>297</v>
      </c>
      <c r="G22" s="62" t="s">
        <v>297</v>
      </c>
      <c r="H22" s="62" t="s">
        <v>297</v>
      </c>
      <c r="I22" s="62" t="s">
        <v>297</v>
      </c>
      <c r="J22" s="62" t="s">
        <v>297</v>
      </c>
      <c r="K22" s="62" t="s">
        <v>297</v>
      </c>
      <c r="L22" s="62" t="s">
        <v>297</v>
      </c>
      <c r="M22" s="62" t="s">
        <v>297</v>
      </c>
      <c r="N22" s="62" t="s">
        <v>297</v>
      </c>
      <c r="O22" s="62" t="s">
        <v>297</v>
      </c>
      <c r="P22" s="62" t="s">
        <v>297</v>
      </c>
      <c r="Q22" s="62" t="s">
        <v>297</v>
      </c>
      <c r="R22" s="62" t="s">
        <v>297</v>
      </c>
      <c r="S22" s="62" t="s">
        <v>297</v>
      </c>
      <c r="T22" s="62" t="s">
        <v>297</v>
      </c>
      <c r="U22" s="62" t="s">
        <v>297</v>
      </c>
      <c r="V22" s="62" t="s">
        <v>297</v>
      </c>
      <c r="W22" s="62" t="s">
        <v>297</v>
      </c>
      <c r="X22" s="62" t="s">
        <v>297</v>
      </c>
      <c r="Y22" s="62" t="s">
        <v>297</v>
      </c>
      <c r="Z22" s="62" t="s">
        <v>297</v>
      </c>
      <c r="AA22" s="62" t="s">
        <v>297</v>
      </c>
      <c r="AB22" s="62" t="s">
        <v>297</v>
      </c>
      <c r="AC22" s="62" t="s">
        <v>297</v>
      </c>
      <c r="AD22" s="62" t="s">
        <v>297</v>
      </c>
      <c r="AE22" s="62" t="s">
        <v>297</v>
      </c>
      <c r="AF22" s="62" t="s">
        <v>297</v>
      </c>
      <c r="AG22" s="62" t="s">
        <v>297</v>
      </c>
      <c r="AH22" s="62" t="s">
        <v>297</v>
      </c>
      <c r="AI22" s="62" t="s">
        <v>297</v>
      </c>
      <c r="AJ22" s="62" t="s">
        <v>297</v>
      </c>
      <c r="AK22" s="62" t="s">
        <v>297</v>
      </c>
      <c r="AL22" s="62" t="s">
        <v>297</v>
      </c>
      <c r="AM22" s="62" t="s">
        <v>297</v>
      </c>
      <c r="AN22" s="62" t="s">
        <v>297</v>
      </c>
      <c r="AO22" s="62" t="s">
        <v>297</v>
      </c>
      <c r="AP22" s="62" t="s">
        <v>297</v>
      </c>
      <c r="AQ22" s="62" t="s">
        <v>297</v>
      </c>
      <c r="AR22" s="62" t="s">
        <v>297</v>
      </c>
      <c r="AS22" s="62" t="s">
        <v>297</v>
      </c>
      <c r="AT22" s="62" t="s">
        <v>297</v>
      </c>
      <c r="AU22" s="62" t="s">
        <v>297</v>
      </c>
      <c r="AV22" s="62" t="s">
        <v>297</v>
      </c>
      <c r="AW22" s="62" t="s">
        <v>297</v>
      </c>
      <c r="AX22" s="62" t="s">
        <v>297</v>
      </c>
      <c r="AY22" s="62" t="s">
        <v>297</v>
      </c>
      <c r="AZ22" s="62" t="s">
        <v>297</v>
      </c>
      <c r="BA22" s="62" t="s">
        <v>297</v>
      </c>
      <c r="BB22" s="62" t="s">
        <v>297</v>
      </c>
      <c r="BC22" s="62" t="s">
        <v>297</v>
      </c>
      <c r="BD22" s="62" t="s">
        <v>297</v>
      </c>
      <c r="BE22" s="62" t="s">
        <v>297</v>
      </c>
      <c r="BF22" s="62" t="s">
        <v>297</v>
      </c>
      <c r="BG22" s="62" t="s">
        <v>297</v>
      </c>
      <c r="BH22" s="62" t="s">
        <v>297</v>
      </c>
      <c r="BI22" s="62" t="s">
        <v>297</v>
      </c>
      <c r="BJ22" s="62" t="s">
        <v>297</v>
      </c>
      <c r="BK22" s="62" t="s">
        <v>297</v>
      </c>
      <c r="BL22" s="62" t="s">
        <v>297</v>
      </c>
      <c r="BM22" s="62" t="s">
        <v>297</v>
      </c>
      <c r="BN22" s="62" t="s">
        <v>297</v>
      </c>
      <c r="BO22" s="62" t="s">
        <v>297</v>
      </c>
    </row>
    <row r="23" customFormat="false" ht="13.2" hidden="false" customHeight="false" outlineLevel="0" collapsed="false">
      <c r="A23" s="0" t="n">
        <f aca="false">A22-1</f>
        <v>1998</v>
      </c>
      <c r="B23" s="0" t="s">
        <v>294</v>
      </c>
      <c r="C23" s="0" t="s">
        <v>294</v>
      </c>
      <c r="D23" s="0" t="s">
        <v>294</v>
      </c>
      <c r="E23" s="0" t="s">
        <v>294</v>
      </c>
      <c r="F23" s="62" t="s">
        <v>297</v>
      </c>
      <c r="G23" s="62" t="s">
        <v>297</v>
      </c>
      <c r="H23" s="62" t="s">
        <v>297</v>
      </c>
      <c r="I23" s="62" t="s">
        <v>297</v>
      </c>
      <c r="J23" s="62" t="s">
        <v>297</v>
      </c>
      <c r="K23" s="62" t="s">
        <v>297</v>
      </c>
      <c r="L23" s="62" t="s">
        <v>297</v>
      </c>
      <c r="M23" s="62" t="s">
        <v>297</v>
      </c>
      <c r="N23" s="62" t="s">
        <v>297</v>
      </c>
      <c r="O23" s="62" t="s">
        <v>297</v>
      </c>
      <c r="P23" s="62" t="s">
        <v>297</v>
      </c>
      <c r="Q23" s="62" t="s">
        <v>297</v>
      </c>
      <c r="R23" s="62" t="s">
        <v>297</v>
      </c>
      <c r="S23" s="62" t="s">
        <v>297</v>
      </c>
      <c r="T23" s="62" t="s">
        <v>297</v>
      </c>
      <c r="U23" s="62" t="s">
        <v>297</v>
      </c>
      <c r="V23" s="62" t="s">
        <v>297</v>
      </c>
      <c r="W23" s="62" t="s">
        <v>297</v>
      </c>
      <c r="X23" s="62" t="s">
        <v>297</v>
      </c>
      <c r="Y23" s="62" t="s">
        <v>297</v>
      </c>
      <c r="Z23" s="62" t="s">
        <v>297</v>
      </c>
      <c r="AA23" s="62" t="s">
        <v>297</v>
      </c>
      <c r="AB23" s="62" t="s">
        <v>297</v>
      </c>
      <c r="AC23" s="62" t="s">
        <v>297</v>
      </c>
      <c r="AD23" s="62" t="s">
        <v>297</v>
      </c>
      <c r="AE23" s="62" t="s">
        <v>297</v>
      </c>
      <c r="AF23" s="62" t="s">
        <v>297</v>
      </c>
      <c r="AG23" s="62" t="s">
        <v>297</v>
      </c>
      <c r="AH23" s="62" t="s">
        <v>297</v>
      </c>
      <c r="AI23" s="62" t="s">
        <v>297</v>
      </c>
      <c r="AJ23" s="62" t="s">
        <v>297</v>
      </c>
      <c r="AK23" s="62" t="s">
        <v>297</v>
      </c>
      <c r="AL23" s="62" t="s">
        <v>297</v>
      </c>
      <c r="AM23" s="62" t="s">
        <v>297</v>
      </c>
      <c r="AN23" s="62" t="s">
        <v>297</v>
      </c>
      <c r="AO23" s="62" t="s">
        <v>297</v>
      </c>
      <c r="AP23" s="62" t="s">
        <v>297</v>
      </c>
      <c r="AQ23" s="62" t="s">
        <v>297</v>
      </c>
      <c r="AR23" s="62" t="s">
        <v>297</v>
      </c>
      <c r="AS23" s="62" t="s">
        <v>297</v>
      </c>
      <c r="AT23" s="62" t="s">
        <v>297</v>
      </c>
      <c r="AU23" s="62" t="s">
        <v>297</v>
      </c>
      <c r="AV23" s="62" t="s">
        <v>297</v>
      </c>
      <c r="AW23" s="62" t="s">
        <v>297</v>
      </c>
      <c r="AX23" s="62" t="s">
        <v>297</v>
      </c>
      <c r="AY23" s="62" t="s">
        <v>297</v>
      </c>
      <c r="AZ23" s="62" t="s">
        <v>297</v>
      </c>
      <c r="BA23" s="62" t="s">
        <v>297</v>
      </c>
      <c r="BB23" s="62" t="s">
        <v>297</v>
      </c>
      <c r="BC23" s="62" t="s">
        <v>297</v>
      </c>
      <c r="BD23" s="62" t="s">
        <v>297</v>
      </c>
      <c r="BE23" s="62" t="s">
        <v>297</v>
      </c>
      <c r="BF23" s="62" t="s">
        <v>297</v>
      </c>
      <c r="BG23" s="62" t="s">
        <v>297</v>
      </c>
      <c r="BH23" s="62" t="s">
        <v>297</v>
      </c>
      <c r="BI23" s="62" t="s">
        <v>297</v>
      </c>
      <c r="BJ23" s="62" t="s">
        <v>297</v>
      </c>
      <c r="BK23" s="62" t="s">
        <v>297</v>
      </c>
      <c r="BL23" s="62" t="s">
        <v>297</v>
      </c>
      <c r="BM23" s="62" t="s">
        <v>297</v>
      </c>
      <c r="BN23" s="62" t="s">
        <v>297</v>
      </c>
      <c r="BO23" s="62" t="s">
        <v>297</v>
      </c>
    </row>
    <row r="24" customFormat="false" ht="13.2" hidden="false" customHeight="false" outlineLevel="0" collapsed="false">
      <c r="A24" s="0" t="n">
        <f aca="false">A23-1</f>
        <v>1997</v>
      </c>
      <c r="B24" s="0" t="s">
        <v>294</v>
      </c>
      <c r="C24" s="0" t="s">
        <v>294</v>
      </c>
      <c r="D24" s="0" t="s">
        <v>294</v>
      </c>
      <c r="E24" s="0" t="s">
        <v>294</v>
      </c>
      <c r="F24" s="62" t="s">
        <v>297</v>
      </c>
      <c r="G24" s="62" t="s">
        <v>297</v>
      </c>
      <c r="H24" s="62" t="s">
        <v>297</v>
      </c>
      <c r="I24" s="62" t="s">
        <v>297</v>
      </c>
      <c r="J24" s="62" t="s">
        <v>297</v>
      </c>
      <c r="K24" s="62" t="s">
        <v>297</v>
      </c>
      <c r="L24" s="62" t="s">
        <v>297</v>
      </c>
      <c r="M24" s="62" t="s">
        <v>297</v>
      </c>
      <c r="N24" s="62" t="s">
        <v>297</v>
      </c>
      <c r="O24" s="62" t="s">
        <v>297</v>
      </c>
      <c r="P24" s="62" t="s">
        <v>297</v>
      </c>
      <c r="Q24" s="62" t="s">
        <v>297</v>
      </c>
      <c r="R24" s="62" t="s">
        <v>297</v>
      </c>
      <c r="S24" s="62" t="s">
        <v>297</v>
      </c>
      <c r="T24" s="62" t="s">
        <v>297</v>
      </c>
      <c r="U24" s="62" t="s">
        <v>297</v>
      </c>
      <c r="V24" s="62" t="s">
        <v>297</v>
      </c>
      <c r="W24" s="62" t="s">
        <v>297</v>
      </c>
      <c r="X24" s="62" t="s">
        <v>297</v>
      </c>
      <c r="Y24" s="62" t="s">
        <v>297</v>
      </c>
      <c r="Z24" s="62" t="s">
        <v>297</v>
      </c>
      <c r="AA24" s="62" t="s">
        <v>297</v>
      </c>
      <c r="AB24" s="62" t="s">
        <v>297</v>
      </c>
      <c r="AC24" s="62" t="s">
        <v>297</v>
      </c>
      <c r="AD24" s="62" t="s">
        <v>297</v>
      </c>
      <c r="AE24" s="62" t="s">
        <v>297</v>
      </c>
      <c r="AF24" s="62" t="s">
        <v>297</v>
      </c>
      <c r="AG24" s="62" t="s">
        <v>297</v>
      </c>
      <c r="AH24" s="62" t="s">
        <v>297</v>
      </c>
      <c r="AI24" s="62" t="s">
        <v>297</v>
      </c>
      <c r="AJ24" s="62" t="s">
        <v>297</v>
      </c>
      <c r="AK24" s="62" t="s">
        <v>297</v>
      </c>
      <c r="AL24" s="62" t="s">
        <v>297</v>
      </c>
      <c r="AM24" s="62" t="s">
        <v>297</v>
      </c>
      <c r="AN24" s="62" t="s">
        <v>297</v>
      </c>
      <c r="AO24" s="62" t="s">
        <v>297</v>
      </c>
      <c r="AP24" s="62" t="s">
        <v>297</v>
      </c>
      <c r="AQ24" s="62" t="s">
        <v>297</v>
      </c>
      <c r="AR24" s="62" t="s">
        <v>297</v>
      </c>
      <c r="AS24" s="62" t="s">
        <v>297</v>
      </c>
      <c r="AT24" s="62" t="s">
        <v>297</v>
      </c>
      <c r="AU24" s="62" t="s">
        <v>297</v>
      </c>
      <c r="AV24" s="62" t="s">
        <v>297</v>
      </c>
      <c r="AW24" s="62" t="s">
        <v>297</v>
      </c>
      <c r="AX24" s="62" t="s">
        <v>297</v>
      </c>
      <c r="AY24" s="62" t="s">
        <v>297</v>
      </c>
      <c r="AZ24" s="62" t="s">
        <v>297</v>
      </c>
      <c r="BA24" s="62" t="s">
        <v>297</v>
      </c>
      <c r="BB24" s="62" t="s">
        <v>297</v>
      </c>
      <c r="BC24" s="62" t="s">
        <v>297</v>
      </c>
      <c r="BD24" s="62" t="s">
        <v>297</v>
      </c>
      <c r="BE24" s="62" t="s">
        <v>297</v>
      </c>
      <c r="BF24" s="62" t="s">
        <v>297</v>
      </c>
      <c r="BG24" s="62" t="s">
        <v>297</v>
      </c>
      <c r="BH24" s="62" t="s">
        <v>297</v>
      </c>
      <c r="BI24" s="62" t="s">
        <v>297</v>
      </c>
      <c r="BJ24" s="62" t="s">
        <v>297</v>
      </c>
      <c r="BK24" s="62" t="s">
        <v>297</v>
      </c>
      <c r="BL24" s="62" t="s">
        <v>297</v>
      </c>
      <c r="BM24" s="62" t="s">
        <v>297</v>
      </c>
      <c r="BN24" s="62" t="s">
        <v>297</v>
      </c>
      <c r="BO24" s="62" t="s">
        <v>297</v>
      </c>
    </row>
    <row r="25" customFormat="false" ht="13.2" hidden="false" customHeight="false" outlineLevel="0" collapsed="false">
      <c r="A25" s="0" t="n">
        <f aca="false">A24-1</f>
        <v>1996</v>
      </c>
      <c r="B25" s="0" t="s">
        <v>294</v>
      </c>
      <c r="C25" s="0" t="s">
        <v>294</v>
      </c>
      <c r="D25" s="0" t="s">
        <v>294</v>
      </c>
      <c r="E25" s="0" t="s">
        <v>294</v>
      </c>
      <c r="F25" s="62" t="s">
        <v>297</v>
      </c>
      <c r="G25" s="62" t="s">
        <v>297</v>
      </c>
      <c r="H25" s="62" t="s">
        <v>297</v>
      </c>
      <c r="I25" s="62" t="s">
        <v>297</v>
      </c>
      <c r="J25" s="62" t="s">
        <v>297</v>
      </c>
      <c r="K25" s="62" t="s">
        <v>297</v>
      </c>
      <c r="L25" s="62" t="s">
        <v>297</v>
      </c>
      <c r="M25" s="62" t="s">
        <v>297</v>
      </c>
      <c r="N25" s="62" t="s">
        <v>297</v>
      </c>
      <c r="O25" s="62" t="s">
        <v>297</v>
      </c>
      <c r="P25" s="62" t="s">
        <v>297</v>
      </c>
      <c r="Q25" s="62" t="s">
        <v>297</v>
      </c>
      <c r="R25" s="62" t="s">
        <v>297</v>
      </c>
      <c r="S25" s="62" t="s">
        <v>297</v>
      </c>
      <c r="T25" s="62" t="s">
        <v>297</v>
      </c>
      <c r="U25" s="62" t="s">
        <v>297</v>
      </c>
      <c r="V25" s="62" t="s">
        <v>297</v>
      </c>
      <c r="W25" s="62" t="s">
        <v>297</v>
      </c>
      <c r="X25" s="62" t="s">
        <v>297</v>
      </c>
      <c r="Y25" s="62" t="s">
        <v>297</v>
      </c>
      <c r="Z25" s="62" t="s">
        <v>297</v>
      </c>
      <c r="AA25" s="62" t="s">
        <v>297</v>
      </c>
      <c r="AB25" s="62" t="s">
        <v>297</v>
      </c>
      <c r="AC25" s="62" t="s">
        <v>297</v>
      </c>
      <c r="AD25" s="62" t="s">
        <v>297</v>
      </c>
      <c r="AE25" s="62" t="s">
        <v>297</v>
      </c>
      <c r="AF25" s="62" t="s">
        <v>297</v>
      </c>
      <c r="AG25" s="62" t="s">
        <v>297</v>
      </c>
      <c r="AH25" s="62" t="s">
        <v>297</v>
      </c>
      <c r="AI25" s="62" t="s">
        <v>297</v>
      </c>
      <c r="AJ25" s="62" t="s">
        <v>297</v>
      </c>
      <c r="AK25" s="62" t="s">
        <v>297</v>
      </c>
      <c r="AL25" s="62" t="s">
        <v>297</v>
      </c>
      <c r="AM25" s="62" t="s">
        <v>297</v>
      </c>
      <c r="AN25" s="62" t="s">
        <v>297</v>
      </c>
      <c r="AO25" s="62" t="s">
        <v>297</v>
      </c>
      <c r="AP25" s="62" t="s">
        <v>297</v>
      </c>
      <c r="AQ25" s="62" t="s">
        <v>297</v>
      </c>
      <c r="AR25" s="62" t="s">
        <v>297</v>
      </c>
      <c r="AS25" s="62" t="s">
        <v>297</v>
      </c>
      <c r="AT25" s="62" t="s">
        <v>297</v>
      </c>
      <c r="AU25" s="62" t="s">
        <v>297</v>
      </c>
      <c r="AV25" s="62" t="s">
        <v>297</v>
      </c>
      <c r="AW25" s="62" t="s">
        <v>297</v>
      </c>
      <c r="AX25" s="62" t="s">
        <v>297</v>
      </c>
      <c r="AY25" s="62" t="s">
        <v>297</v>
      </c>
      <c r="AZ25" s="62" t="s">
        <v>297</v>
      </c>
      <c r="BA25" s="62" t="s">
        <v>297</v>
      </c>
      <c r="BB25" s="62" t="s">
        <v>297</v>
      </c>
      <c r="BC25" s="62" t="s">
        <v>297</v>
      </c>
      <c r="BD25" s="62" t="s">
        <v>297</v>
      </c>
      <c r="BE25" s="62" t="s">
        <v>297</v>
      </c>
      <c r="BF25" s="62" t="s">
        <v>297</v>
      </c>
      <c r="BG25" s="62" t="s">
        <v>297</v>
      </c>
      <c r="BH25" s="62" t="s">
        <v>297</v>
      </c>
      <c r="BI25" s="62" t="s">
        <v>297</v>
      </c>
      <c r="BJ25" s="62" t="s">
        <v>297</v>
      </c>
      <c r="BK25" s="62" t="s">
        <v>297</v>
      </c>
      <c r="BL25" s="62" t="s">
        <v>297</v>
      </c>
      <c r="BM25" s="62" t="s">
        <v>297</v>
      </c>
      <c r="BN25" s="62" t="s">
        <v>297</v>
      </c>
      <c r="BO25" s="62" t="s">
        <v>297</v>
      </c>
    </row>
    <row r="26" customFormat="false" ht="13.2" hidden="false" customHeight="false" outlineLevel="0" collapsed="false">
      <c r="A26" s="0" t="n">
        <f aca="false">A25-1</f>
        <v>1995</v>
      </c>
      <c r="B26" s="0" t="s">
        <v>294</v>
      </c>
      <c r="C26" s="0" t="s">
        <v>294</v>
      </c>
      <c r="D26" s="0" t="s">
        <v>294</v>
      </c>
      <c r="E26" s="0" t="s">
        <v>294</v>
      </c>
      <c r="F26" s="62" t="s">
        <v>297</v>
      </c>
      <c r="G26" s="62" t="s">
        <v>297</v>
      </c>
      <c r="H26" s="62" t="s">
        <v>297</v>
      </c>
      <c r="I26" s="62" t="s">
        <v>297</v>
      </c>
      <c r="J26" s="62" t="s">
        <v>297</v>
      </c>
      <c r="K26" s="62" t="s">
        <v>297</v>
      </c>
      <c r="L26" s="62" t="s">
        <v>297</v>
      </c>
      <c r="M26" s="62" t="s">
        <v>297</v>
      </c>
      <c r="N26" s="62" t="s">
        <v>297</v>
      </c>
      <c r="O26" s="62" t="s">
        <v>297</v>
      </c>
      <c r="P26" s="62" t="s">
        <v>297</v>
      </c>
      <c r="Q26" s="62" t="s">
        <v>297</v>
      </c>
      <c r="R26" s="62" t="s">
        <v>297</v>
      </c>
      <c r="S26" s="62" t="s">
        <v>297</v>
      </c>
      <c r="T26" s="62" t="s">
        <v>297</v>
      </c>
      <c r="U26" s="62" t="s">
        <v>297</v>
      </c>
      <c r="V26" s="62" t="s">
        <v>297</v>
      </c>
      <c r="W26" s="62" t="s">
        <v>297</v>
      </c>
      <c r="X26" s="62" t="s">
        <v>297</v>
      </c>
      <c r="Y26" s="62" t="s">
        <v>297</v>
      </c>
      <c r="Z26" s="62" t="s">
        <v>297</v>
      </c>
      <c r="AA26" s="62" t="s">
        <v>297</v>
      </c>
      <c r="AB26" s="62" t="s">
        <v>297</v>
      </c>
      <c r="AC26" s="62" t="s">
        <v>297</v>
      </c>
      <c r="AD26" s="62" t="s">
        <v>297</v>
      </c>
      <c r="AE26" s="62" t="s">
        <v>297</v>
      </c>
      <c r="AF26" s="62" t="s">
        <v>297</v>
      </c>
      <c r="AG26" s="62" t="s">
        <v>297</v>
      </c>
      <c r="AH26" s="62" t="s">
        <v>297</v>
      </c>
      <c r="AI26" s="62" t="s">
        <v>297</v>
      </c>
      <c r="AJ26" s="62" t="s">
        <v>297</v>
      </c>
      <c r="AK26" s="62" t="s">
        <v>297</v>
      </c>
      <c r="AL26" s="62" t="s">
        <v>297</v>
      </c>
      <c r="AM26" s="62" t="s">
        <v>297</v>
      </c>
      <c r="AN26" s="62" t="s">
        <v>297</v>
      </c>
      <c r="AO26" s="62" t="s">
        <v>297</v>
      </c>
      <c r="AP26" s="62" t="s">
        <v>297</v>
      </c>
      <c r="AQ26" s="62" t="s">
        <v>297</v>
      </c>
      <c r="AR26" s="62" t="s">
        <v>297</v>
      </c>
      <c r="AS26" s="62" t="s">
        <v>297</v>
      </c>
      <c r="AT26" s="62" t="s">
        <v>297</v>
      </c>
      <c r="AU26" s="62" t="s">
        <v>297</v>
      </c>
      <c r="AV26" s="62" t="s">
        <v>297</v>
      </c>
      <c r="AW26" s="62" t="s">
        <v>297</v>
      </c>
      <c r="AX26" s="62" t="s">
        <v>297</v>
      </c>
      <c r="AY26" s="62" t="s">
        <v>297</v>
      </c>
      <c r="AZ26" s="62" t="s">
        <v>297</v>
      </c>
      <c r="BA26" s="62" t="s">
        <v>297</v>
      </c>
      <c r="BB26" s="62" t="s">
        <v>297</v>
      </c>
      <c r="BC26" s="62" t="s">
        <v>297</v>
      </c>
      <c r="BD26" s="62" t="s">
        <v>297</v>
      </c>
      <c r="BE26" s="62" t="s">
        <v>297</v>
      </c>
      <c r="BF26" s="62" t="s">
        <v>297</v>
      </c>
      <c r="BG26" s="62" t="s">
        <v>297</v>
      </c>
      <c r="BH26" s="62" t="s">
        <v>297</v>
      </c>
      <c r="BI26" s="62" t="s">
        <v>297</v>
      </c>
      <c r="BJ26" s="62" t="s">
        <v>297</v>
      </c>
      <c r="BK26" s="62" t="s">
        <v>297</v>
      </c>
      <c r="BL26" s="62" t="s">
        <v>297</v>
      </c>
      <c r="BM26" s="62" t="s">
        <v>297</v>
      </c>
      <c r="BN26" s="62" t="s">
        <v>297</v>
      </c>
      <c r="BO26" s="62" t="s">
        <v>297</v>
      </c>
    </row>
    <row r="27" customFormat="false" ht="13.2" hidden="false" customHeight="false" outlineLevel="0" collapsed="false">
      <c r="A27" s="0" t="n">
        <f aca="false">A26-1</f>
        <v>1994</v>
      </c>
      <c r="B27" s="0" t="s">
        <v>294</v>
      </c>
      <c r="C27" s="0" t="s">
        <v>294</v>
      </c>
      <c r="D27" s="0" t="s">
        <v>294</v>
      </c>
      <c r="E27" s="0" t="s">
        <v>294</v>
      </c>
      <c r="F27" s="62" t="s">
        <v>297</v>
      </c>
      <c r="G27" s="62" t="s">
        <v>297</v>
      </c>
      <c r="H27" s="62" t="s">
        <v>297</v>
      </c>
      <c r="I27" s="62" t="s">
        <v>297</v>
      </c>
      <c r="J27" s="62" t="s">
        <v>297</v>
      </c>
      <c r="K27" s="62" t="s">
        <v>297</v>
      </c>
      <c r="L27" s="62" t="s">
        <v>297</v>
      </c>
      <c r="M27" s="62" t="s">
        <v>297</v>
      </c>
      <c r="N27" s="62" t="s">
        <v>297</v>
      </c>
      <c r="O27" s="62" t="s">
        <v>297</v>
      </c>
      <c r="P27" s="62" t="s">
        <v>297</v>
      </c>
      <c r="Q27" s="62" t="s">
        <v>297</v>
      </c>
      <c r="R27" s="62" t="s">
        <v>297</v>
      </c>
      <c r="S27" s="62" t="s">
        <v>297</v>
      </c>
      <c r="T27" s="62" t="s">
        <v>297</v>
      </c>
      <c r="U27" s="62" t="s">
        <v>297</v>
      </c>
      <c r="V27" s="62" t="s">
        <v>297</v>
      </c>
      <c r="W27" s="62" t="s">
        <v>297</v>
      </c>
      <c r="X27" s="62" t="s">
        <v>297</v>
      </c>
      <c r="Y27" s="62" t="s">
        <v>297</v>
      </c>
      <c r="Z27" s="62" t="s">
        <v>297</v>
      </c>
      <c r="AA27" s="62" t="s">
        <v>297</v>
      </c>
      <c r="AB27" s="62" t="s">
        <v>297</v>
      </c>
      <c r="AC27" s="62" t="s">
        <v>297</v>
      </c>
      <c r="AD27" s="62" t="s">
        <v>297</v>
      </c>
      <c r="AE27" s="62" t="s">
        <v>297</v>
      </c>
      <c r="AF27" s="62" t="s">
        <v>297</v>
      </c>
      <c r="AG27" s="62" t="s">
        <v>297</v>
      </c>
      <c r="AH27" s="62" t="s">
        <v>297</v>
      </c>
      <c r="AI27" s="62" t="s">
        <v>297</v>
      </c>
      <c r="AJ27" s="62" t="s">
        <v>297</v>
      </c>
      <c r="AK27" s="62" t="s">
        <v>297</v>
      </c>
      <c r="AL27" s="62" t="s">
        <v>297</v>
      </c>
      <c r="AM27" s="62" t="s">
        <v>297</v>
      </c>
      <c r="AN27" s="62" t="s">
        <v>297</v>
      </c>
      <c r="AO27" s="62" t="s">
        <v>297</v>
      </c>
      <c r="AP27" s="62" t="s">
        <v>297</v>
      </c>
      <c r="AQ27" s="62" t="s">
        <v>297</v>
      </c>
      <c r="AR27" s="62" t="s">
        <v>297</v>
      </c>
      <c r="AS27" s="62" t="s">
        <v>297</v>
      </c>
      <c r="AT27" s="62" t="s">
        <v>297</v>
      </c>
      <c r="AU27" s="62" t="s">
        <v>297</v>
      </c>
      <c r="AV27" s="62" t="s">
        <v>297</v>
      </c>
      <c r="AW27" s="62" t="s">
        <v>297</v>
      </c>
      <c r="AX27" s="62" t="s">
        <v>297</v>
      </c>
      <c r="AY27" s="62" t="s">
        <v>297</v>
      </c>
      <c r="AZ27" s="62" t="s">
        <v>297</v>
      </c>
      <c r="BA27" s="62" t="s">
        <v>297</v>
      </c>
      <c r="BB27" s="62" t="s">
        <v>297</v>
      </c>
      <c r="BC27" s="62" t="s">
        <v>297</v>
      </c>
      <c r="BD27" s="62" t="s">
        <v>297</v>
      </c>
      <c r="BE27" s="62" t="s">
        <v>297</v>
      </c>
      <c r="BF27" s="62" t="s">
        <v>297</v>
      </c>
      <c r="BG27" s="62" t="s">
        <v>297</v>
      </c>
      <c r="BH27" s="62" t="s">
        <v>297</v>
      </c>
      <c r="BI27" s="62" t="s">
        <v>297</v>
      </c>
      <c r="BJ27" s="62" t="s">
        <v>297</v>
      </c>
      <c r="BK27" s="62" t="s">
        <v>297</v>
      </c>
      <c r="BL27" s="62" t="s">
        <v>297</v>
      </c>
      <c r="BM27" s="62" t="s">
        <v>297</v>
      </c>
      <c r="BN27" s="62" t="s">
        <v>297</v>
      </c>
      <c r="BO27" s="62" t="s">
        <v>297</v>
      </c>
    </row>
    <row r="28" customFormat="false" ht="13.2" hidden="false" customHeight="false" outlineLevel="0" collapsed="false">
      <c r="A28" s="0" t="n">
        <f aca="false">A27-1</f>
        <v>1993</v>
      </c>
      <c r="B28" s="0" t="s">
        <v>294</v>
      </c>
      <c r="C28" s="0" t="s">
        <v>294</v>
      </c>
      <c r="D28" s="0" t="s">
        <v>294</v>
      </c>
      <c r="E28" s="0" t="s">
        <v>294</v>
      </c>
      <c r="F28" s="62" t="s">
        <v>297</v>
      </c>
      <c r="G28" s="62" t="s">
        <v>297</v>
      </c>
      <c r="H28" s="62" t="s">
        <v>297</v>
      </c>
      <c r="I28" s="62" t="s">
        <v>297</v>
      </c>
      <c r="J28" s="62" t="s">
        <v>297</v>
      </c>
      <c r="K28" s="62" t="s">
        <v>297</v>
      </c>
      <c r="L28" s="62" t="s">
        <v>297</v>
      </c>
      <c r="M28" s="62" t="s">
        <v>297</v>
      </c>
      <c r="N28" s="62" t="s">
        <v>297</v>
      </c>
      <c r="O28" s="62" t="s">
        <v>297</v>
      </c>
      <c r="P28" s="62" t="s">
        <v>297</v>
      </c>
      <c r="Q28" s="62" t="s">
        <v>297</v>
      </c>
      <c r="R28" s="62" t="s">
        <v>297</v>
      </c>
      <c r="S28" s="62" t="s">
        <v>297</v>
      </c>
      <c r="T28" s="62" t="s">
        <v>297</v>
      </c>
      <c r="U28" s="62" t="s">
        <v>297</v>
      </c>
      <c r="V28" s="62" t="s">
        <v>297</v>
      </c>
      <c r="W28" s="62" t="s">
        <v>297</v>
      </c>
      <c r="X28" s="62" t="s">
        <v>297</v>
      </c>
      <c r="Y28" s="62" t="s">
        <v>297</v>
      </c>
      <c r="Z28" s="62" t="s">
        <v>297</v>
      </c>
      <c r="AA28" s="62" t="s">
        <v>297</v>
      </c>
      <c r="AB28" s="62" t="s">
        <v>297</v>
      </c>
      <c r="AC28" s="62" t="s">
        <v>297</v>
      </c>
      <c r="AD28" s="62" t="s">
        <v>297</v>
      </c>
      <c r="AE28" s="62" t="s">
        <v>297</v>
      </c>
      <c r="AF28" s="62" t="s">
        <v>297</v>
      </c>
      <c r="AG28" s="62" t="s">
        <v>297</v>
      </c>
      <c r="AH28" s="62" t="s">
        <v>297</v>
      </c>
      <c r="AI28" s="62" t="s">
        <v>297</v>
      </c>
      <c r="AJ28" s="62" t="s">
        <v>297</v>
      </c>
      <c r="AK28" s="62" t="s">
        <v>297</v>
      </c>
      <c r="AL28" s="62" t="s">
        <v>297</v>
      </c>
      <c r="AM28" s="62" t="s">
        <v>297</v>
      </c>
      <c r="AN28" s="62" t="s">
        <v>297</v>
      </c>
      <c r="AO28" s="62" t="s">
        <v>297</v>
      </c>
      <c r="AP28" s="62" t="s">
        <v>297</v>
      </c>
      <c r="AQ28" s="62" t="s">
        <v>297</v>
      </c>
      <c r="AR28" s="62" t="s">
        <v>297</v>
      </c>
      <c r="AS28" s="62" t="s">
        <v>297</v>
      </c>
      <c r="AT28" s="62" t="s">
        <v>297</v>
      </c>
      <c r="AU28" s="62" t="s">
        <v>297</v>
      </c>
      <c r="AV28" s="62" t="s">
        <v>297</v>
      </c>
      <c r="AW28" s="62" t="s">
        <v>297</v>
      </c>
      <c r="AX28" s="62" t="s">
        <v>297</v>
      </c>
      <c r="AY28" s="62" t="s">
        <v>297</v>
      </c>
      <c r="AZ28" s="62" t="s">
        <v>297</v>
      </c>
      <c r="BA28" s="62" t="s">
        <v>297</v>
      </c>
      <c r="BB28" s="62" t="s">
        <v>297</v>
      </c>
      <c r="BC28" s="62" t="s">
        <v>297</v>
      </c>
      <c r="BD28" s="62" t="s">
        <v>297</v>
      </c>
      <c r="BE28" s="62" t="s">
        <v>297</v>
      </c>
      <c r="BF28" s="62" t="s">
        <v>297</v>
      </c>
      <c r="BG28" s="62" t="s">
        <v>297</v>
      </c>
      <c r="BH28" s="62" t="s">
        <v>297</v>
      </c>
      <c r="BI28" s="62" t="s">
        <v>297</v>
      </c>
      <c r="BJ28" s="62" t="s">
        <v>297</v>
      </c>
      <c r="BK28" s="62" t="s">
        <v>297</v>
      </c>
      <c r="BL28" s="62" t="s">
        <v>297</v>
      </c>
      <c r="BM28" s="62" t="s">
        <v>297</v>
      </c>
      <c r="BN28" s="62" t="s">
        <v>297</v>
      </c>
      <c r="BO28" s="62" t="s">
        <v>297</v>
      </c>
    </row>
    <row r="29" customFormat="false" ht="13.2" hidden="false" customHeight="false" outlineLevel="0" collapsed="false">
      <c r="A29" s="0" t="n">
        <f aca="false">A28-1</f>
        <v>1992</v>
      </c>
      <c r="B29" s="0" t="s">
        <v>294</v>
      </c>
      <c r="C29" s="0" t="s">
        <v>294</v>
      </c>
      <c r="D29" s="0" t="s">
        <v>294</v>
      </c>
      <c r="E29" s="0" t="s">
        <v>294</v>
      </c>
      <c r="F29" s="62" t="s">
        <v>297</v>
      </c>
      <c r="G29" s="62" t="s">
        <v>297</v>
      </c>
      <c r="H29" s="62" t="s">
        <v>297</v>
      </c>
      <c r="I29" s="62" t="s">
        <v>297</v>
      </c>
      <c r="J29" s="62" t="s">
        <v>297</v>
      </c>
      <c r="K29" s="62" t="s">
        <v>297</v>
      </c>
      <c r="L29" s="62" t="s">
        <v>297</v>
      </c>
      <c r="M29" s="62" t="s">
        <v>297</v>
      </c>
      <c r="N29" s="62" t="s">
        <v>297</v>
      </c>
      <c r="O29" s="62" t="s">
        <v>297</v>
      </c>
      <c r="P29" s="62" t="s">
        <v>297</v>
      </c>
      <c r="Q29" s="62" t="s">
        <v>297</v>
      </c>
      <c r="R29" s="62" t="s">
        <v>297</v>
      </c>
      <c r="S29" s="62" t="s">
        <v>297</v>
      </c>
      <c r="T29" s="62" t="s">
        <v>297</v>
      </c>
      <c r="U29" s="62" t="s">
        <v>297</v>
      </c>
      <c r="V29" s="62" t="s">
        <v>297</v>
      </c>
      <c r="W29" s="62" t="s">
        <v>297</v>
      </c>
      <c r="X29" s="62" t="s">
        <v>297</v>
      </c>
      <c r="Y29" s="62" t="s">
        <v>297</v>
      </c>
      <c r="Z29" s="62" t="s">
        <v>297</v>
      </c>
      <c r="AA29" s="62" t="s">
        <v>297</v>
      </c>
      <c r="AB29" s="62" t="s">
        <v>297</v>
      </c>
      <c r="AC29" s="62" t="s">
        <v>297</v>
      </c>
      <c r="AD29" s="62" t="s">
        <v>297</v>
      </c>
      <c r="AE29" s="62" t="s">
        <v>297</v>
      </c>
      <c r="AF29" s="62" t="s">
        <v>297</v>
      </c>
      <c r="AG29" s="62" t="s">
        <v>297</v>
      </c>
      <c r="AH29" s="62" t="s">
        <v>297</v>
      </c>
      <c r="AI29" s="62" t="s">
        <v>297</v>
      </c>
      <c r="AJ29" s="62" t="s">
        <v>297</v>
      </c>
      <c r="AK29" s="62" t="s">
        <v>297</v>
      </c>
      <c r="AL29" s="62" t="s">
        <v>297</v>
      </c>
      <c r="AM29" s="62" t="s">
        <v>297</v>
      </c>
      <c r="AN29" s="62" t="s">
        <v>297</v>
      </c>
      <c r="AO29" s="62" t="s">
        <v>297</v>
      </c>
      <c r="AP29" s="62" t="s">
        <v>297</v>
      </c>
      <c r="AQ29" s="62" t="s">
        <v>297</v>
      </c>
      <c r="AR29" s="62" t="s">
        <v>297</v>
      </c>
      <c r="AS29" s="62" t="s">
        <v>297</v>
      </c>
      <c r="AT29" s="62" t="s">
        <v>297</v>
      </c>
      <c r="AU29" s="62" t="s">
        <v>297</v>
      </c>
      <c r="AV29" s="62" t="s">
        <v>297</v>
      </c>
      <c r="AW29" s="62" t="s">
        <v>297</v>
      </c>
      <c r="AX29" s="62" t="s">
        <v>297</v>
      </c>
      <c r="AY29" s="62" t="s">
        <v>297</v>
      </c>
      <c r="AZ29" s="62" t="s">
        <v>297</v>
      </c>
      <c r="BA29" s="62" t="s">
        <v>297</v>
      </c>
      <c r="BB29" s="62" t="s">
        <v>297</v>
      </c>
      <c r="BC29" s="62" t="s">
        <v>297</v>
      </c>
      <c r="BD29" s="62" t="s">
        <v>297</v>
      </c>
      <c r="BE29" s="62" t="s">
        <v>297</v>
      </c>
      <c r="BF29" s="62" t="s">
        <v>297</v>
      </c>
      <c r="BG29" s="62" t="s">
        <v>297</v>
      </c>
      <c r="BH29" s="62" t="s">
        <v>297</v>
      </c>
      <c r="BI29" s="62" t="s">
        <v>297</v>
      </c>
      <c r="BJ29" s="62" t="s">
        <v>297</v>
      </c>
      <c r="BK29" s="62" t="s">
        <v>297</v>
      </c>
      <c r="BL29" s="62" t="s">
        <v>297</v>
      </c>
      <c r="BM29" s="62" t="s">
        <v>297</v>
      </c>
      <c r="BN29" s="62" t="s">
        <v>297</v>
      </c>
      <c r="BO29" s="62" t="s">
        <v>297</v>
      </c>
    </row>
    <row r="30" customFormat="false" ht="13.2" hidden="false" customHeight="false" outlineLevel="0" collapsed="false">
      <c r="A30" s="0" t="n">
        <f aca="false">A29-1</f>
        <v>1991</v>
      </c>
      <c r="B30" s="0" t="s">
        <v>294</v>
      </c>
      <c r="C30" s="0" t="s">
        <v>294</v>
      </c>
      <c r="D30" s="0" t="s">
        <v>294</v>
      </c>
      <c r="E30" s="0" t="s">
        <v>294</v>
      </c>
      <c r="F30" s="62" t="s">
        <v>297</v>
      </c>
      <c r="G30" s="62" t="s">
        <v>297</v>
      </c>
      <c r="H30" s="62" t="s">
        <v>297</v>
      </c>
      <c r="I30" s="62" t="s">
        <v>297</v>
      </c>
      <c r="J30" s="62" t="s">
        <v>297</v>
      </c>
      <c r="K30" s="62" t="s">
        <v>297</v>
      </c>
      <c r="L30" s="62" t="s">
        <v>297</v>
      </c>
      <c r="M30" s="62" t="s">
        <v>297</v>
      </c>
      <c r="N30" s="62" t="s">
        <v>297</v>
      </c>
      <c r="O30" s="62" t="s">
        <v>297</v>
      </c>
      <c r="P30" s="62" t="s">
        <v>297</v>
      </c>
      <c r="Q30" s="62" t="s">
        <v>297</v>
      </c>
      <c r="R30" s="62" t="s">
        <v>297</v>
      </c>
      <c r="S30" s="62" t="s">
        <v>297</v>
      </c>
      <c r="T30" s="62" t="s">
        <v>297</v>
      </c>
      <c r="U30" s="62" t="s">
        <v>297</v>
      </c>
      <c r="V30" s="62" t="s">
        <v>297</v>
      </c>
      <c r="W30" s="62" t="s">
        <v>297</v>
      </c>
      <c r="X30" s="62" t="s">
        <v>297</v>
      </c>
      <c r="Y30" s="62" t="s">
        <v>297</v>
      </c>
      <c r="Z30" s="62" t="s">
        <v>297</v>
      </c>
      <c r="AA30" s="62" t="s">
        <v>297</v>
      </c>
      <c r="AB30" s="62" t="s">
        <v>297</v>
      </c>
      <c r="AC30" s="62" t="s">
        <v>297</v>
      </c>
      <c r="AD30" s="62" t="s">
        <v>297</v>
      </c>
      <c r="AE30" s="62" t="s">
        <v>297</v>
      </c>
      <c r="AF30" s="62" t="s">
        <v>297</v>
      </c>
      <c r="AG30" s="62" t="s">
        <v>297</v>
      </c>
      <c r="AH30" s="62" t="s">
        <v>297</v>
      </c>
      <c r="AI30" s="62" t="s">
        <v>297</v>
      </c>
      <c r="AJ30" s="62" t="s">
        <v>297</v>
      </c>
      <c r="AK30" s="62" t="s">
        <v>297</v>
      </c>
      <c r="AL30" s="62" t="s">
        <v>297</v>
      </c>
      <c r="AM30" s="62" t="s">
        <v>297</v>
      </c>
      <c r="AN30" s="62" t="s">
        <v>297</v>
      </c>
      <c r="AO30" s="62" t="s">
        <v>297</v>
      </c>
      <c r="AP30" s="62" t="s">
        <v>297</v>
      </c>
      <c r="AQ30" s="62" t="s">
        <v>297</v>
      </c>
      <c r="AR30" s="62" t="s">
        <v>297</v>
      </c>
      <c r="AS30" s="62" t="s">
        <v>297</v>
      </c>
      <c r="AT30" s="62" t="s">
        <v>297</v>
      </c>
      <c r="AU30" s="62" t="s">
        <v>297</v>
      </c>
      <c r="AV30" s="62" t="s">
        <v>297</v>
      </c>
      <c r="AW30" s="62" t="s">
        <v>297</v>
      </c>
      <c r="AX30" s="62" t="s">
        <v>297</v>
      </c>
      <c r="AY30" s="62" t="s">
        <v>297</v>
      </c>
      <c r="AZ30" s="62" t="s">
        <v>297</v>
      </c>
      <c r="BA30" s="62" t="s">
        <v>297</v>
      </c>
      <c r="BB30" s="62" t="s">
        <v>297</v>
      </c>
      <c r="BC30" s="62" t="s">
        <v>297</v>
      </c>
      <c r="BD30" s="62" t="s">
        <v>297</v>
      </c>
      <c r="BE30" s="62" t="s">
        <v>297</v>
      </c>
      <c r="BF30" s="62" t="s">
        <v>297</v>
      </c>
      <c r="BG30" s="62" t="s">
        <v>297</v>
      </c>
      <c r="BH30" s="62" t="s">
        <v>297</v>
      </c>
      <c r="BI30" s="62" t="s">
        <v>297</v>
      </c>
      <c r="BJ30" s="62" t="s">
        <v>297</v>
      </c>
      <c r="BK30" s="62" t="s">
        <v>297</v>
      </c>
      <c r="BL30" s="62" t="s">
        <v>297</v>
      </c>
      <c r="BM30" s="62" t="s">
        <v>297</v>
      </c>
      <c r="BN30" s="62" t="s">
        <v>297</v>
      </c>
      <c r="BO30" s="62" t="s">
        <v>297</v>
      </c>
    </row>
    <row r="31" customFormat="false" ht="13.2" hidden="false" customHeight="false" outlineLevel="0" collapsed="false">
      <c r="A31" s="0" t="n">
        <f aca="false">A30-1</f>
        <v>1990</v>
      </c>
      <c r="B31" s="0" t="s">
        <v>294</v>
      </c>
      <c r="C31" s="0" t="s">
        <v>294</v>
      </c>
      <c r="D31" s="0" t="s">
        <v>294</v>
      </c>
      <c r="E31" s="0" t="s">
        <v>294</v>
      </c>
      <c r="F31" s="62" t="s">
        <v>297</v>
      </c>
      <c r="G31" s="62" t="s">
        <v>297</v>
      </c>
      <c r="H31" s="62" t="s">
        <v>297</v>
      </c>
      <c r="I31" s="62" t="s">
        <v>297</v>
      </c>
      <c r="J31" s="62" t="s">
        <v>297</v>
      </c>
      <c r="K31" s="62" t="s">
        <v>297</v>
      </c>
      <c r="L31" s="62" t="s">
        <v>297</v>
      </c>
      <c r="M31" s="62" t="s">
        <v>297</v>
      </c>
      <c r="N31" s="62" t="s">
        <v>297</v>
      </c>
      <c r="O31" s="62" t="s">
        <v>297</v>
      </c>
      <c r="P31" s="62" t="s">
        <v>297</v>
      </c>
      <c r="Q31" s="62" t="s">
        <v>297</v>
      </c>
      <c r="R31" s="62" t="s">
        <v>297</v>
      </c>
      <c r="S31" s="62" t="s">
        <v>297</v>
      </c>
      <c r="T31" s="62" t="s">
        <v>297</v>
      </c>
      <c r="U31" s="62" t="s">
        <v>297</v>
      </c>
      <c r="V31" s="62" t="s">
        <v>297</v>
      </c>
      <c r="W31" s="62" t="s">
        <v>297</v>
      </c>
      <c r="X31" s="62" t="s">
        <v>297</v>
      </c>
      <c r="Y31" s="62" t="s">
        <v>297</v>
      </c>
      <c r="Z31" s="62" t="s">
        <v>297</v>
      </c>
      <c r="AA31" s="62" t="s">
        <v>297</v>
      </c>
      <c r="AB31" s="62" t="s">
        <v>297</v>
      </c>
      <c r="AC31" s="62" t="s">
        <v>297</v>
      </c>
      <c r="AD31" s="62" t="s">
        <v>297</v>
      </c>
      <c r="AE31" s="62" t="s">
        <v>297</v>
      </c>
      <c r="AF31" s="62" t="s">
        <v>297</v>
      </c>
      <c r="AG31" s="62" t="s">
        <v>297</v>
      </c>
      <c r="AH31" s="62" t="s">
        <v>297</v>
      </c>
      <c r="AI31" s="62" t="s">
        <v>297</v>
      </c>
      <c r="AJ31" s="62" t="s">
        <v>297</v>
      </c>
      <c r="AK31" s="62" t="s">
        <v>297</v>
      </c>
      <c r="AL31" s="62" t="s">
        <v>297</v>
      </c>
      <c r="AM31" s="62" t="s">
        <v>297</v>
      </c>
      <c r="AN31" s="62" t="s">
        <v>297</v>
      </c>
      <c r="AO31" s="62" t="s">
        <v>297</v>
      </c>
      <c r="AP31" s="62" t="s">
        <v>297</v>
      </c>
      <c r="AQ31" s="62" t="s">
        <v>297</v>
      </c>
      <c r="AR31" s="62" t="s">
        <v>297</v>
      </c>
      <c r="AS31" s="62" t="s">
        <v>297</v>
      </c>
      <c r="AT31" s="62" t="s">
        <v>297</v>
      </c>
      <c r="AU31" s="62" t="s">
        <v>297</v>
      </c>
      <c r="AV31" s="62" t="s">
        <v>297</v>
      </c>
      <c r="AW31" s="62" t="s">
        <v>297</v>
      </c>
      <c r="AX31" s="62" t="s">
        <v>297</v>
      </c>
      <c r="AY31" s="62" t="s">
        <v>297</v>
      </c>
      <c r="AZ31" s="62" t="s">
        <v>297</v>
      </c>
      <c r="BA31" s="62" t="s">
        <v>297</v>
      </c>
      <c r="BB31" s="62" t="s">
        <v>297</v>
      </c>
      <c r="BC31" s="62" t="s">
        <v>297</v>
      </c>
      <c r="BD31" s="62" t="s">
        <v>297</v>
      </c>
      <c r="BE31" s="62" t="s">
        <v>297</v>
      </c>
      <c r="BF31" s="62" t="s">
        <v>297</v>
      </c>
      <c r="BG31" s="62" t="s">
        <v>297</v>
      </c>
      <c r="BH31" s="62" t="s">
        <v>297</v>
      </c>
      <c r="BI31" s="62" t="s">
        <v>297</v>
      </c>
      <c r="BJ31" s="62" t="s">
        <v>297</v>
      </c>
      <c r="BK31" s="62" t="s">
        <v>297</v>
      </c>
      <c r="BL31" s="62" t="s">
        <v>297</v>
      </c>
      <c r="BM31" s="62" t="s">
        <v>297</v>
      </c>
      <c r="BN31" s="62" t="s">
        <v>297</v>
      </c>
      <c r="BO31" s="62" t="s">
        <v>297</v>
      </c>
    </row>
    <row r="32" customFormat="false" ht="13.2" hidden="false" customHeight="false" outlineLevel="0" collapsed="false">
      <c r="A32" s="0" t="n">
        <f aca="false">A31-1</f>
        <v>1989</v>
      </c>
      <c r="B32" s="0" t="s">
        <v>294</v>
      </c>
      <c r="C32" s="0" t="s">
        <v>294</v>
      </c>
      <c r="D32" s="0" t="s">
        <v>294</v>
      </c>
      <c r="E32" s="0" t="s">
        <v>294</v>
      </c>
      <c r="F32" s="62" t="s">
        <v>297</v>
      </c>
      <c r="G32" s="62" t="s">
        <v>297</v>
      </c>
      <c r="H32" s="62" t="s">
        <v>297</v>
      </c>
      <c r="I32" s="62" t="s">
        <v>297</v>
      </c>
      <c r="J32" s="62" t="s">
        <v>297</v>
      </c>
      <c r="K32" s="62" t="s">
        <v>297</v>
      </c>
      <c r="L32" s="62" t="s">
        <v>297</v>
      </c>
      <c r="M32" s="62" t="s">
        <v>297</v>
      </c>
      <c r="N32" s="62" t="s">
        <v>297</v>
      </c>
      <c r="O32" s="62" t="s">
        <v>297</v>
      </c>
      <c r="P32" s="62" t="s">
        <v>297</v>
      </c>
      <c r="Q32" s="62" t="s">
        <v>297</v>
      </c>
      <c r="R32" s="62" t="s">
        <v>297</v>
      </c>
      <c r="S32" s="62" t="s">
        <v>297</v>
      </c>
      <c r="T32" s="62" t="s">
        <v>297</v>
      </c>
      <c r="U32" s="62" t="s">
        <v>297</v>
      </c>
      <c r="V32" s="62" t="s">
        <v>297</v>
      </c>
      <c r="W32" s="62" t="s">
        <v>297</v>
      </c>
      <c r="X32" s="62" t="s">
        <v>297</v>
      </c>
      <c r="Y32" s="62" t="s">
        <v>297</v>
      </c>
      <c r="Z32" s="62" t="s">
        <v>297</v>
      </c>
      <c r="AA32" s="62" t="s">
        <v>297</v>
      </c>
      <c r="AB32" s="62" t="s">
        <v>297</v>
      </c>
      <c r="AC32" s="62" t="s">
        <v>297</v>
      </c>
      <c r="AD32" s="62" t="s">
        <v>297</v>
      </c>
      <c r="AE32" s="62" t="s">
        <v>297</v>
      </c>
      <c r="AF32" s="62" t="s">
        <v>297</v>
      </c>
      <c r="AG32" s="62" t="s">
        <v>297</v>
      </c>
      <c r="AH32" s="62" t="s">
        <v>297</v>
      </c>
      <c r="AI32" s="62" t="s">
        <v>297</v>
      </c>
      <c r="AJ32" s="62" t="s">
        <v>297</v>
      </c>
      <c r="AK32" s="62" t="s">
        <v>297</v>
      </c>
      <c r="AL32" s="62" t="s">
        <v>297</v>
      </c>
      <c r="AM32" s="62" t="s">
        <v>297</v>
      </c>
      <c r="AN32" s="62" t="s">
        <v>297</v>
      </c>
      <c r="AO32" s="62" t="s">
        <v>297</v>
      </c>
      <c r="AP32" s="62" t="s">
        <v>297</v>
      </c>
      <c r="AQ32" s="62" t="s">
        <v>297</v>
      </c>
      <c r="AR32" s="62" t="s">
        <v>297</v>
      </c>
      <c r="AS32" s="62" t="s">
        <v>297</v>
      </c>
      <c r="AT32" s="62" t="s">
        <v>297</v>
      </c>
      <c r="AU32" s="62" t="s">
        <v>297</v>
      </c>
      <c r="AV32" s="62" t="s">
        <v>297</v>
      </c>
      <c r="AW32" s="62" t="s">
        <v>297</v>
      </c>
      <c r="AX32" s="62" t="s">
        <v>297</v>
      </c>
      <c r="AY32" s="62" t="s">
        <v>297</v>
      </c>
      <c r="AZ32" s="62" t="s">
        <v>297</v>
      </c>
      <c r="BA32" s="62" t="s">
        <v>297</v>
      </c>
      <c r="BB32" s="62" t="s">
        <v>297</v>
      </c>
      <c r="BC32" s="62" t="s">
        <v>297</v>
      </c>
      <c r="BD32" s="62" t="s">
        <v>297</v>
      </c>
      <c r="BE32" s="62" t="s">
        <v>297</v>
      </c>
      <c r="BF32" s="62" t="s">
        <v>297</v>
      </c>
      <c r="BG32" s="62" t="s">
        <v>297</v>
      </c>
      <c r="BH32" s="62" t="s">
        <v>297</v>
      </c>
      <c r="BI32" s="62" t="s">
        <v>297</v>
      </c>
      <c r="BJ32" s="62" t="s">
        <v>297</v>
      </c>
      <c r="BK32" s="62" t="s">
        <v>297</v>
      </c>
      <c r="BL32" s="62" t="s">
        <v>297</v>
      </c>
      <c r="BM32" s="62" t="s">
        <v>297</v>
      </c>
      <c r="BN32" s="62" t="s">
        <v>297</v>
      </c>
      <c r="BO32" s="62" t="s">
        <v>297</v>
      </c>
    </row>
    <row r="33" customFormat="false" ht="13.2" hidden="false" customHeight="false" outlineLevel="0" collapsed="false">
      <c r="A33" s="0" t="n">
        <f aca="false">A32-1</f>
        <v>1988</v>
      </c>
      <c r="B33" s="0" t="s">
        <v>294</v>
      </c>
      <c r="C33" s="0" t="s">
        <v>294</v>
      </c>
      <c r="D33" s="0" t="s">
        <v>294</v>
      </c>
      <c r="E33" s="0" t="s">
        <v>294</v>
      </c>
      <c r="F33" s="62" t="s">
        <v>297</v>
      </c>
      <c r="G33" s="62" t="s">
        <v>297</v>
      </c>
      <c r="H33" s="62" t="s">
        <v>297</v>
      </c>
      <c r="I33" s="62" t="s">
        <v>297</v>
      </c>
      <c r="J33" s="62" t="s">
        <v>297</v>
      </c>
      <c r="K33" s="62" t="s">
        <v>297</v>
      </c>
      <c r="L33" s="62" t="s">
        <v>297</v>
      </c>
      <c r="M33" s="62" t="s">
        <v>297</v>
      </c>
      <c r="N33" s="62" t="s">
        <v>297</v>
      </c>
      <c r="O33" s="62" t="s">
        <v>297</v>
      </c>
      <c r="P33" s="62" t="s">
        <v>297</v>
      </c>
      <c r="Q33" s="62" t="s">
        <v>297</v>
      </c>
      <c r="R33" s="62" t="s">
        <v>297</v>
      </c>
      <c r="S33" s="62" t="s">
        <v>297</v>
      </c>
      <c r="T33" s="62" t="s">
        <v>297</v>
      </c>
      <c r="U33" s="62" t="s">
        <v>297</v>
      </c>
      <c r="V33" s="62" t="s">
        <v>297</v>
      </c>
      <c r="W33" s="62" t="s">
        <v>297</v>
      </c>
      <c r="X33" s="62" t="s">
        <v>297</v>
      </c>
      <c r="Y33" s="62" t="s">
        <v>297</v>
      </c>
      <c r="Z33" s="62" t="s">
        <v>297</v>
      </c>
      <c r="AA33" s="62" t="s">
        <v>297</v>
      </c>
      <c r="AB33" s="62" t="s">
        <v>297</v>
      </c>
      <c r="AC33" s="62" t="s">
        <v>297</v>
      </c>
      <c r="AD33" s="62" t="s">
        <v>297</v>
      </c>
      <c r="AE33" s="62" t="s">
        <v>297</v>
      </c>
      <c r="AF33" s="62" t="s">
        <v>297</v>
      </c>
      <c r="AG33" s="62" t="s">
        <v>297</v>
      </c>
      <c r="AH33" s="62" t="s">
        <v>297</v>
      </c>
      <c r="AI33" s="62" t="s">
        <v>297</v>
      </c>
      <c r="AJ33" s="62" t="s">
        <v>297</v>
      </c>
      <c r="AK33" s="62" t="s">
        <v>297</v>
      </c>
      <c r="AL33" s="62" t="s">
        <v>297</v>
      </c>
      <c r="AM33" s="62" t="s">
        <v>297</v>
      </c>
      <c r="AN33" s="62" t="s">
        <v>297</v>
      </c>
      <c r="AO33" s="62" t="s">
        <v>297</v>
      </c>
      <c r="AP33" s="62" t="s">
        <v>297</v>
      </c>
      <c r="AQ33" s="62" t="s">
        <v>297</v>
      </c>
      <c r="AR33" s="62" t="s">
        <v>297</v>
      </c>
      <c r="AS33" s="62" t="s">
        <v>297</v>
      </c>
      <c r="AT33" s="62" t="s">
        <v>297</v>
      </c>
      <c r="AU33" s="62" t="s">
        <v>297</v>
      </c>
      <c r="AV33" s="62" t="s">
        <v>297</v>
      </c>
      <c r="AW33" s="62" t="s">
        <v>297</v>
      </c>
      <c r="AX33" s="62" t="s">
        <v>297</v>
      </c>
      <c r="AY33" s="62" t="s">
        <v>297</v>
      </c>
      <c r="AZ33" s="62" t="s">
        <v>297</v>
      </c>
      <c r="BA33" s="62" t="s">
        <v>297</v>
      </c>
      <c r="BB33" s="62" t="s">
        <v>297</v>
      </c>
      <c r="BC33" s="62" t="s">
        <v>297</v>
      </c>
      <c r="BD33" s="62" t="s">
        <v>297</v>
      </c>
      <c r="BE33" s="62" t="s">
        <v>297</v>
      </c>
      <c r="BF33" s="62" t="s">
        <v>297</v>
      </c>
      <c r="BG33" s="62" t="s">
        <v>297</v>
      </c>
      <c r="BH33" s="62" t="s">
        <v>297</v>
      </c>
      <c r="BI33" s="62" t="s">
        <v>297</v>
      </c>
      <c r="BJ33" s="62" t="s">
        <v>297</v>
      </c>
      <c r="BK33" s="62" t="s">
        <v>297</v>
      </c>
      <c r="BL33" s="62" t="s">
        <v>297</v>
      </c>
      <c r="BM33" s="62" t="s">
        <v>297</v>
      </c>
      <c r="BN33" s="62" t="s">
        <v>297</v>
      </c>
      <c r="BO33" s="62" t="s">
        <v>297</v>
      </c>
    </row>
    <row r="34" customFormat="false" ht="13.2" hidden="false" customHeight="false" outlineLevel="0" collapsed="false">
      <c r="A34" s="0" t="n">
        <f aca="false">A33-1</f>
        <v>1987</v>
      </c>
      <c r="B34" s="0" t="s">
        <v>294</v>
      </c>
      <c r="C34" s="0" t="s">
        <v>294</v>
      </c>
      <c r="D34" s="0" t="s">
        <v>294</v>
      </c>
      <c r="E34" s="0" t="s">
        <v>294</v>
      </c>
      <c r="F34" s="62" t="s">
        <v>297</v>
      </c>
      <c r="G34" s="62" t="s">
        <v>297</v>
      </c>
      <c r="H34" s="62" t="s">
        <v>297</v>
      </c>
      <c r="I34" s="62" t="s">
        <v>297</v>
      </c>
      <c r="J34" s="62" t="s">
        <v>297</v>
      </c>
      <c r="K34" s="62" t="s">
        <v>297</v>
      </c>
      <c r="L34" s="62" t="s">
        <v>297</v>
      </c>
      <c r="M34" s="62" t="s">
        <v>297</v>
      </c>
      <c r="N34" s="62" t="s">
        <v>297</v>
      </c>
      <c r="O34" s="62" t="s">
        <v>297</v>
      </c>
      <c r="P34" s="62" t="s">
        <v>297</v>
      </c>
      <c r="Q34" s="62" t="s">
        <v>297</v>
      </c>
      <c r="R34" s="62" t="s">
        <v>297</v>
      </c>
      <c r="S34" s="62" t="s">
        <v>297</v>
      </c>
      <c r="T34" s="62" t="s">
        <v>297</v>
      </c>
      <c r="U34" s="62" t="s">
        <v>297</v>
      </c>
      <c r="V34" s="62" t="s">
        <v>297</v>
      </c>
      <c r="W34" s="62" t="s">
        <v>297</v>
      </c>
      <c r="X34" s="62" t="s">
        <v>297</v>
      </c>
      <c r="Y34" s="62" t="s">
        <v>297</v>
      </c>
      <c r="Z34" s="62" t="s">
        <v>297</v>
      </c>
      <c r="AA34" s="62" t="s">
        <v>297</v>
      </c>
      <c r="AB34" s="62" t="s">
        <v>297</v>
      </c>
      <c r="AC34" s="62" t="s">
        <v>297</v>
      </c>
      <c r="AD34" s="62" t="s">
        <v>297</v>
      </c>
      <c r="AE34" s="62" t="s">
        <v>297</v>
      </c>
      <c r="AF34" s="62" t="s">
        <v>297</v>
      </c>
      <c r="AG34" s="62" t="s">
        <v>297</v>
      </c>
      <c r="AH34" s="62" t="s">
        <v>297</v>
      </c>
      <c r="AI34" s="62" t="s">
        <v>297</v>
      </c>
      <c r="AJ34" s="62" t="s">
        <v>297</v>
      </c>
      <c r="AK34" s="62" t="s">
        <v>297</v>
      </c>
      <c r="AL34" s="62" t="s">
        <v>297</v>
      </c>
      <c r="AM34" s="62" t="s">
        <v>297</v>
      </c>
      <c r="AN34" s="62" t="s">
        <v>297</v>
      </c>
      <c r="AO34" s="62" t="s">
        <v>297</v>
      </c>
      <c r="AP34" s="62" t="s">
        <v>297</v>
      </c>
      <c r="AQ34" s="62" t="s">
        <v>297</v>
      </c>
      <c r="AR34" s="62" t="s">
        <v>297</v>
      </c>
      <c r="AS34" s="62" t="s">
        <v>297</v>
      </c>
      <c r="AT34" s="62" t="s">
        <v>297</v>
      </c>
      <c r="AU34" s="62" t="s">
        <v>297</v>
      </c>
      <c r="AV34" s="62" t="s">
        <v>297</v>
      </c>
      <c r="AW34" s="62" t="s">
        <v>297</v>
      </c>
      <c r="AX34" s="62" t="s">
        <v>297</v>
      </c>
      <c r="AY34" s="62" t="s">
        <v>297</v>
      </c>
      <c r="AZ34" s="62" t="s">
        <v>297</v>
      </c>
      <c r="BA34" s="62" t="s">
        <v>297</v>
      </c>
      <c r="BB34" s="62" t="s">
        <v>297</v>
      </c>
      <c r="BC34" s="62" t="s">
        <v>297</v>
      </c>
      <c r="BD34" s="62" t="s">
        <v>297</v>
      </c>
      <c r="BE34" s="62" t="s">
        <v>297</v>
      </c>
      <c r="BF34" s="62" t="s">
        <v>297</v>
      </c>
      <c r="BG34" s="62" t="s">
        <v>297</v>
      </c>
      <c r="BH34" s="62" t="s">
        <v>297</v>
      </c>
      <c r="BI34" s="62" t="s">
        <v>297</v>
      </c>
      <c r="BJ34" s="62" t="s">
        <v>297</v>
      </c>
      <c r="BK34" s="62" t="s">
        <v>297</v>
      </c>
      <c r="BL34" s="62" t="s">
        <v>297</v>
      </c>
      <c r="BM34" s="62" t="s">
        <v>297</v>
      </c>
      <c r="BN34" s="62" t="s">
        <v>297</v>
      </c>
      <c r="BO34" s="62" t="s">
        <v>297</v>
      </c>
    </row>
    <row r="35" customFormat="false" ht="13.2" hidden="false" customHeight="false" outlineLevel="0" collapsed="false">
      <c r="A35" s="0" t="n">
        <f aca="false">A34-1</f>
        <v>1986</v>
      </c>
      <c r="B35" s="0" t="s">
        <v>294</v>
      </c>
      <c r="C35" s="0" t="s">
        <v>294</v>
      </c>
      <c r="D35" s="0" t="s">
        <v>294</v>
      </c>
      <c r="E35" s="0" t="s">
        <v>294</v>
      </c>
      <c r="F35" s="62" t="s">
        <v>297</v>
      </c>
      <c r="G35" s="62" t="s">
        <v>297</v>
      </c>
      <c r="H35" s="62" t="s">
        <v>297</v>
      </c>
      <c r="I35" s="62" t="s">
        <v>297</v>
      </c>
      <c r="J35" s="62" t="s">
        <v>297</v>
      </c>
      <c r="K35" s="62" t="s">
        <v>297</v>
      </c>
      <c r="L35" s="62" t="s">
        <v>297</v>
      </c>
      <c r="M35" s="62" t="s">
        <v>297</v>
      </c>
      <c r="N35" s="62" t="s">
        <v>297</v>
      </c>
      <c r="O35" s="62" t="s">
        <v>297</v>
      </c>
      <c r="P35" s="62" t="s">
        <v>297</v>
      </c>
      <c r="Q35" s="62" t="s">
        <v>297</v>
      </c>
      <c r="R35" s="62" t="s">
        <v>297</v>
      </c>
      <c r="S35" s="62" t="s">
        <v>297</v>
      </c>
      <c r="T35" s="62" t="s">
        <v>297</v>
      </c>
      <c r="U35" s="62" t="s">
        <v>297</v>
      </c>
      <c r="V35" s="62" t="s">
        <v>297</v>
      </c>
      <c r="W35" s="62" t="s">
        <v>297</v>
      </c>
      <c r="X35" s="62" t="s">
        <v>297</v>
      </c>
      <c r="Y35" s="62" t="s">
        <v>297</v>
      </c>
      <c r="Z35" s="62" t="s">
        <v>297</v>
      </c>
      <c r="AA35" s="62" t="s">
        <v>297</v>
      </c>
      <c r="AB35" s="62" t="s">
        <v>297</v>
      </c>
      <c r="AC35" s="62" t="s">
        <v>297</v>
      </c>
      <c r="AD35" s="62" t="s">
        <v>297</v>
      </c>
      <c r="AE35" s="62" t="s">
        <v>297</v>
      </c>
      <c r="AF35" s="62" t="s">
        <v>297</v>
      </c>
      <c r="AG35" s="62" t="s">
        <v>297</v>
      </c>
      <c r="AH35" s="62" t="s">
        <v>297</v>
      </c>
      <c r="AI35" s="62" t="s">
        <v>297</v>
      </c>
      <c r="AJ35" s="62" t="s">
        <v>297</v>
      </c>
      <c r="AK35" s="62" t="s">
        <v>297</v>
      </c>
      <c r="AL35" s="62" t="s">
        <v>297</v>
      </c>
      <c r="AM35" s="62" t="s">
        <v>297</v>
      </c>
      <c r="AN35" s="62" t="s">
        <v>297</v>
      </c>
      <c r="AO35" s="62" t="s">
        <v>297</v>
      </c>
      <c r="AP35" s="62" t="s">
        <v>297</v>
      </c>
      <c r="AQ35" s="62" t="s">
        <v>297</v>
      </c>
      <c r="AR35" s="62" t="s">
        <v>297</v>
      </c>
      <c r="AS35" s="62" t="s">
        <v>297</v>
      </c>
      <c r="AT35" s="62" t="s">
        <v>297</v>
      </c>
      <c r="AU35" s="62" t="s">
        <v>297</v>
      </c>
      <c r="AV35" s="62" t="s">
        <v>297</v>
      </c>
      <c r="AW35" s="62" t="s">
        <v>297</v>
      </c>
      <c r="AX35" s="62" t="s">
        <v>297</v>
      </c>
      <c r="AY35" s="62" t="s">
        <v>297</v>
      </c>
      <c r="AZ35" s="62" t="s">
        <v>297</v>
      </c>
      <c r="BA35" s="62" t="s">
        <v>297</v>
      </c>
      <c r="BB35" s="62" t="s">
        <v>297</v>
      </c>
      <c r="BC35" s="62" t="s">
        <v>297</v>
      </c>
      <c r="BD35" s="62" t="s">
        <v>297</v>
      </c>
      <c r="BE35" s="62" t="s">
        <v>297</v>
      </c>
      <c r="BF35" s="62" t="s">
        <v>297</v>
      </c>
      <c r="BG35" s="62" t="s">
        <v>297</v>
      </c>
      <c r="BH35" s="62" t="s">
        <v>297</v>
      </c>
      <c r="BI35" s="62" t="s">
        <v>297</v>
      </c>
      <c r="BJ35" s="62" t="s">
        <v>297</v>
      </c>
      <c r="BK35" s="62" t="s">
        <v>297</v>
      </c>
      <c r="BL35" s="62" t="s">
        <v>297</v>
      </c>
      <c r="BM35" s="62" t="s">
        <v>297</v>
      </c>
      <c r="BN35" s="62" t="s">
        <v>297</v>
      </c>
      <c r="BO35" s="62" t="s">
        <v>297</v>
      </c>
    </row>
    <row r="36" customFormat="false" ht="13.2" hidden="false" customHeight="false" outlineLevel="0" collapsed="false">
      <c r="A36" s="0" t="n">
        <f aca="false">A35-1</f>
        <v>1985</v>
      </c>
      <c r="B36" s="0" t="s">
        <v>294</v>
      </c>
      <c r="C36" s="0" t="s">
        <v>294</v>
      </c>
      <c r="D36" s="0" t="s">
        <v>294</v>
      </c>
      <c r="E36" s="0" t="s">
        <v>294</v>
      </c>
      <c r="F36" s="62" t="s">
        <v>297</v>
      </c>
      <c r="G36" s="62" t="s">
        <v>297</v>
      </c>
      <c r="H36" s="62" t="s">
        <v>297</v>
      </c>
      <c r="I36" s="62" t="s">
        <v>297</v>
      </c>
      <c r="J36" s="62" t="s">
        <v>297</v>
      </c>
      <c r="K36" s="62" t="s">
        <v>297</v>
      </c>
      <c r="L36" s="62" t="s">
        <v>297</v>
      </c>
      <c r="M36" s="62" t="s">
        <v>297</v>
      </c>
      <c r="N36" s="62" t="s">
        <v>297</v>
      </c>
      <c r="O36" s="62" t="s">
        <v>297</v>
      </c>
      <c r="P36" s="62" t="s">
        <v>297</v>
      </c>
      <c r="Q36" s="62" t="s">
        <v>297</v>
      </c>
      <c r="R36" s="62" t="s">
        <v>297</v>
      </c>
      <c r="S36" s="62" t="s">
        <v>297</v>
      </c>
      <c r="T36" s="62" t="s">
        <v>297</v>
      </c>
      <c r="U36" s="62" t="s">
        <v>297</v>
      </c>
      <c r="V36" s="62" t="s">
        <v>297</v>
      </c>
      <c r="W36" s="62" t="s">
        <v>297</v>
      </c>
      <c r="X36" s="62" t="s">
        <v>297</v>
      </c>
      <c r="Y36" s="62" t="s">
        <v>297</v>
      </c>
      <c r="Z36" s="62" t="s">
        <v>297</v>
      </c>
      <c r="AA36" s="62" t="s">
        <v>297</v>
      </c>
      <c r="AB36" s="62" t="s">
        <v>297</v>
      </c>
      <c r="AC36" s="62" t="s">
        <v>297</v>
      </c>
      <c r="AD36" s="62" t="s">
        <v>297</v>
      </c>
      <c r="AE36" s="62" t="s">
        <v>297</v>
      </c>
      <c r="AF36" s="62" t="s">
        <v>297</v>
      </c>
      <c r="AG36" s="62" t="s">
        <v>297</v>
      </c>
      <c r="AH36" s="62" t="s">
        <v>297</v>
      </c>
      <c r="AI36" s="62" t="s">
        <v>297</v>
      </c>
      <c r="AJ36" s="62" t="s">
        <v>297</v>
      </c>
      <c r="AK36" s="62" t="s">
        <v>297</v>
      </c>
      <c r="AL36" s="62" t="s">
        <v>297</v>
      </c>
      <c r="AM36" s="62" t="s">
        <v>297</v>
      </c>
      <c r="AN36" s="62" t="s">
        <v>297</v>
      </c>
      <c r="AO36" s="62" t="s">
        <v>297</v>
      </c>
      <c r="AP36" s="62" t="s">
        <v>297</v>
      </c>
      <c r="AQ36" s="62" t="s">
        <v>297</v>
      </c>
      <c r="AR36" s="62" t="s">
        <v>297</v>
      </c>
      <c r="AS36" s="62" t="s">
        <v>297</v>
      </c>
      <c r="AT36" s="62" t="s">
        <v>297</v>
      </c>
      <c r="AU36" s="62" t="s">
        <v>297</v>
      </c>
      <c r="AV36" s="62" t="s">
        <v>297</v>
      </c>
      <c r="AW36" s="62" t="s">
        <v>297</v>
      </c>
      <c r="AX36" s="62" t="s">
        <v>297</v>
      </c>
      <c r="AY36" s="62" t="s">
        <v>297</v>
      </c>
      <c r="AZ36" s="62" t="s">
        <v>297</v>
      </c>
      <c r="BA36" s="62" t="s">
        <v>297</v>
      </c>
      <c r="BB36" s="62" t="s">
        <v>297</v>
      </c>
      <c r="BC36" s="62" t="s">
        <v>297</v>
      </c>
      <c r="BD36" s="62" t="s">
        <v>297</v>
      </c>
      <c r="BE36" s="62" t="s">
        <v>297</v>
      </c>
      <c r="BF36" s="62" t="s">
        <v>297</v>
      </c>
      <c r="BG36" s="62" t="s">
        <v>297</v>
      </c>
      <c r="BH36" s="62" t="s">
        <v>297</v>
      </c>
      <c r="BI36" s="62" t="s">
        <v>297</v>
      </c>
      <c r="BJ36" s="62" t="s">
        <v>297</v>
      </c>
      <c r="BK36" s="62" t="s">
        <v>297</v>
      </c>
      <c r="BL36" s="62" t="s">
        <v>297</v>
      </c>
      <c r="BM36" s="62" t="s">
        <v>297</v>
      </c>
      <c r="BN36" s="62" t="s">
        <v>297</v>
      </c>
      <c r="BO36" s="62" t="s">
        <v>297</v>
      </c>
    </row>
    <row r="37" customFormat="false" ht="13.2" hidden="false" customHeight="false" outlineLevel="0" collapsed="false">
      <c r="A37" s="0" t="n">
        <f aca="false">A36-1</f>
        <v>1984</v>
      </c>
      <c r="B37" s="0" t="s">
        <v>294</v>
      </c>
      <c r="C37" s="0" t="s">
        <v>294</v>
      </c>
      <c r="D37" s="0" t="s">
        <v>294</v>
      </c>
      <c r="E37" s="0" t="s">
        <v>294</v>
      </c>
      <c r="F37" s="62" t="s">
        <v>297</v>
      </c>
      <c r="G37" s="62" t="s">
        <v>297</v>
      </c>
      <c r="H37" s="62" t="s">
        <v>297</v>
      </c>
      <c r="I37" s="62" t="s">
        <v>297</v>
      </c>
      <c r="J37" s="62" t="s">
        <v>297</v>
      </c>
      <c r="K37" s="62" t="s">
        <v>297</v>
      </c>
      <c r="L37" s="62" t="s">
        <v>297</v>
      </c>
      <c r="M37" s="62" t="s">
        <v>297</v>
      </c>
      <c r="N37" s="62" t="s">
        <v>297</v>
      </c>
      <c r="O37" s="62" t="s">
        <v>297</v>
      </c>
      <c r="P37" s="62" t="s">
        <v>297</v>
      </c>
      <c r="Q37" s="62" t="s">
        <v>297</v>
      </c>
      <c r="R37" s="62" t="s">
        <v>297</v>
      </c>
      <c r="S37" s="62" t="s">
        <v>297</v>
      </c>
      <c r="T37" s="62" t="s">
        <v>297</v>
      </c>
      <c r="U37" s="62" t="s">
        <v>297</v>
      </c>
      <c r="V37" s="62" t="s">
        <v>297</v>
      </c>
      <c r="W37" s="62" t="s">
        <v>297</v>
      </c>
      <c r="X37" s="62" t="s">
        <v>297</v>
      </c>
      <c r="Y37" s="62" t="s">
        <v>297</v>
      </c>
      <c r="Z37" s="62" t="s">
        <v>297</v>
      </c>
      <c r="AA37" s="62" t="s">
        <v>297</v>
      </c>
      <c r="AB37" s="62" t="s">
        <v>297</v>
      </c>
      <c r="AC37" s="62" t="s">
        <v>297</v>
      </c>
      <c r="AD37" s="62" t="s">
        <v>297</v>
      </c>
      <c r="AE37" s="62" t="s">
        <v>297</v>
      </c>
      <c r="AF37" s="62" t="s">
        <v>297</v>
      </c>
      <c r="AG37" s="62" t="s">
        <v>297</v>
      </c>
      <c r="AH37" s="62" t="s">
        <v>297</v>
      </c>
      <c r="AI37" s="62" t="s">
        <v>297</v>
      </c>
      <c r="AJ37" s="62" t="s">
        <v>297</v>
      </c>
      <c r="AK37" s="62" t="s">
        <v>297</v>
      </c>
      <c r="AL37" s="62" t="s">
        <v>297</v>
      </c>
      <c r="AM37" s="62" t="s">
        <v>297</v>
      </c>
      <c r="AN37" s="62" t="s">
        <v>297</v>
      </c>
      <c r="AO37" s="62" t="s">
        <v>297</v>
      </c>
      <c r="AP37" s="62" t="s">
        <v>297</v>
      </c>
      <c r="AQ37" s="62" t="s">
        <v>297</v>
      </c>
      <c r="AR37" s="62" t="s">
        <v>297</v>
      </c>
      <c r="AS37" s="62" t="s">
        <v>297</v>
      </c>
      <c r="AT37" s="62" t="s">
        <v>297</v>
      </c>
      <c r="AU37" s="62" t="s">
        <v>297</v>
      </c>
      <c r="AV37" s="62" t="s">
        <v>297</v>
      </c>
      <c r="AW37" s="62" t="s">
        <v>297</v>
      </c>
      <c r="AX37" s="62" t="s">
        <v>297</v>
      </c>
      <c r="AY37" s="62" t="s">
        <v>297</v>
      </c>
      <c r="AZ37" s="62" t="s">
        <v>297</v>
      </c>
      <c r="BA37" s="62" t="s">
        <v>297</v>
      </c>
      <c r="BB37" s="62" t="s">
        <v>297</v>
      </c>
      <c r="BC37" s="62" t="s">
        <v>297</v>
      </c>
      <c r="BD37" s="62" t="s">
        <v>297</v>
      </c>
      <c r="BE37" s="62" t="s">
        <v>297</v>
      </c>
      <c r="BF37" s="62" t="s">
        <v>297</v>
      </c>
      <c r="BG37" s="62" t="s">
        <v>297</v>
      </c>
      <c r="BH37" s="62" t="s">
        <v>297</v>
      </c>
      <c r="BI37" s="62" t="s">
        <v>297</v>
      </c>
      <c r="BJ37" s="62" t="s">
        <v>297</v>
      </c>
      <c r="BK37" s="62" t="s">
        <v>297</v>
      </c>
      <c r="BL37" s="62" t="s">
        <v>297</v>
      </c>
      <c r="BM37" s="62" t="s">
        <v>297</v>
      </c>
      <c r="BN37" s="62" t="s">
        <v>297</v>
      </c>
      <c r="BO37" s="62" t="s">
        <v>297</v>
      </c>
    </row>
    <row r="38" customFormat="false" ht="13.2" hidden="false" customHeight="false" outlineLevel="0" collapsed="false">
      <c r="A38" s="0" t="n">
        <f aca="false">A37-1</f>
        <v>1983</v>
      </c>
      <c r="B38" s="0" t="s">
        <v>294</v>
      </c>
      <c r="C38" s="0" t="s">
        <v>294</v>
      </c>
      <c r="D38" s="0" t="s">
        <v>294</v>
      </c>
      <c r="E38" s="0" t="s">
        <v>294</v>
      </c>
      <c r="F38" s="62" t="s">
        <v>297</v>
      </c>
      <c r="G38" s="62" t="s">
        <v>297</v>
      </c>
      <c r="H38" s="62" t="s">
        <v>297</v>
      </c>
      <c r="I38" s="62" t="s">
        <v>297</v>
      </c>
      <c r="J38" s="62" t="s">
        <v>297</v>
      </c>
      <c r="K38" s="62" t="s">
        <v>297</v>
      </c>
      <c r="L38" s="62" t="s">
        <v>297</v>
      </c>
      <c r="M38" s="62" t="s">
        <v>297</v>
      </c>
      <c r="N38" s="62" t="s">
        <v>297</v>
      </c>
      <c r="O38" s="62" t="s">
        <v>297</v>
      </c>
      <c r="P38" s="62" t="s">
        <v>297</v>
      </c>
      <c r="Q38" s="62" t="s">
        <v>297</v>
      </c>
      <c r="R38" s="62" t="s">
        <v>297</v>
      </c>
      <c r="S38" s="62" t="s">
        <v>297</v>
      </c>
      <c r="T38" s="62" t="s">
        <v>297</v>
      </c>
      <c r="U38" s="62" t="s">
        <v>297</v>
      </c>
      <c r="V38" s="62" t="s">
        <v>297</v>
      </c>
      <c r="W38" s="62" t="s">
        <v>297</v>
      </c>
      <c r="X38" s="62" t="s">
        <v>297</v>
      </c>
      <c r="Y38" s="62" t="s">
        <v>297</v>
      </c>
      <c r="Z38" s="62" t="s">
        <v>297</v>
      </c>
      <c r="AA38" s="62" t="s">
        <v>297</v>
      </c>
      <c r="AB38" s="62" t="s">
        <v>297</v>
      </c>
      <c r="AC38" s="62" t="s">
        <v>297</v>
      </c>
      <c r="AD38" s="62" t="s">
        <v>297</v>
      </c>
      <c r="AE38" s="62" t="s">
        <v>297</v>
      </c>
      <c r="AF38" s="62" t="s">
        <v>297</v>
      </c>
      <c r="AG38" s="62" t="s">
        <v>297</v>
      </c>
      <c r="AH38" s="62" t="s">
        <v>297</v>
      </c>
      <c r="AI38" s="62" t="s">
        <v>297</v>
      </c>
      <c r="AJ38" s="62" t="s">
        <v>297</v>
      </c>
      <c r="AK38" s="62" t="s">
        <v>297</v>
      </c>
      <c r="AL38" s="62" t="s">
        <v>297</v>
      </c>
      <c r="AM38" s="62" t="s">
        <v>297</v>
      </c>
      <c r="AN38" s="62" t="s">
        <v>297</v>
      </c>
      <c r="AO38" s="62" t="s">
        <v>297</v>
      </c>
      <c r="AP38" s="62" t="s">
        <v>297</v>
      </c>
      <c r="AQ38" s="62" t="s">
        <v>297</v>
      </c>
      <c r="AR38" s="62" t="s">
        <v>297</v>
      </c>
      <c r="AS38" s="62" t="s">
        <v>297</v>
      </c>
      <c r="AT38" s="62" t="s">
        <v>297</v>
      </c>
      <c r="AU38" s="62" t="s">
        <v>297</v>
      </c>
      <c r="AV38" s="62" t="s">
        <v>297</v>
      </c>
      <c r="AW38" s="62" t="s">
        <v>297</v>
      </c>
      <c r="AX38" s="62" t="s">
        <v>297</v>
      </c>
      <c r="AY38" s="62" t="s">
        <v>297</v>
      </c>
      <c r="AZ38" s="62" t="s">
        <v>297</v>
      </c>
      <c r="BA38" s="62" t="s">
        <v>297</v>
      </c>
      <c r="BB38" s="62" t="s">
        <v>297</v>
      </c>
      <c r="BC38" s="62" t="s">
        <v>297</v>
      </c>
      <c r="BD38" s="62" t="s">
        <v>297</v>
      </c>
      <c r="BE38" s="62" t="s">
        <v>297</v>
      </c>
      <c r="BF38" s="62" t="s">
        <v>297</v>
      </c>
      <c r="BG38" s="62" t="s">
        <v>297</v>
      </c>
      <c r="BH38" s="62" t="s">
        <v>297</v>
      </c>
      <c r="BI38" s="62" t="s">
        <v>297</v>
      </c>
      <c r="BJ38" s="62" t="s">
        <v>297</v>
      </c>
      <c r="BK38" s="62" t="s">
        <v>297</v>
      </c>
      <c r="BL38" s="62" t="s">
        <v>297</v>
      </c>
      <c r="BM38" s="62" t="s">
        <v>297</v>
      </c>
      <c r="BN38" s="62" t="s">
        <v>297</v>
      </c>
      <c r="BO38" s="62" t="s">
        <v>297</v>
      </c>
    </row>
    <row r="39" customFormat="false" ht="13.2" hidden="false" customHeight="false" outlineLevel="0" collapsed="false">
      <c r="A39" s="0" t="n">
        <f aca="false">A38-1</f>
        <v>1982</v>
      </c>
      <c r="B39" s="0" t="s">
        <v>294</v>
      </c>
      <c r="C39" s="0" t="s">
        <v>294</v>
      </c>
      <c r="D39" s="0" t="s">
        <v>294</v>
      </c>
      <c r="E39" s="0" t="s">
        <v>294</v>
      </c>
      <c r="F39" s="62" t="s">
        <v>297</v>
      </c>
      <c r="G39" s="62" t="s">
        <v>297</v>
      </c>
      <c r="H39" s="62" t="s">
        <v>297</v>
      </c>
      <c r="I39" s="62" t="s">
        <v>297</v>
      </c>
      <c r="J39" s="62" t="s">
        <v>297</v>
      </c>
      <c r="K39" s="62" t="s">
        <v>297</v>
      </c>
      <c r="L39" s="62" t="s">
        <v>297</v>
      </c>
      <c r="M39" s="62" t="s">
        <v>297</v>
      </c>
      <c r="N39" s="62" t="s">
        <v>297</v>
      </c>
      <c r="O39" s="62" t="s">
        <v>297</v>
      </c>
      <c r="P39" s="62" t="s">
        <v>297</v>
      </c>
      <c r="Q39" s="62" t="s">
        <v>297</v>
      </c>
      <c r="R39" s="62" t="s">
        <v>297</v>
      </c>
      <c r="S39" s="62" t="s">
        <v>297</v>
      </c>
      <c r="T39" s="62" t="s">
        <v>297</v>
      </c>
      <c r="U39" s="62" t="s">
        <v>297</v>
      </c>
      <c r="V39" s="62" t="s">
        <v>297</v>
      </c>
      <c r="W39" s="62" t="s">
        <v>297</v>
      </c>
      <c r="X39" s="62" t="s">
        <v>297</v>
      </c>
      <c r="Y39" s="62" t="s">
        <v>297</v>
      </c>
      <c r="Z39" s="62" t="s">
        <v>297</v>
      </c>
      <c r="AA39" s="62" t="s">
        <v>297</v>
      </c>
      <c r="AB39" s="62" t="s">
        <v>297</v>
      </c>
      <c r="AC39" s="62" t="s">
        <v>297</v>
      </c>
      <c r="AD39" s="62" t="s">
        <v>297</v>
      </c>
      <c r="AE39" s="62" t="s">
        <v>297</v>
      </c>
      <c r="AF39" s="62" t="s">
        <v>297</v>
      </c>
      <c r="AG39" s="62" t="s">
        <v>297</v>
      </c>
      <c r="AH39" s="62" t="s">
        <v>297</v>
      </c>
      <c r="AI39" s="62" t="s">
        <v>297</v>
      </c>
      <c r="AJ39" s="62" t="s">
        <v>297</v>
      </c>
      <c r="AK39" s="62" t="s">
        <v>297</v>
      </c>
      <c r="AL39" s="62" t="s">
        <v>297</v>
      </c>
      <c r="AM39" s="62" t="s">
        <v>297</v>
      </c>
      <c r="AN39" s="62" t="s">
        <v>297</v>
      </c>
      <c r="AO39" s="62" t="s">
        <v>297</v>
      </c>
      <c r="AP39" s="62" t="s">
        <v>297</v>
      </c>
      <c r="AQ39" s="62" t="s">
        <v>297</v>
      </c>
      <c r="AR39" s="62" t="s">
        <v>297</v>
      </c>
      <c r="AS39" s="62" t="s">
        <v>297</v>
      </c>
      <c r="AT39" s="62" t="s">
        <v>297</v>
      </c>
      <c r="AU39" s="62" t="s">
        <v>297</v>
      </c>
      <c r="AV39" s="62" t="s">
        <v>297</v>
      </c>
      <c r="AW39" s="62" t="s">
        <v>297</v>
      </c>
      <c r="AX39" s="62" t="s">
        <v>297</v>
      </c>
      <c r="AY39" s="62" t="s">
        <v>297</v>
      </c>
      <c r="AZ39" s="62" t="s">
        <v>297</v>
      </c>
      <c r="BA39" s="62" t="s">
        <v>297</v>
      </c>
      <c r="BB39" s="62" t="s">
        <v>297</v>
      </c>
      <c r="BC39" s="62" t="s">
        <v>297</v>
      </c>
      <c r="BD39" s="62" t="s">
        <v>297</v>
      </c>
      <c r="BE39" s="62" t="s">
        <v>297</v>
      </c>
      <c r="BF39" s="62" t="s">
        <v>297</v>
      </c>
      <c r="BG39" s="62" t="s">
        <v>297</v>
      </c>
      <c r="BH39" s="62" t="s">
        <v>297</v>
      </c>
      <c r="BI39" s="62" t="s">
        <v>297</v>
      </c>
      <c r="BJ39" s="62" t="s">
        <v>297</v>
      </c>
      <c r="BK39" s="62" t="s">
        <v>297</v>
      </c>
      <c r="BL39" s="62" t="s">
        <v>297</v>
      </c>
      <c r="BM39" s="62" t="s">
        <v>297</v>
      </c>
      <c r="BN39" s="62" t="s">
        <v>297</v>
      </c>
      <c r="BO39" s="62" t="s">
        <v>297</v>
      </c>
    </row>
    <row r="40" customFormat="false" ht="13.2" hidden="false" customHeight="false" outlineLevel="0" collapsed="false">
      <c r="A40" s="0" t="n">
        <f aca="false">A39-1</f>
        <v>1981</v>
      </c>
      <c r="B40" s="0" t="s">
        <v>294</v>
      </c>
      <c r="C40" s="0" t="s">
        <v>294</v>
      </c>
      <c r="D40" s="0" t="s">
        <v>294</v>
      </c>
      <c r="E40" s="0" t="s">
        <v>294</v>
      </c>
      <c r="F40" s="62" t="s">
        <v>297</v>
      </c>
      <c r="G40" s="62" t="s">
        <v>297</v>
      </c>
      <c r="H40" s="62" t="s">
        <v>297</v>
      </c>
      <c r="I40" s="62" t="s">
        <v>297</v>
      </c>
      <c r="J40" s="62" t="s">
        <v>297</v>
      </c>
      <c r="K40" s="62" t="s">
        <v>297</v>
      </c>
      <c r="L40" s="62" t="s">
        <v>297</v>
      </c>
      <c r="M40" s="62" t="s">
        <v>297</v>
      </c>
      <c r="N40" s="62" t="s">
        <v>297</v>
      </c>
      <c r="O40" s="62" t="s">
        <v>297</v>
      </c>
      <c r="P40" s="62" t="s">
        <v>297</v>
      </c>
      <c r="Q40" s="62" t="s">
        <v>297</v>
      </c>
      <c r="R40" s="62" t="s">
        <v>297</v>
      </c>
      <c r="S40" s="62" t="s">
        <v>297</v>
      </c>
      <c r="T40" s="62" t="s">
        <v>297</v>
      </c>
      <c r="U40" s="62" t="s">
        <v>297</v>
      </c>
      <c r="V40" s="62" t="s">
        <v>297</v>
      </c>
      <c r="W40" s="62" t="s">
        <v>297</v>
      </c>
      <c r="X40" s="62" t="s">
        <v>297</v>
      </c>
      <c r="Y40" s="62" t="s">
        <v>297</v>
      </c>
      <c r="Z40" s="62" t="s">
        <v>297</v>
      </c>
      <c r="AA40" s="62" t="s">
        <v>297</v>
      </c>
      <c r="AB40" s="62" t="s">
        <v>297</v>
      </c>
      <c r="AC40" s="62" t="s">
        <v>297</v>
      </c>
      <c r="AD40" s="62" t="s">
        <v>297</v>
      </c>
      <c r="AE40" s="62" t="s">
        <v>297</v>
      </c>
      <c r="AF40" s="62" t="s">
        <v>297</v>
      </c>
      <c r="AG40" s="62" t="s">
        <v>297</v>
      </c>
      <c r="AH40" s="62" t="s">
        <v>297</v>
      </c>
      <c r="AI40" s="62" t="s">
        <v>297</v>
      </c>
      <c r="AJ40" s="62" t="s">
        <v>297</v>
      </c>
      <c r="AK40" s="62" t="s">
        <v>297</v>
      </c>
      <c r="AL40" s="62" t="s">
        <v>297</v>
      </c>
      <c r="AM40" s="62" t="s">
        <v>297</v>
      </c>
      <c r="AN40" s="62" t="s">
        <v>297</v>
      </c>
      <c r="AO40" s="62" t="s">
        <v>297</v>
      </c>
      <c r="AP40" s="62" t="s">
        <v>297</v>
      </c>
      <c r="AQ40" s="62" t="s">
        <v>297</v>
      </c>
      <c r="AR40" s="62" t="s">
        <v>297</v>
      </c>
      <c r="AS40" s="62" t="s">
        <v>297</v>
      </c>
      <c r="AT40" s="62" t="s">
        <v>297</v>
      </c>
      <c r="AU40" s="62" t="s">
        <v>297</v>
      </c>
      <c r="AV40" s="62" t="s">
        <v>297</v>
      </c>
      <c r="AW40" s="62" t="s">
        <v>297</v>
      </c>
      <c r="AX40" s="62" t="s">
        <v>297</v>
      </c>
      <c r="AY40" s="62" t="s">
        <v>297</v>
      </c>
      <c r="AZ40" s="62" t="s">
        <v>297</v>
      </c>
      <c r="BA40" s="62" t="s">
        <v>297</v>
      </c>
      <c r="BB40" s="62" t="s">
        <v>297</v>
      </c>
      <c r="BC40" s="62" t="s">
        <v>297</v>
      </c>
      <c r="BD40" s="62" t="s">
        <v>297</v>
      </c>
      <c r="BE40" s="62" t="s">
        <v>297</v>
      </c>
      <c r="BF40" s="62" t="s">
        <v>297</v>
      </c>
      <c r="BG40" s="62" t="s">
        <v>297</v>
      </c>
      <c r="BH40" s="62" t="s">
        <v>297</v>
      </c>
      <c r="BI40" s="62" t="s">
        <v>297</v>
      </c>
      <c r="BJ40" s="62" t="s">
        <v>297</v>
      </c>
      <c r="BK40" s="62" t="s">
        <v>297</v>
      </c>
      <c r="BL40" s="62" t="s">
        <v>297</v>
      </c>
      <c r="BM40" s="62" t="s">
        <v>297</v>
      </c>
      <c r="BN40" s="62" t="s">
        <v>297</v>
      </c>
      <c r="BO40" s="62" t="s">
        <v>297</v>
      </c>
    </row>
    <row r="41" customFormat="false" ht="13.2" hidden="false" customHeight="false" outlineLevel="0" collapsed="false">
      <c r="A41" s="0" t="n">
        <f aca="false">A40-1</f>
        <v>1980</v>
      </c>
      <c r="B41" s="0" t="s">
        <v>294</v>
      </c>
      <c r="C41" s="0" t="s">
        <v>294</v>
      </c>
      <c r="D41" s="0" t="s">
        <v>294</v>
      </c>
      <c r="E41" s="0" t="s">
        <v>294</v>
      </c>
      <c r="F41" s="62" t="s">
        <v>297</v>
      </c>
      <c r="G41" s="62" t="s">
        <v>297</v>
      </c>
      <c r="H41" s="62" t="s">
        <v>297</v>
      </c>
      <c r="I41" s="62" t="s">
        <v>297</v>
      </c>
      <c r="J41" s="62" t="s">
        <v>297</v>
      </c>
      <c r="K41" s="62" t="s">
        <v>297</v>
      </c>
      <c r="L41" s="62" t="s">
        <v>297</v>
      </c>
      <c r="M41" s="62" t="s">
        <v>297</v>
      </c>
      <c r="N41" s="62" t="s">
        <v>297</v>
      </c>
      <c r="O41" s="62" t="s">
        <v>297</v>
      </c>
      <c r="P41" s="62" t="s">
        <v>297</v>
      </c>
      <c r="Q41" s="62" t="s">
        <v>297</v>
      </c>
      <c r="R41" s="62" t="s">
        <v>297</v>
      </c>
      <c r="S41" s="62" t="s">
        <v>297</v>
      </c>
      <c r="T41" s="62" t="s">
        <v>297</v>
      </c>
      <c r="U41" s="62" t="s">
        <v>297</v>
      </c>
      <c r="V41" s="62" t="s">
        <v>297</v>
      </c>
      <c r="W41" s="62" t="s">
        <v>297</v>
      </c>
      <c r="X41" s="62" t="s">
        <v>297</v>
      </c>
      <c r="Y41" s="62" t="s">
        <v>297</v>
      </c>
      <c r="Z41" s="62" t="s">
        <v>297</v>
      </c>
      <c r="AA41" s="62" t="s">
        <v>297</v>
      </c>
      <c r="AB41" s="62" t="s">
        <v>297</v>
      </c>
      <c r="AC41" s="62" t="s">
        <v>297</v>
      </c>
      <c r="AD41" s="62" t="s">
        <v>297</v>
      </c>
      <c r="AE41" s="62" t="s">
        <v>297</v>
      </c>
      <c r="AF41" s="62" t="s">
        <v>297</v>
      </c>
      <c r="AG41" s="62" t="s">
        <v>297</v>
      </c>
      <c r="AH41" s="62" t="s">
        <v>297</v>
      </c>
      <c r="AI41" s="62" t="s">
        <v>297</v>
      </c>
      <c r="AJ41" s="62" t="s">
        <v>297</v>
      </c>
      <c r="AK41" s="62" t="s">
        <v>297</v>
      </c>
      <c r="AL41" s="62" t="s">
        <v>297</v>
      </c>
      <c r="AM41" s="62" t="s">
        <v>297</v>
      </c>
      <c r="AN41" s="62" t="s">
        <v>297</v>
      </c>
      <c r="AO41" s="62" t="s">
        <v>297</v>
      </c>
      <c r="AP41" s="62" t="s">
        <v>297</v>
      </c>
      <c r="AQ41" s="62" t="s">
        <v>297</v>
      </c>
      <c r="AR41" s="62" t="s">
        <v>297</v>
      </c>
      <c r="AS41" s="62" t="s">
        <v>297</v>
      </c>
      <c r="AT41" s="62" t="s">
        <v>297</v>
      </c>
      <c r="AU41" s="62" t="s">
        <v>297</v>
      </c>
      <c r="AV41" s="62" t="s">
        <v>297</v>
      </c>
      <c r="AW41" s="62" t="s">
        <v>297</v>
      </c>
      <c r="AX41" s="62" t="s">
        <v>297</v>
      </c>
      <c r="AY41" s="62" t="s">
        <v>297</v>
      </c>
      <c r="AZ41" s="62" t="s">
        <v>297</v>
      </c>
      <c r="BA41" s="62" t="s">
        <v>297</v>
      </c>
      <c r="BB41" s="62" t="s">
        <v>297</v>
      </c>
      <c r="BC41" s="62" t="s">
        <v>297</v>
      </c>
      <c r="BD41" s="62" t="s">
        <v>297</v>
      </c>
      <c r="BE41" s="62" t="s">
        <v>297</v>
      </c>
      <c r="BF41" s="62" t="s">
        <v>297</v>
      </c>
      <c r="BG41" s="62" t="s">
        <v>297</v>
      </c>
      <c r="BH41" s="62" t="s">
        <v>297</v>
      </c>
      <c r="BI41" s="62" t="s">
        <v>297</v>
      </c>
      <c r="BJ41" s="62" t="s">
        <v>297</v>
      </c>
      <c r="BK41" s="62" t="s">
        <v>297</v>
      </c>
      <c r="BL41" s="62" t="s">
        <v>297</v>
      </c>
      <c r="BM41" s="62" t="s">
        <v>297</v>
      </c>
      <c r="BN41" s="62" t="s">
        <v>297</v>
      </c>
      <c r="BO41" s="62" t="s">
        <v>297</v>
      </c>
    </row>
    <row r="42" customFormat="false" ht="13.2" hidden="false" customHeight="false" outlineLevel="0" collapsed="false">
      <c r="A42" s="0" t="n">
        <f aca="false">A41-1</f>
        <v>1979</v>
      </c>
      <c r="B42" s="0" t="s">
        <v>294</v>
      </c>
      <c r="C42" s="0" t="s">
        <v>294</v>
      </c>
      <c r="D42" s="0" t="s">
        <v>294</v>
      </c>
      <c r="E42" s="0" t="s">
        <v>294</v>
      </c>
      <c r="F42" s="62" t="s">
        <v>297</v>
      </c>
      <c r="G42" s="62" t="s">
        <v>297</v>
      </c>
      <c r="H42" s="62" t="s">
        <v>297</v>
      </c>
      <c r="I42" s="62" t="s">
        <v>297</v>
      </c>
      <c r="J42" s="62" t="s">
        <v>297</v>
      </c>
      <c r="K42" s="62" t="s">
        <v>297</v>
      </c>
      <c r="L42" s="62" t="s">
        <v>297</v>
      </c>
      <c r="M42" s="62" t="s">
        <v>297</v>
      </c>
      <c r="N42" s="62" t="s">
        <v>297</v>
      </c>
      <c r="O42" s="62" t="s">
        <v>297</v>
      </c>
      <c r="P42" s="62" t="s">
        <v>297</v>
      </c>
      <c r="Q42" s="62" t="s">
        <v>297</v>
      </c>
      <c r="R42" s="62" t="s">
        <v>297</v>
      </c>
      <c r="S42" s="62" t="s">
        <v>297</v>
      </c>
      <c r="T42" s="62" t="s">
        <v>297</v>
      </c>
      <c r="U42" s="62" t="s">
        <v>297</v>
      </c>
      <c r="V42" s="62" t="s">
        <v>297</v>
      </c>
      <c r="W42" s="62" t="s">
        <v>297</v>
      </c>
      <c r="X42" s="62" t="s">
        <v>297</v>
      </c>
      <c r="Y42" s="62" t="s">
        <v>297</v>
      </c>
      <c r="Z42" s="62" t="s">
        <v>297</v>
      </c>
      <c r="AA42" s="62" t="s">
        <v>297</v>
      </c>
      <c r="AB42" s="62" t="s">
        <v>297</v>
      </c>
      <c r="AC42" s="62" t="s">
        <v>297</v>
      </c>
      <c r="AD42" s="62" t="s">
        <v>297</v>
      </c>
      <c r="AE42" s="62" t="s">
        <v>297</v>
      </c>
      <c r="AF42" s="62" t="s">
        <v>297</v>
      </c>
      <c r="AG42" s="62" t="s">
        <v>297</v>
      </c>
      <c r="AH42" s="62" t="s">
        <v>297</v>
      </c>
      <c r="AI42" s="62" t="s">
        <v>297</v>
      </c>
      <c r="AJ42" s="62" t="s">
        <v>297</v>
      </c>
      <c r="AK42" s="62" t="s">
        <v>297</v>
      </c>
      <c r="AL42" s="62" t="s">
        <v>297</v>
      </c>
      <c r="AM42" s="62" t="s">
        <v>297</v>
      </c>
      <c r="AN42" s="62" t="s">
        <v>297</v>
      </c>
      <c r="AO42" s="62" t="s">
        <v>297</v>
      </c>
      <c r="AP42" s="62" t="s">
        <v>297</v>
      </c>
      <c r="AQ42" s="62" t="s">
        <v>297</v>
      </c>
      <c r="AR42" s="62" t="s">
        <v>297</v>
      </c>
      <c r="AS42" s="62" t="s">
        <v>297</v>
      </c>
      <c r="AT42" s="62" t="s">
        <v>297</v>
      </c>
      <c r="AU42" s="62" t="s">
        <v>297</v>
      </c>
      <c r="AV42" s="62" t="s">
        <v>297</v>
      </c>
      <c r="AW42" s="62" t="s">
        <v>297</v>
      </c>
      <c r="AX42" s="62" t="s">
        <v>297</v>
      </c>
      <c r="AY42" s="62" t="s">
        <v>297</v>
      </c>
      <c r="AZ42" s="62" t="s">
        <v>297</v>
      </c>
      <c r="BA42" s="62" t="s">
        <v>297</v>
      </c>
      <c r="BB42" s="62" t="s">
        <v>297</v>
      </c>
      <c r="BC42" s="62" t="s">
        <v>297</v>
      </c>
      <c r="BD42" s="62" t="s">
        <v>297</v>
      </c>
      <c r="BE42" s="62" t="s">
        <v>297</v>
      </c>
      <c r="BF42" s="62" t="s">
        <v>297</v>
      </c>
      <c r="BG42" s="62" t="s">
        <v>297</v>
      </c>
      <c r="BH42" s="62" t="s">
        <v>297</v>
      </c>
      <c r="BI42" s="62" t="s">
        <v>297</v>
      </c>
      <c r="BJ42" s="62" t="s">
        <v>297</v>
      </c>
      <c r="BK42" s="62" t="s">
        <v>297</v>
      </c>
      <c r="BL42" s="62" t="s">
        <v>297</v>
      </c>
      <c r="BM42" s="62" t="s">
        <v>297</v>
      </c>
      <c r="BN42" s="62" t="s">
        <v>297</v>
      </c>
      <c r="BO42" s="62" t="s">
        <v>297</v>
      </c>
    </row>
    <row r="43" customFormat="false" ht="13.2" hidden="false" customHeight="false" outlineLevel="0" collapsed="false">
      <c r="A43" s="0" t="n">
        <f aca="false">A42-1</f>
        <v>1978</v>
      </c>
      <c r="B43" s="0" t="s">
        <v>294</v>
      </c>
      <c r="C43" s="0" t="s">
        <v>294</v>
      </c>
      <c r="D43" s="0" t="s">
        <v>294</v>
      </c>
      <c r="E43" s="0" t="s">
        <v>294</v>
      </c>
      <c r="F43" s="62" t="s">
        <v>297</v>
      </c>
      <c r="G43" s="62" t="s">
        <v>297</v>
      </c>
      <c r="H43" s="62" t="s">
        <v>297</v>
      </c>
      <c r="I43" s="62" t="s">
        <v>297</v>
      </c>
      <c r="J43" s="62" t="s">
        <v>297</v>
      </c>
      <c r="K43" s="62" t="s">
        <v>297</v>
      </c>
      <c r="L43" s="62" t="s">
        <v>297</v>
      </c>
      <c r="M43" s="62" t="s">
        <v>297</v>
      </c>
      <c r="N43" s="62" t="s">
        <v>297</v>
      </c>
      <c r="O43" s="62" t="s">
        <v>297</v>
      </c>
      <c r="P43" s="62" t="s">
        <v>297</v>
      </c>
      <c r="Q43" s="62" t="s">
        <v>297</v>
      </c>
      <c r="R43" s="62" t="s">
        <v>297</v>
      </c>
      <c r="S43" s="62" t="s">
        <v>297</v>
      </c>
      <c r="T43" s="62" t="s">
        <v>297</v>
      </c>
      <c r="U43" s="62" t="s">
        <v>297</v>
      </c>
      <c r="V43" s="62" t="s">
        <v>297</v>
      </c>
      <c r="W43" s="62" t="s">
        <v>297</v>
      </c>
      <c r="X43" s="62" t="s">
        <v>297</v>
      </c>
      <c r="Y43" s="62" t="s">
        <v>297</v>
      </c>
      <c r="Z43" s="62" t="s">
        <v>297</v>
      </c>
      <c r="AA43" s="62" t="s">
        <v>297</v>
      </c>
      <c r="AB43" s="62" t="s">
        <v>297</v>
      </c>
      <c r="AC43" s="62" t="s">
        <v>297</v>
      </c>
      <c r="AD43" s="62" t="s">
        <v>297</v>
      </c>
      <c r="AE43" s="62" t="s">
        <v>297</v>
      </c>
      <c r="AF43" s="62" t="s">
        <v>297</v>
      </c>
      <c r="AG43" s="62" t="s">
        <v>297</v>
      </c>
      <c r="AH43" s="62" t="s">
        <v>297</v>
      </c>
      <c r="AI43" s="62" t="s">
        <v>297</v>
      </c>
      <c r="AJ43" s="62" t="s">
        <v>297</v>
      </c>
      <c r="AK43" s="62" t="s">
        <v>297</v>
      </c>
      <c r="AL43" s="62" t="s">
        <v>297</v>
      </c>
      <c r="AM43" s="62" t="s">
        <v>297</v>
      </c>
      <c r="AN43" s="62" t="s">
        <v>297</v>
      </c>
      <c r="AO43" s="62" t="s">
        <v>297</v>
      </c>
      <c r="AP43" s="62" t="s">
        <v>297</v>
      </c>
      <c r="AQ43" s="62" t="s">
        <v>297</v>
      </c>
      <c r="AR43" s="62" t="s">
        <v>297</v>
      </c>
      <c r="AS43" s="62" t="s">
        <v>297</v>
      </c>
      <c r="AT43" s="62" t="s">
        <v>297</v>
      </c>
      <c r="AU43" s="62" t="s">
        <v>297</v>
      </c>
      <c r="AV43" s="62" t="s">
        <v>297</v>
      </c>
      <c r="AW43" s="62" t="s">
        <v>297</v>
      </c>
      <c r="AX43" s="62" t="s">
        <v>297</v>
      </c>
      <c r="AY43" s="62" t="s">
        <v>297</v>
      </c>
      <c r="AZ43" s="62" t="s">
        <v>297</v>
      </c>
      <c r="BA43" s="62" t="s">
        <v>297</v>
      </c>
      <c r="BB43" s="62" t="s">
        <v>297</v>
      </c>
      <c r="BC43" s="62" t="s">
        <v>297</v>
      </c>
      <c r="BD43" s="62" t="s">
        <v>297</v>
      </c>
      <c r="BE43" s="62" t="s">
        <v>297</v>
      </c>
      <c r="BF43" s="62" t="s">
        <v>297</v>
      </c>
      <c r="BG43" s="62" t="s">
        <v>297</v>
      </c>
      <c r="BH43" s="62" t="s">
        <v>297</v>
      </c>
      <c r="BI43" s="62" t="s">
        <v>297</v>
      </c>
      <c r="BJ43" s="62" t="s">
        <v>297</v>
      </c>
      <c r="BK43" s="62" t="s">
        <v>297</v>
      </c>
      <c r="BL43" s="62" t="s">
        <v>297</v>
      </c>
      <c r="BM43" s="62" t="s">
        <v>297</v>
      </c>
      <c r="BN43" s="62" t="s">
        <v>297</v>
      </c>
      <c r="BO43" s="62" t="s">
        <v>297</v>
      </c>
    </row>
    <row r="44" customFormat="false" ht="13.2" hidden="false" customHeight="false" outlineLevel="0" collapsed="false">
      <c r="A44" s="0" t="n">
        <f aca="false">A43-1</f>
        <v>1977</v>
      </c>
      <c r="B44" s="0" t="s">
        <v>294</v>
      </c>
      <c r="C44" s="0" t="s">
        <v>294</v>
      </c>
      <c r="D44" s="0" t="s">
        <v>294</v>
      </c>
      <c r="E44" s="0" t="s">
        <v>294</v>
      </c>
      <c r="F44" s="62" t="s">
        <v>297</v>
      </c>
      <c r="G44" s="62" t="s">
        <v>297</v>
      </c>
      <c r="H44" s="62" t="s">
        <v>297</v>
      </c>
      <c r="I44" s="62" t="s">
        <v>297</v>
      </c>
      <c r="J44" s="62" t="s">
        <v>297</v>
      </c>
      <c r="K44" s="62" t="s">
        <v>297</v>
      </c>
      <c r="L44" s="62" t="s">
        <v>297</v>
      </c>
      <c r="M44" s="62" t="s">
        <v>297</v>
      </c>
      <c r="N44" s="62" t="s">
        <v>297</v>
      </c>
      <c r="O44" s="62" t="s">
        <v>297</v>
      </c>
      <c r="P44" s="62" t="s">
        <v>297</v>
      </c>
      <c r="Q44" s="62" t="s">
        <v>297</v>
      </c>
      <c r="R44" s="62" t="s">
        <v>297</v>
      </c>
      <c r="S44" s="62" t="s">
        <v>297</v>
      </c>
      <c r="T44" s="62" t="s">
        <v>297</v>
      </c>
      <c r="U44" s="62" t="s">
        <v>297</v>
      </c>
      <c r="V44" s="62" t="s">
        <v>297</v>
      </c>
      <c r="W44" s="62" t="s">
        <v>297</v>
      </c>
      <c r="X44" s="62" t="s">
        <v>297</v>
      </c>
      <c r="Y44" s="62" t="s">
        <v>297</v>
      </c>
      <c r="Z44" s="62" t="s">
        <v>297</v>
      </c>
      <c r="AA44" s="62" t="s">
        <v>297</v>
      </c>
      <c r="AB44" s="62" t="s">
        <v>297</v>
      </c>
      <c r="AC44" s="62" t="s">
        <v>297</v>
      </c>
      <c r="AD44" s="62" t="s">
        <v>297</v>
      </c>
      <c r="AE44" s="62" t="s">
        <v>297</v>
      </c>
      <c r="AF44" s="62" t="s">
        <v>297</v>
      </c>
      <c r="AG44" s="62" t="s">
        <v>297</v>
      </c>
      <c r="AH44" s="62" t="s">
        <v>297</v>
      </c>
      <c r="AI44" s="62" t="s">
        <v>297</v>
      </c>
      <c r="AJ44" s="62" t="s">
        <v>297</v>
      </c>
      <c r="AK44" s="62" t="s">
        <v>297</v>
      </c>
      <c r="AL44" s="62" t="s">
        <v>297</v>
      </c>
      <c r="AM44" s="62" t="s">
        <v>297</v>
      </c>
      <c r="AN44" s="62" t="s">
        <v>297</v>
      </c>
      <c r="AO44" s="62" t="s">
        <v>297</v>
      </c>
      <c r="AP44" s="62" t="s">
        <v>297</v>
      </c>
      <c r="AQ44" s="62" t="s">
        <v>297</v>
      </c>
      <c r="AR44" s="62" t="s">
        <v>297</v>
      </c>
      <c r="AS44" s="62" t="s">
        <v>297</v>
      </c>
      <c r="AT44" s="62" t="s">
        <v>297</v>
      </c>
      <c r="AU44" s="62" t="s">
        <v>297</v>
      </c>
      <c r="AV44" s="62" t="s">
        <v>297</v>
      </c>
      <c r="AW44" s="62" t="s">
        <v>297</v>
      </c>
      <c r="AX44" s="62" t="s">
        <v>297</v>
      </c>
      <c r="AY44" s="62" t="s">
        <v>297</v>
      </c>
      <c r="AZ44" s="62" t="s">
        <v>297</v>
      </c>
      <c r="BA44" s="62" t="s">
        <v>297</v>
      </c>
      <c r="BB44" s="62" t="s">
        <v>297</v>
      </c>
      <c r="BC44" s="62" t="s">
        <v>297</v>
      </c>
      <c r="BD44" s="62" t="s">
        <v>297</v>
      </c>
      <c r="BE44" s="62" t="s">
        <v>297</v>
      </c>
      <c r="BF44" s="62" t="s">
        <v>297</v>
      </c>
      <c r="BG44" s="62" t="s">
        <v>297</v>
      </c>
      <c r="BH44" s="62" t="s">
        <v>297</v>
      </c>
      <c r="BI44" s="62" t="s">
        <v>297</v>
      </c>
      <c r="BJ44" s="62" t="s">
        <v>297</v>
      </c>
      <c r="BK44" s="62" t="s">
        <v>297</v>
      </c>
      <c r="BL44" s="62" t="s">
        <v>297</v>
      </c>
      <c r="BM44" s="62" t="s">
        <v>297</v>
      </c>
      <c r="BN44" s="62" t="s">
        <v>297</v>
      </c>
      <c r="BO44" s="62" t="s">
        <v>297</v>
      </c>
    </row>
    <row r="45" customFormat="false" ht="13.2" hidden="false" customHeight="false" outlineLevel="0" collapsed="false">
      <c r="A45" s="0" t="n">
        <f aca="false">A44-1</f>
        <v>1976</v>
      </c>
      <c r="B45" s="0" t="s">
        <v>294</v>
      </c>
      <c r="C45" s="0" t="s">
        <v>294</v>
      </c>
      <c r="D45" s="0" t="s">
        <v>294</v>
      </c>
      <c r="E45" s="0" t="s">
        <v>294</v>
      </c>
      <c r="F45" s="62" t="s">
        <v>297</v>
      </c>
      <c r="G45" s="62" t="s">
        <v>297</v>
      </c>
      <c r="H45" s="62" t="s">
        <v>297</v>
      </c>
      <c r="I45" s="62" t="s">
        <v>297</v>
      </c>
      <c r="J45" s="62" t="s">
        <v>297</v>
      </c>
      <c r="K45" s="62" t="s">
        <v>297</v>
      </c>
      <c r="L45" s="62" t="s">
        <v>297</v>
      </c>
      <c r="M45" s="62" t="s">
        <v>297</v>
      </c>
      <c r="N45" s="62" t="s">
        <v>297</v>
      </c>
      <c r="O45" s="62" t="s">
        <v>297</v>
      </c>
      <c r="P45" s="62" t="s">
        <v>297</v>
      </c>
      <c r="Q45" s="62" t="s">
        <v>297</v>
      </c>
      <c r="R45" s="62" t="s">
        <v>297</v>
      </c>
      <c r="S45" s="62" t="s">
        <v>297</v>
      </c>
      <c r="T45" s="62" t="s">
        <v>297</v>
      </c>
      <c r="U45" s="62" t="s">
        <v>297</v>
      </c>
      <c r="V45" s="62" t="s">
        <v>297</v>
      </c>
      <c r="W45" s="62" t="s">
        <v>297</v>
      </c>
      <c r="X45" s="62" t="s">
        <v>297</v>
      </c>
      <c r="Y45" s="62" t="s">
        <v>297</v>
      </c>
      <c r="Z45" s="62" t="s">
        <v>297</v>
      </c>
      <c r="AA45" s="62" t="s">
        <v>297</v>
      </c>
      <c r="AB45" s="62" t="s">
        <v>297</v>
      </c>
      <c r="AC45" s="62" t="s">
        <v>297</v>
      </c>
      <c r="AD45" s="62" t="s">
        <v>297</v>
      </c>
      <c r="AE45" s="62" t="s">
        <v>297</v>
      </c>
      <c r="AF45" s="62" t="s">
        <v>297</v>
      </c>
      <c r="AG45" s="62" t="s">
        <v>297</v>
      </c>
      <c r="AH45" s="62" t="s">
        <v>297</v>
      </c>
      <c r="AI45" s="62" t="s">
        <v>297</v>
      </c>
      <c r="AJ45" s="62" t="s">
        <v>297</v>
      </c>
      <c r="AK45" s="62" t="s">
        <v>297</v>
      </c>
      <c r="AL45" s="62" t="s">
        <v>297</v>
      </c>
      <c r="AM45" s="62" t="s">
        <v>297</v>
      </c>
      <c r="AN45" s="62" t="s">
        <v>297</v>
      </c>
      <c r="AO45" s="62" t="s">
        <v>297</v>
      </c>
      <c r="AP45" s="62" t="s">
        <v>297</v>
      </c>
      <c r="AQ45" s="62" t="s">
        <v>297</v>
      </c>
      <c r="AR45" s="62" t="s">
        <v>297</v>
      </c>
      <c r="AS45" s="62" t="s">
        <v>297</v>
      </c>
      <c r="AT45" s="62" t="s">
        <v>297</v>
      </c>
      <c r="AU45" s="62" t="s">
        <v>297</v>
      </c>
      <c r="AV45" s="62" t="s">
        <v>297</v>
      </c>
      <c r="AW45" s="62" t="s">
        <v>297</v>
      </c>
      <c r="AX45" s="62" t="s">
        <v>297</v>
      </c>
      <c r="AY45" s="62" t="s">
        <v>297</v>
      </c>
      <c r="AZ45" s="62" t="s">
        <v>297</v>
      </c>
      <c r="BA45" s="62" t="s">
        <v>297</v>
      </c>
      <c r="BB45" s="62" t="s">
        <v>297</v>
      </c>
      <c r="BC45" s="62" t="s">
        <v>297</v>
      </c>
      <c r="BD45" s="62" t="s">
        <v>297</v>
      </c>
      <c r="BE45" s="62" t="s">
        <v>297</v>
      </c>
      <c r="BF45" s="62" t="s">
        <v>297</v>
      </c>
      <c r="BG45" s="62" t="s">
        <v>297</v>
      </c>
      <c r="BH45" s="62" t="s">
        <v>297</v>
      </c>
      <c r="BI45" s="62" t="s">
        <v>297</v>
      </c>
      <c r="BJ45" s="62" t="s">
        <v>297</v>
      </c>
      <c r="BK45" s="62" t="s">
        <v>297</v>
      </c>
      <c r="BL45" s="62" t="s">
        <v>297</v>
      </c>
      <c r="BM45" s="62" t="s">
        <v>297</v>
      </c>
      <c r="BN45" s="62" t="s">
        <v>297</v>
      </c>
      <c r="BO45" s="62" t="s">
        <v>297</v>
      </c>
    </row>
    <row r="46" customFormat="false" ht="13.2" hidden="false" customHeight="false" outlineLevel="0" collapsed="false">
      <c r="A46" s="0" t="n">
        <f aca="false">A45-1</f>
        <v>1975</v>
      </c>
      <c r="B46" s="0" t="s">
        <v>294</v>
      </c>
      <c r="C46" s="0" t="s">
        <v>294</v>
      </c>
      <c r="D46" s="0" t="s">
        <v>294</v>
      </c>
      <c r="E46" s="0" t="s">
        <v>294</v>
      </c>
      <c r="F46" s="62" t="s">
        <v>297</v>
      </c>
      <c r="G46" s="62" t="s">
        <v>297</v>
      </c>
      <c r="H46" s="62" t="s">
        <v>297</v>
      </c>
      <c r="I46" s="62" t="s">
        <v>297</v>
      </c>
      <c r="J46" s="62" t="s">
        <v>297</v>
      </c>
      <c r="K46" s="62" t="s">
        <v>297</v>
      </c>
      <c r="L46" s="62" t="s">
        <v>297</v>
      </c>
      <c r="M46" s="62" t="s">
        <v>297</v>
      </c>
      <c r="N46" s="62" t="s">
        <v>297</v>
      </c>
      <c r="O46" s="62" t="s">
        <v>297</v>
      </c>
      <c r="P46" s="62" t="s">
        <v>297</v>
      </c>
      <c r="Q46" s="62" t="s">
        <v>297</v>
      </c>
      <c r="R46" s="62" t="s">
        <v>297</v>
      </c>
      <c r="S46" s="62" t="s">
        <v>297</v>
      </c>
      <c r="T46" s="62" t="s">
        <v>297</v>
      </c>
      <c r="U46" s="62" t="s">
        <v>297</v>
      </c>
      <c r="V46" s="62" t="s">
        <v>297</v>
      </c>
      <c r="W46" s="62" t="s">
        <v>297</v>
      </c>
      <c r="X46" s="62" t="s">
        <v>297</v>
      </c>
      <c r="Y46" s="62" t="s">
        <v>297</v>
      </c>
      <c r="Z46" s="62" t="s">
        <v>297</v>
      </c>
      <c r="AA46" s="62" t="s">
        <v>297</v>
      </c>
      <c r="AB46" s="62" t="s">
        <v>297</v>
      </c>
      <c r="AC46" s="62" t="s">
        <v>297</v>
      </c>
      <c r="AD46" s="62" t="s">
        <v>297</v>
      </c>
      <c r="AE46" s="62" t="s">
        <v>297</v>
      </c>
      <c r="AF46" s="62" t="s">
        <v>297</v>
      </c>
      <c r="AG46" s="62" t="s">
        <v>297</v>
      </c>
      <c r="AH46" s="62" t="s">
        <v>297</v>
      </c>
      <c r="AI46" s="62" t="s">
        <v>297</v>
      </c>
      <c r="AJ46" s="62" t="s">
        <v>297</v>
      </c>
      <c r="AK46" s="62" t="s">
        <v>297</v>
      </c>
      <c r="AL46" s="62" t="s">
        <v>297</v>
      </c>
      <c r="AM46" s="62" t="s">
        <v>297</v>
      </c>
      <c r="AN46" s="62" t="s">
        <v>297</v>
      </c>
      <c r="AO46" s="62" t="s">
        <v>297</v>
      </c>
      <c r="AP46" s="62" t="s">
        <v>297</v>
      </c>
      <c r="AQ46" s="62" t="s">
        <v>297</v>
      </c>
      <c r="AR46" s="62" t="s">
        <v>297</v>
      </c>
      <c r="AS46" s="62" t="s">
        <v>297</v>
      </c>
      <c r="AT46" s="62" t="s">
        <v>297</v>
      </c>
      <c r="AU46" s="62" t="s">
        <v>297</v>
      </c>
      <c r="AV46" s="62" t="s">
        <v>297</v>
      </c>
      <c r="AW46" s="62" t="s">
        <v>297</v>
      </c>
      <c r="AX46" s="62" t="s">
        <v>297</v>
      </c>
      <c r="AY46" s="62" t="s">
        <v>297</v>
      </c>
      <c r="AZ46" s="62" t="s">
        <v>297</v>
      </c>
      <c r="BA46" s="62" t="s">
        <v>297</v>
      </c>
      <c r="BB46" s="62" t="s">
        <v>297</v>
      </c>
      <c r="BC46" s="62" t="s">
        <v>297</v>
      </c>
      <c r="BD46" s="62" t="s">
        <v>297</v>
      </c>
      <c r="BE46" s="62" t="s">
        <v>297</v>
      </c>
      <c r="BF46" s="62" t="s">
        <v>297</v>
      </c>
      <c r="BG46" s="62" t="s">
        <v>297</v>
      </c>
      <c r="BH46" s="62" t="s">
        <v>297</v>
      </c>
      <c r="BI46" s="62" t="s">
        <v>297</v>
      </c>
      <c r="BJ46" s="62" t="s">
        <v>297</v>
      </c>
      <c r="BK46" s="62" t="s">
        <v>297</v>
      </c>
      <c r="BL46" s="62" t="s">
        <v>297</v>
      </c>
      <c r="BM46" s="62" t="s">
        <v>297</v>
      </c>
      <c r="BN46" s="62" t="s">
        <v>297</v>
      </c>
      <c r="BO46" s="62" t="s">
        <v>297</v>
      </c>
    </row>
    <row r="47" customFormat="false" ht="13.2" hidden="false" customHeight="false" outlineLevel="0" collapsed="false">
      <c r="A47" s="0" t="n">
        <f aca="false">A46-1</f>
        <v>1974</v>
      </c>
      <c r="B47" s="0" t="s">
        <v>294</v>
      </c>
      <c r="C47" s="0" t="s">
        <v>294</v>
      </c>
      <c r="D47" s="0" t="s">
        <v>294</v>
      </c>
      <c r="E47" s="0" t="s">
        <v>294</v>
      </c>
      <c r="F47" s="62" t="s">
        <v>297</v>
      </c>
      <c r="G47" s="62" t="s">
        <v>297</v>
      </c>
      <c r="H47" s="62" t="s">
        <v>297</v>
      </c>
      <c r="I47" s="62" t="s">
        <v>297</v>
      </c>
      <c r="J47" s="62" t="s">
        <v>297</v>
      </c>
      <c r="K47" s="62" t="s">
        <v>297</v>
      </c>
      <c r="L47" s="62" t="s">
        <v>297</v>
      </c>
      <c r="M47" s="62" t="s">
        <v>297</v>
      </c>
      <c r="N47" s="62" t="s">
        <v>297</v>
      </c>
      <c r="O47" s="62" t="s">
        <v>297</v>
      </c>
      <c r="P47" s="62" t="s">
        <v>297</v>
      </c>
      <c r="Q47" s="62" t="s">
        <v>297</v>
      </c>
      <c r="R47" s="62" t="s">
        <v>297</v>
      </c>
      <c r="S47" s="62" t="s">
        <v>297</v>
      </c>
      <c r="T47" s="62" t="s">
        <v>297</v>
      </c>
      <c r="U47" s="62" t="s">
        <v>297</v>
      </c>
      <c r="V47" s="62" t="s">
        <v>297</v>
      </c>
      <c r="W47" s="62" t="s">
        <v>297</v>
      </c>
      <c r="X47" s="62" t="s">
        <v>297</v>
      </c>
      <c r="Y47" s="62" t="s">
        <v>297</v>
      </c>
      <c r="Z47" s="62" t="s">
        <v>297</v>
      </c>
      <c r="AA47" s="62" t="s">
        <v>297</v>
      </c>
      <c r="AB47" s="62" t="s">
        <v>297</v>
      </c>
      <c r="AC47" s="62" t="s">
        <v>297</v>
      </c>
      <c r="AD47" s="62" t="s">
        <v>297</v>
      </c>
      <c r="AE47" s="62" t="s">
        <v>297</v>
      </c>
      <c r="AF47" s="62" t="s">
        <v>297</v>
      </c>
      <c r="AG47" s="62" t="s">
        <v>297</v>
      </c>
      <c r="AH47" s="62" t="s">
        <v>297</v>
      </c>
      <c r="AI47" s="62" t="s">
        <v>297</v>
      </c>
      <c r="AJ47" s="62" t="s">
        <v>297</v>
      </c>
      <c r="AK47" s="62" t="s">
        <v>297</v>
      </c>
      <c r="AL47" s="62" t="s">
        <v>297</v>
      </c>
      <c r="AM47" s="62" t="s">
        <v>297</v>
      </c>
      <c r="AN47" s="62" t="s">
        <v>297</v>
      </c>
      <c r="AO47" s="62" t="s">
        <v>297</v>
      </c>
      <c r="AP47" s="62" t="s">
        <v>297</v>
      </c>
      <c r="AQ47" s="62" t="s">
        <v>297</v>
      </c>
      <c r="AR47" s="62" t="s">
        <v>297</v>
      </c>
      <c r="AS47" s="62" t="s">
        <v>297</v>
      </c>
      <c r="AT47" s="62" t="s">
        <v>297</v>
      </c>
      <c r="AU47" s="62" t="s">
        <v>297</v>
      </c>
      <c r="AV47" s="62" t="s">
        <v>297</v>
      </c>
      <c r="AW47" s="62" t="s">
        <v>297</v>
      </c>
      <c r="AX47" s="62" t="s">
        <v>297</v>
      </c>
      <c r="AY47" s="62" t="s">
        <v>297</v>
      </c>
      <c r="AZ47" s="62" t="s">
        <v>297</v>
      </c>
      <c r="BA47" s="62" t="s">
        <v>297</v>
      </c>
      <c r="BB47" s="62" t="s">
        <v>297</v>
      </c>
      <c r="BC47" s="62" t="s">
        <v>297</v>
      </c>
      <c r="BD47" s="62" t="s">
        <v>297</v>
      </c>
      <c r="BE47" s="62" t="s">
        <v>297</v>
      </c>
      <c r="BF47" s="62" t="s">
        <v>297</v>
      </c>
      <c r="BG47" s="62" t="s">
        <v>297</v>
      </c>
      <c r="BH47" s="62" t="s">
        <v>297</v>
      </c>
      <c r="BI47" s="62" t="s">
        <v>297</v>
      </c>
      <c r="BJ47" s="62" t="s">
        <v>297</v>
      </c>
      <c r="BK47" s="62" t="s">
        <v>297</v>
      </c>
      <c r="BL47" s="62" t="s">
        <v>297</v>
      </c>
      <c r="BM47" s="62" t="s">
        <v>297</v>
      </c>
      <c r="BN47" s="62" t="s">
        <v>297</v>
      </c>
      <c r="BO47" s="62" t="s">
        <v>297</v>
      </c>
    </row>
    <row r="48" customFormat="false" ht="13.2" hidden="false" customHeight="false" outlineLevel="0" collapsed="false">
      <c r="A48" s="0" t="n">
        <f aca="false">A47-1</f>
        <v>1973</v>
      </c>
      <c r="B48" s="0" t="s">
        <v>294</v>
      </c>
      <c r="C48" s="0" t="s">
        <v>294</v>
      </c>
      <c r="D48" s="0" t="s">
        <v>294</v>
      </c>
      <c r="E48" s="0" t="s">
        <v>294</v>
      </c>
      <c r="F48" s="62" t="s">
        <v>297</v>
      </c>
      <c r="G48" s="62" t="s">
        <v>297</v>
      </c>
      <c r="H48" s="62" t="s">
        <v>297</v>
      </c>
      <c r="I48" s="62" t="s">
        <v>297</v>
      </c>
      <c r="J48" s="62" t="s">
        <v>297</v>
      </c>
      <c r="K48" s="62" t="s">
        <v>297</v>
      </c>
      <c r="L48" s="62" t="s">
        <v>297</v>
      </c>
      <c r="M48" s="62" t="s">
        <v>297</v>
      </c>
      <c r="N48" s="62" t="s">
        <v>297</v>
      </c>
      <c r="O48" s="62" t="s">
        <v>297</v>
      </c>
      <c r="P48" s="62" t="s">
        <v>297</v>
      </c>
      <c r="Q48" s="62" t="s">
        <v>297</v>
      </c>
      <c r="R48" s="62" t="s">
        <v>297</v>
      </c>
      <c r="S48" s="62" t="s">
        <v>297</v>
      </c>
      <c r="T48" s="62" t="s">
        <v>297</v>
      </c>
      <c r="U48" s="62" t="s">
        <v>297</v>
      </c>
      <c r="V48" s="62" t="s">
        <v>297</v>
      </c>
      <c r="W48" s="62" t="s">
        <v>297</v>
      </c>
      <c r="X48" s="62" t="s">
        <v>297</v>
      </c>
      <c r="Y48" s="62" t="s">
        <v>297</v>
      </c>
      <c r="Z48" s="62" t="s">
        <v>297</v>
      </c>
      <c r="AA48" s="62" t="s">
        <v>297</v>
      </c>
      <c r="AB48" s="62" t="s">
        <v>297</v>
      </c>
      <c r="AC48" s="62" t="s">
        <v>297</v>
      </c>
      <c r="AD48" s="62" t="s">
        <v>297</v>
      </c>
      <c r="AE48" s="62" t="s">
        <v>297</v>
      </c>
      <c r="AF48" s="62" t="s">
        <v>297</v>
      </c>
      <c r="AG48" s="62" t="s">
        <v>297</v>
      </c>
      <c r="AH48" s="62" t="s">
        <v>297</v>
      </c>
      <c r="AI48" s="62" t="s">
        <v>297</v>
      </c>
      <c r="AJ48" s="62" t="s">
        <v>297</v>
      </c>
      <c r="AK48" s="62" t="s">
        <v>297</v>
      </c>
      <c r="AL48" s="62" t="s">
        <v>297</v>
      </c>
      <c r="AM48" s="62" t="s">
        <v>297</v>
      </c>
      <c r="AN48" s="62" t="s">
        <v>297</v>
      </c>
      <c r="AO48" s="62" t="s">
        <v>297</v>
      </c>
      <c r="AP48" s="62" t="s">
        <v>297</v>
      </c>
      <c r="AQ48" s="62" t="s">
        <v>297</v>
      </c>
      <c r="AR48" s="62" t="s">
        <v>297</v>
      </c>
      <c r="AS48" s="62" t="s">
        <v>297</v>
      </c>
      <c r="AT48" s="62" t="s">
        <v>297</v>
      </c>
      <c r="AU48" s="62" t="s">
        <v>297</v>
      </c>
      <c r="AV48" s="62" t="s">
        <v>297</v>
      </c>
      <c r="AW48" s="62" t="s">
        <v>297</v>
      </c>
      <c r="AX48" s="62" t="s">
        <v>297</v>
      </c>
      <c r="AY48" s="62" t="s">
        <v>297</v>
      </c>
      <c r="AZ48" s="62" t="s">
        <v>297</v>
      </c>
      <c r="BA48" s="62" t="s">
        <v>297</v>
      </c>
      <c r="BB48" s="62" t="s">
        <v>297</v>
      </c>
      <c r="BC48" s="62" t="s">
        <v>297</v>
      </c>
      <c r="BD48" s="62" t="s">
        <v>297</v>
      </c>
      <c r="BE48" s="62" t="s">
        <v>297</v>
      </c>
      <c r="BF48" s="62" t="s">
        <v>297</v>
      </c>
      <c r="BG48" s="62" t="s">
        <v>297</v>
      </c>
      <c r="BH48" s="62" t="s">
        <v>297</v>
      </c>
      <c r="BI48" s="62" t="s">
        <v>297</v>
      </c>
      <c r="BJ48" s="62" t="s">
        <v>297</v>
      </c>
      <c r="BK48" s="62" t="s">
        <v>297</v>
      </c>
      <c r="BL48" s="62" t="s">
        <v>297</v>
      </c>
      <c r="BM48" s="62" t="s">
        <v>297</v>
      </c>
      <c r="BN48" s="62" t="s">
        <v>297</v>
      </c>
      <c r="BO48" s="62" t="s">
        <v>297</v>
      </c>
    </row>
    <row r="49" customFormat="false" ht="13.2" hidden="false" customHeight="false" outlineLevel="0" collapsed="false">
      <c r="A49" s="0" t="n">
        <f aca="false">A48-1</f>
        <v>1972</v>
      </c>
      <c r="B49" s="0" t="s">
        <v>294</v>
      </c>
      <c r="C49" s="0" t="s">
        <v>294</v>
      </c>
      <c r="D49" s="0" t="s">
        <v>294</v>
      </c>
      <c r="E49" s="0" t="s">
        <v>294</v>
      </c>
      <c r="F49" s="62" t="s">
        <v>297</v>
      </c>
      <c r="G49" s="62" t="s">
        <v>297</v>
      </c>
      <c r="H49" s="62" t="s">
        <v>297</v>
      </c>
      <c r="I49" s="62" t="s">
        <v>297</v>
      </c>
      <c r="J49" s="62" t="s">
        <v>297</v>
      </c>
      <c r="K49" s="62" t="s">
        <v>297</v>
      </c>
      <c r="L49" s="62" t="s">
        <v>297</v>
      </c>
      <c r="M49" s="62" t="s">
        <v>297</v>
      </c>
      <c r="N49" s="62" t="s">
        <v>297</v>
      </c>
      <c r="O49" s="62" t="s">
        <v>297</v>
      </c>
      <c r="P49" s="62" t="s">
        <v>297</v>
      </c>
      <c r="Q49" s="62" t="s">
        <v>297</v>
      </c>
      <c r="R49" s="62" t="s">
        <v>297</v>
      </c>
      <c r="S49" s="62" t="s">
        <v>297</v>
      </c>
      <c r="T49" s="62" t="s">
        <v>297</v>
      </c>
      <c r="U49" s="62" t="s">
        <v>297</v>
      </c>
      <c r="V49" s="62" t="s">
        <v>297</v>
      </c>
      <c r="W49" s="62" t="s">
        <v>297</v>
      </c>
      <c r="X49" s="62" t="s">
        <v>297</v>
      </c>
      <c r="Y49" s="62" t="s">
        <v>297</v>
      </c>
      <c r="Z49" s="62" t="s">
        <v>297</v>
      </c>
      <c r="AA49" s="62" t="s">
        <v>297</v>
      </c>
      <c r="AB49" s="62" t="s">
        <v>297</v>
      </c>
      <c r="AC49" s="62" t="s">
        <v>297</v>
      </c>
      <c r="AD49" s="62" t="s">
        <v>297</v>
      </c>
      <c r="AE49" s="62" t="s">
        <v>297</v>
      </c>
      <c r="AF49" s="62" t="s">
        <v>297</v>
      </c>
      <c r="AG49" s="62" t="s">
        <v>297</v>
      </c>
      <c r="AH49" s="62" t="s">
        <v>297</v>
      </c>
      <c r="AI49" s="62" t="s">
        <v>297</v>
      </c>
      <c r="AJ49" s="62" t="s">
        <v>297</v>
      </c>
      <c r="AK49" s="62" t="s">
        <v>297</v>
      </c>
      <c r="AL49" s="62" t="s">
        <v>297</v>
      </c>
      <c r="AM49" s="62" t="s">
        <v>297</v>
      </c>
      <c r="AN49" s="62" t="s">
        <v>297</v>
      </c>
      <c r="AO49" s="62" t="s">
        <v>297</v>
      </c>
      <c r="AP49" s="62" t="s">
        <v>297</v>
      </c>
      <c r="AQ49" s="62" t="s">
        <v>297</v>
      </c>
      <c r="AR49" s="62" t="s">
        <v>297</v>
      </c>
      <c r="AS49" s="62" t="s">
        <v>297</v>
      </c>
      <c r="AT49" s="62" t="s">
        <v>297</v>
      </c>
      <c r="AU49" s="62" t="s">
        <v>297</v>
      </c>
      <c r="AV49" s="62" t="s">
        <v>297</v>
      </c>
      <c r="AW49" s="62" t="s">
        <v>297</v>
      </c>
      <c r="AX49" s="62" t="s">
        <v>297</v>
      </c>
      <c r="AY49" s="62" t="s">
        <v>297</v>
      </c>
      <c r="AZ49" s="62" t="s">
        <v>297</v>
      </c>
      <c r="BA49" s="62" t="s">
        <v>297</v>
      </c>
      <c r="BB49" s="62" t="s">
        <v>297</v>
      </c>
      <c r="BC49" s="62" t="s">
        <v>297</v>
      </c>
      <c r="BD49" s="62" t="s">
        <v>297</v>
      </c>
      <c r="BE49" s="62" t="s">
        <v>297</v>
      </c>
      <c r="BF49" s="62" t="s">
        <v>297</v>
      </c>
      <c r="BG49" s="62" t="s">
        <v>297</v>
      </c>
      <c r="BH49" s="62" t="s">
        <v>297</v>
      </c>
      <c r="BI49" s="62" t="s">
        <v>297</v>
      </c>
      <c r="BJ49" s="62" t="s">
        <v>297</v>
      </c>
      <c r="BK49" s="62" t="s">
        <v>297</v>
      </c>
      <c r="BL49" s="62" t="s">
        <v>297</v>
      </c>
      <c r="BM49" s="62" t="s">
        <v>297</v>
      </c>
      <c r="BN49" s="62" t="s">
        <v>297</v>
      </c>
      <c r="BO49" s="62" t="s">
        <v>297</v>
      </c>
    </row>
    <row r="50" customFormat="false" ht="13.2" hidden="false" customHeight="false" outlineLevel="0" collapsed="false">
      <c r="A50" s="0" t="n">
        <f aca="false">A49-1</f>
        <v>1971</v>
      </c>
      <c r="B50" s="0" t="s">
        <v>294</v>
      </c>
      <c r="C50" s="0" t="s">
        <v>294</v>
      </c>
      <c r="D50" s="0" t="s">
        <v>294</v>
      </c>
      <c r="E50" s="0" t="s">
        <v>294</v>
      </c>
      <c r="F50" s="62" t="s">
        <v>297</v>
      </c>
      <c r="G50" s="62" t="s">
        <v>297</v>
      </c>
      <c r="H50" s="62" t="s">
        <v>297</v>
      </c>
      <c r="I50" s="62" t="s">
        <v>297</v>
      </c>
      <c r="J50" s="62" t="s">
        <v>297</v>
      </c>
      <c r="K50" s="62" t="s">
        <v>297</v>
      </c>
      <c r="L50" s="62" t="s">
        <v>297</v>
      </c>
      <c r="M50" s="62" t="s">
        <v>297</v>
      </c>
      <c r="N50" s="62" t="s">
        <v>297</v>
      </c>
      <c r="O50" s="62" t="s">
        <v>297</v>
      </c>
      <c r="P50" s="62" t="s">
        <v>297</v>
      </c>
      <c r="Q50" s="62" t="s">
        <v>297</v>
      </c>
      <c r="R50" s="62" t="s">
        <v>297</v>
      </c>
      <c r="S50" s="62" t="s">
        <v>297</v>
      </c>
      <c r="T50" s="62" t="s">
        <v>297</v>
      </c>
      <c r="U50" s="62" t="s">
        <v>297</v>
      </c>
      <c r="V50" s="62" t="s">
        <v>297</v>
      </c>
      <c r="W50" s="62" t="s">
        <v>297</v>
      </c>
      <c r="X50" s="62" t="s">
        <v>297</v>
      </c>
      <c r="Y50" s="62" t="s">
        <v>297</v>
      </c>
      <c r="Z50" s="62" t="s">
        <v>297</v>
      </c>
      <c r="AA50" s="62" t="s">
        <v>297</v>
      </c>
      <c r="AB50" s="62" t="s">
        <v>297</v>
      </c>
      <c r="AC50" s="62" t="s">
        <v>297</v>
      </c>
      <c r="AD50" s="62" t="s">
        <v>297</v>
      </c>
      <c r="AE50" s="62" t="s">
        <v>297</v>
      </c>
      <c r="AF50" s="62" t="s">
        <v>297</v>
      </c>
      <c r="AG50" s="62" t="s">
        <v>297</v>
      </c>
      <c r="AH50" s="62" t="s">
        <v>297</v>
      </c>
      <c r="AI50" s="62" t="s">
        <v>297</v>
      </c>
      <c r="AJ50" s="62" t="s">
        <v>297</v>
      </c>
      <c r="AK50" s="62" t="s">
        <v>297</v>
      </c>
      <c r="AL50" s="62" t="s">
        <v>297</v>
      </c>
      <c r="AM50" s="62" t="s">
        <v>297</v>
      </c>
      <c r="AN50" s="62" t="s">
        <v>297</v>
      </c>
      <c r="AO50" s="62" t="s">
        <v>297</v>
      </c>
      <c r="AP50" s="62" t="s">
        <v>297</v>
      </c>
      <c r="AQ50" s="62" t="s">
        <v>297</v>
      </c>
      <c r="AR50" s="62" t="s">
        <v>297</v>
      </c>
      <c r="AS50" s="62" t="s">
        <v>297</v>
      </c>
      <c r="AT50" s="62" t="s">
        <v>297</v>
      </c>
      <c r="AU50" s="62" t="s">
        <v>297</v>
      </c>
      <c r="AV50" s="62" t="s">
        <v>297</v>
      </c>
      <c r="AW50" s="62" t="s">
        <v>297</v>
      </c>
      <c r="AX50" s="62" t="s">
        <v>297</v>
      </c>
      <c r="AY50" s="62" t="s">
        <v>297</v>
      </c>
      <c r="AZ50" s="62" t="s">
        <v>297</v>
      </c>
      <c r="BA50" s="62" t="s">
        <v>297</v>
      </c>
      <c r="BB50" s="62" t="s">
        <v>297</v>
      </c>
      <c r="BC50" s="62" t="s">
        <v>297</v>
      </c>
      <c r="BD50" s="62" t="s">
        <v>297</v>
      </c>
      <c r="BE50" s="62" t="s">
        <v>297</v>
      </c>
      <c r="BF50" s="62" t="s">
        <v>297</v>
      </c>
      <c r="BG50" s="62" t="s">
        <v>297</v>
      </c>
      <c r="BH50" s="62" t="s">
        <v>297</v>
      </c>
      <c r="BI50" s="62" t="s">
        <v>297</v>
      </c>
      <c r="BJ50" s="62" t="s">
        <v>297</v>
      </c>
      <c r="BK50" s="62" t="s">
        <v>297</v>
      </c>
      <c r="BL50" s="62" t="s">
        <v>297</v>
      </c>
      <c r="BM50" s="62" t="s">
        <v>297</v>
      </c>
      <c r="BN50" s="62" t="s">
        <v>297</v>
      </c>
      <c r="BO50" s="62" t="s">
        <v>297</v>
      </c>
    </row>
    <row r="51" customFormat="false" ht="13.2" hidden="false" customHeight="false" outlineLevel="0" collapsed="false">
      <c r="A51" s="0" t="n">
        <f aca="false">A50-1</f>
        <v>1970</v>
      </c>
      <c r="B51" s="0" t="s">
        <v>294</v>
      </c>
      <c r="C51" s="0" t="s">
        <v>294</v>
      </c>
      <c r="D51" s="0" t="s">
        <v>294</v>
      </c>
      <c r="E51" s="0" t="s">
        <v>294</v>
      </c>
      <c r="F51" s="62" t="s">
        <v>297</v>
      </c>
      <c r="G51" s="62" t="s">
        <v>297</v>
      </c>
      <c r="H51" s="62" t="s">
        <v>297</v>
      </c>
      <c r="I51" s="62" t="s">
        <v>297</v>
      </c>
      <c r="J51" s="62" t="s">
        <v>297</v>
      </c>
      <c r="K51" s="62" t="s">
        <v>297</v>
      </c>
      <c r="L51" s="62" t="s">
        <v>297</v>
      </c>
      <c r="M51" s="62" t="s">
        <v>297</v>
      </c>
      <c r="N51" s="62" t="s">
        <v>297</v>
      </c>
      <c r="O51" s="62" t="s">
        <v>297</v>
      </c>
      <c r="P51" s="62" t="s">
        <v>297</v>
      </c>
      <c r="Q51" s="62" t="s">
        <v>297</v>
      </c>
      <c r="R51" s="62" t="s">
        <v>297</v>
      </c>
      <c r="S51" s="62" t="s">
        <v>297</v>
      </c>
      <c r="T51" s="62" t="s">
        <v>297</v>
      </c>
      <c r="U51" s="62" t="s">
        <v>297</v>
      </c>
      <c r="V51" s="62" t="s">
        <v>297</v>
      </c>
      <c r="W51" s="62" t="s">
        <v>297</v>
      </c>
      <c r="X51" s="62" t="s">
        <v>297</v>
      </c>
      <c r="Y51" s="62" t="s">
        <v>297</v>
      </c>
      <c r="Z51" s="62" t="s">
        <v>297</v>
      </c>
      <c r="AA51" s="62" t="s">
        <v>297</v>
      </c>
      <c r="AB51" s="62" t="s">
        <v>297</v>
      </c>
      <c r="AC51" s="62" t="s">
        <v>297</v>
      </c>
      <c r="AD51" s="62" t="s">
        <v>297</v>
      </c>
      <c r="AE51" s="62" t="s">
        <v>297</v>
      </c>
      <c r="AF51" s="62" t="s">
        <v>297</v>
      </c>
      <c r="AG51" s="62" t="s">
        <v>297</v>
      </c>
      <c r="AH51" s="62" t="s">
        <v>297</v>
      </c>
      <c r="AI51" s="62" t="s">
        <v>297</v>
      </c>
      <c r="AJ51" s="62" t="s">
        <v>297</v>
      </c>
      <c r="AK51" s="62" t="s">
        <v>297</v>
      </c>
      <c r="AL51" s="62" t="s">
        <v>297</v>
      </c>
      <c r="AM51" s="62" t="s">
        <v>297</v>
      </c>
      <c r="AN51" s="62" t="s">
        <v>297</v>
      </c>
      <c r="AO51" s="62" t="s">
        <v>297</v>
      </c>
      <c r="AP51" s="62" t="s">
        <v>297</v>
      </c>
      <c r="AQ51" s="62" t="s">
        <v>297</v>
      </c>
      <c r="AR51" s="62" t="s">
        <v>297</v>
      </c>
      <c r="AS51" s="62" t="s">
        <v>297</v>
      </c>
      <c r="AT51" s="62" t="s">
        <v>297</v>
      </c>
      <c r="AU51" s="62" t="s">
        <v>297</v>
      </c>
      <c r="AV51" s="62" t="s">
        <v>297</v>
      </c>
      <c r="AW51" s="62" t="s">
        <v>297</v>
      </c>
      <c r="AX51" s="62" t="s">
        <v>297</v>
      </c>
      <c r="AY51" s="62" t="s">
        <v>297</v>
      </c>
      <c r="AZ51" s="62" t="s">
        <v>297</v>
      </c>
      <c r="BA51" s="62" t="s">
        <v>297</v>
      </c>
      <c r="BB51" s="62" t="s">
        <v>297</v>
      </c>
      <c r="BC51" s="62" t="s">
        <v>297</v>
      </c>
      <c r="BD51" s="62" t="s">
        <v>297</v>
      </c>
      <c r="BE51" s="62" t="s">
        <v>297</v>
      </c>
      <c r="BF51" s="62" t="s">
        <v>297</v>
      </c>
      <c r="BG51" s="62" t="s">
        <v>297</v>
      </c>
      <c r="BH51" s="62" t="s">
        <v>297</v>
      </c>
      <c r="BI51" s="62" t="s">
        <v>297</v>
      </c>
      <c r="BJ51" s="62" t="s">
        <v>297</v>
      </c>
      <c r="BK51" s="62" t="s">
        <v>297</v>
      </c>
      <c r="BL51" s="62" t="s">
        <v>297</v>
      </c>
      <c r="BM51" s="62" t="s">
        <v>297</v>
      </c>
      <c r="BN51" s="62" t="s">
        <v>297</v>
      </c>
      <c r="BO51" s="62" t="s">
        <v>297</v>
      </c>
    </row>
    <row r="52" customFormat="false" ht="13.2" hidden="false" customHeight="false" outlineLevel="0" collapsed="false">
      <c r="A52" s="0" t="n">
        <f aca="false">A51-1</f>
        <v>1969</v>
      </c>
      <c r="B52" s="0" t="s">
        <v>294</v>
      </c>
      <c r="C52" s="0" t="s">
        <v>294</v>
      </c>
      <c r="D52" s="0" t="s">
        <v>294</v>
      </c>
      <c r="E52" s="0" t="s">
        <v>294</v>
      </c>
      <c r="F52" s="62" t="s">
        <v>297</v>
      </c>
      <c r="G52" s="62" t="s">
        <v>297</v>
      </c>
      <c r="H52" s="62" t="s">
        <v>297</v>
      </c>
      <c r="I52" s="62" t="s">
        <v>297</v>
      </c>
      <c r="J52" s="62" t="s">
        <v>297</v>
      </c>
      <c r="K52" s="62" t="s">
        <v>297</v>
      </c>
      <c r="L52" s="62" t="s">
        <v>297</v>
      </c>
      <c r="M52" s="62" t="s">
        <v>297</v>
      </c>
      <c r="N52" s="62" t="s">
        <v>297</v>
      </c>
      <c r="O52" s="62" t="s">
        <v>297</v>
      </c>
      <c r="P52" s="62" t="s">
        <v>297</v>
      </c>
      <c r="Q52" s="62" t="s">
        <v>297</v>
      </c>
      <c r="R52" s="62" t="s">
        <v>297</v>
      </c>
      <c r="S52" s="62" t="s">
        <v>297</v>
      </c>
      <c r="T52" s="62" t="s">
        <v>297</v>
      </c>
      <c r="U52" s="62" t="s">
        <v>297</v>
      </c>
      <c r="V52" s="62" t="s">
        <v>297</v>
      </c>
      <c r="W52" s="62" t="s">
        <v>297</v>
      </c>
      <c r="X52" s="62" t="s">
        <v>297</v>
      </c>
      <c r="Y52" s="62" t="s">
        <v>297</v>
      </c>
      <c r="Z52" s="62" t="s">
        <v>297</v>
      </c>
      <c r="AA52" s="62" t="s">
        <v>297</v>
      </c>
      <c r="AB52" s="62" t="s">
        <v>297</v>
      </c>
      <c r="AC52" s="62" t="s">
        <v>297</v>
      </c>
      <c r="AD52" s="62" t="s">
        <v>297</v>
      </c>
      <c r="AE52" s="62" t="s">
        <v>297</v>
      </c>
      <c r="AF52" s="62" t="s">
        <v>297</v>
      </c>
      <c r="AG52" s="62" t="s">
        <v>297</v>
      </c>
      <c r="AH52" s="62" t="s">
        <v>297</v>
      </c>
      <c r="AI52" s="62" t="s">
        <v>297</v>
      </c>
      <c r="AJ52" s="62" t="s">
        <v>297</v>
      </c>
      <c r="AK52" s="62" t="s">
        <v>297</v>
      </c>
      <c r="AL52" s="62" t="s">
        <v>297</v>
      </c>
      <c r="AM52" s="62" t="s">
        <v>297</v>
      </c>
      <c r="AN52" s="62" t="s">
        <v>297</v>
      </c>
      <c r="AO52" s="62" t="s">
        <v>297</v>
      </c>
      <c r="AP52" s="62" t="s">
        <v>297</v>
      </c>
      <c r="AQ52" s="62" t="s">
        <v>297</v>
      </c>
      <c r="AR52" s="62" t="s">
        <v>297</v>
      </c>
      <c r="AS52" s="62" t="s">
        <v>297</v>
      </c>
      <c r="AT52" s="62" t="s">
        <v>297</v>
      </c>
      <c r="AU52" s="62" t="s">
        <v>297</v>
      </c>
      <c r="AV52" s="62" t="s">
        <v>297</v>
      </c>
      <c r="AW52" s="62" t="s">
        <v>297</v>
      </c>
      <c r="AX52" s="62" t="s">
        <v>297</v>
      </c>
      <c r="AY52" s="62" t="s">
        <v>297</v>
      </c>
      <c r="AZ52" s="62" t="s">
        <v>297</v>
      </c>
      <c r="BA52" s="62" t="s">
        <v>297</v>
      </c>
      <c r="BB52" s="62" t="s">
        <v>297</v>
      </c>
      <c r="BC52" s="62" t="s">
        <v>297</v>
      </c>
      <c r="BD52" s="62" t="s">
        <v>297</v>
      </c>
      <c r="BE52" s="62" t="s">
        <v>297</v>
      </c>
      <c r="BF52" s="62" t="s">
        <v>297</v>
      </c>
      <c r="BG52" s="62" t="s">
        <v>297</v>
      </c>
      <c r="BH52" s="62" t="s">
        <v>297</v>
      </c>
      <c r="BI52" s="62" t="s">
        <v>297</v>
      </c>
      <c r="BJ52" s="62" t="s">
        <v>297</v>
      </c>
      <c r="BK52" s="62" t="s">
        <v>297</v>
      </c>
      <c r="BL52" s="62" t="s">
        <v>297</v>
      </c>
      <c r="BM52" s="62" t="s">
        <v>297</v>
      </c>
      <c r="BN52" s="62" t="s">
        <v>297</v>
      </c>
      <c r="BO52" s="62" t="s">
        <v>297</v>
      </c>
    </row>
    <row r="53" customFormat="false" ht="13.2" hidden="false" customHeight="false" outlineLevel="0" collapsed="false">
      <c r="A53" s="0" t="n">
        <f aca="false">A52-1</f>
        <v>1968</v>
      </c>
      <c r="B53" s="0" t="s">
        <v>294</v>
      </c>
      <c r="C53" s="0" t="s">
        <v>294</v>
      </c>
      <c r="D53" s="0" t="s">
        <v>294</v>
      </c>
      <c r="E53" s="0" t="s">
        <v>294</v>
      </c>
      <c r="F53" s="62" t="s">
        <v>297</v>
      </c>
      <c r="G53" s="62" t="s">
        <v>297</v>
      </c>
      <c r="H53" s="62" t="s">
        <v>297</v>
      </c>
      <c r="I53" s="62" t="s">
        <v>297</v>
      </c>
      <c r="J53" s="62" t="s">
        <v>297</v>
      </c>
      <c r="K53" s="62" t="s">
        <v>297</v>
      </c>
      <c r="L53" s="62" t="s">
        <v>297</v>
      </c>
      <c r="M53" s="62" t="s">
        <v>297</v>
      </c>
      <c r="N53" s="62" t="s">
        <v>297</v>
      </c>
      <c r="O53" s="62" t="s">
        <v>297</v>
      </c>
      <c r="P53" s="62" t="s">
        <v>297</v>
      </c>
      <c r="Q53" s="62" t="s">
        <v>297</v>
      </c>
      <c r="R53" s="62" t="s">
        <v>297</v>
      </c>
      <c r="S53" s="62" t="s">
        <v>297</v>
      </c>
      <c r="T53" s="62" t="s">
        <v>297</v>
      </c>
      <c r="U53" s="62" t="s">
        <v>297</v>
      </c>
      <c r="V53" s="62" t="s">
        <v>297</v>
      </c>
      <c r="W53" s="62" t="s">
        <v>297</v>
      </c>
      <c r="X53" s="62" t="s">
        <v>297</v>
      </c>
      <c r="Y53" s="62" t="s">
        <v>297</v>
      </c>
      <c r="Z53" s="62" t="s">
        <v>297</v>
      </c>
      <c r="AA53" s="62" t="s">
        <v>297</v>
      </c>
      <c r="AB53" s="62" t="s">
        <v>297</v>
      </c>
      <c r="AC53" s="62" t="s">
        <v>297</v>
      </c>
      <c r="AD53" s="62" t="s">
        <v>297</v>
      </c>
      <c r="AE53" s="62" t="s">
        <v>297</v>
      </c>
      <c r="AF53" s="62" t="s">
        <v>297</v>
      </c>
      <c r="AG53" s="62" t="s">
        <v>297</v>
      </c>
      <c r="AH53" s="62" t="s">
        <v>297</v>
      </c>
      <c r="AI53" s="62" t="s">
        <v>297</v>
      </c>
      <c r="AJ53" s="62" t="s">
        <v>297</v>
      </c>
      <c r="AK53" s="62" t="s">
        <v>297</v>
      </c>
      <c r="AL53" s="62" t="s">
        <v>297</v>
      </c>
      <c r="AM53" s="62" t="s">
        <v>297</v>
      </c>
      <c r="AN53" s="62" t="s">
        <v>297</v>
      </c>
      <c r="AO53" s="62" t="s">
        <v>297</v>
      </c>
      <c r="AP53" s="62" t="s">
        <v>297</v>
      </c>
      <c r="AQ53" s="62" t="s">
        <v>297</v>
      </c>
      <c r="AR53" s="62" t="s">
        <v>297</v>
      </c>
      <c r="AS53" s="62" t="s">
        <v>297</v>
      </c>
      <c r="AT53" s="62" t="s">
        <v>297</v>
      </c>
      <c r="AU53" s="62" t="s">
        <v>297</v>
      </c>
      <c r="AV53" s="62" t="s">
        <v>297</v>
      </c>
      <c r="AW53" s="62" t="s">
        <v>297</v>
      </c>
      <c r="AX53" s="62" t="s">
        <v>297</v>
      </c>
      <c r="AY53" s="62" t="s">
        <v>297</v>
      </c>
      <c r="AZ53" s="62" t="s">
        <v>297</v>
      </c>
      <c r="BA53" s="62" t="s">
        <v>297</v>
      </c>
      <c r="BB53" s="62" t="s">
        <v>297</v>
      </c>
      <c r="BC53" s="62" t="s">
        <v>297</v>
      </c>
      <c r="BD53" s="62" t="s">
        <v>297</v>
      </c>
      <c r="BE53" s="62" t="s">
        <v>297</v>
      </c>
      <c r="BF53" s="62" t="s">
        <v>297</v>
      </c>
      <c r="BG53" s="62" t="s">
        <v>297</v>
      </c>
      <c r="BH53" s="62" t="s">
        <v>297</v>
      </c>
      <c r="BI53" s="62" t="s">
        <v>297</v>
      </c>
      <c r="BJ53" s="62" t="s">
        <v>297</v>
      </c>
      <c r="BK53" s="62" t="s">
        <v>297</v>
      </c>
      <c r="BL53" s="62" t="s">
        <v>297</v>
      </c>
      <c r="BM53" s="62" t="s">
        <v>297</v>
      </c>
      <c r="BN53" s="62" t="s">
        <v>297</v>
      </c>
      <c r="BO53" s="62" t="s">
        <v>297</v>
      </c>
    </row>
    <row r="54" customFormat="false" ht="13.2" hidden="false" customHeight="false" outlineLevel="0" collapsed="false">
      <c r="A54" s="0" t="n">
        <f aca="false">A53-1</f>
        <v>1967</v>
      </c>
      <c r="B54" s="0" t="s">
        <v>294</v>
      </c>
      <c r="C54" s="0" t="s">
        <v>294</v>
      </c>
      <c r="D54" s="0" t="s">
        <v>294</v>
      </c>
      <c r="E54" s="0" t="s">
        <v>294</v>
      </c>
      <c r="F54" s="62" t="s">
        <v>297</v>
      </c>
      <c r="G54" s="62" t="s">
        <v>297</v>
      </c>
      <c r="H54" s="62" t="s">
        <v>297</v>
      </c>
      <c r="I54" s="62" t="s">
        <v>297</v>
      </c>
      <c r="J54" s="62" t="s">
        <v>297</v>
      </c>
      <c r="K54" s="62" t="s">
        <v>297</v>
      </c>
      <c r="L54" s="62" t="s">
        <v>297</v>
      </c>
      <c r="M54" s="62" t="s">
        <v>297</v>
      </c>
      <c r="N54" s="62" t="s">
        <v>297</v>
      </c>
      <c r="O54" s="62" t="s">
        <v>297</v>
      </c>
      <c r="P54" s="62" t="s">
        <v>297</v>
      </c>
      <c r="Q54" s="62" t="s">
        <v>297</v>
      </c>
      <c r="R54" s="62" t="s">
        <v>297</v>
      </c>
      <c r="S54" s="62" t="s">
        <v>297</v>
      </c>
      <c r="T54" s="62" t="s">
        <v>297</v>
      </c>
      <c r="U54" s="62" t="s">
        <v>297</v>
      </c>
      <c r="V54" s="62" t="s">
        <v>297</v>
      </c>
      <c r="W54" s="62" t="s">
        <v>297</v>
      </c>
      <c r="X54" s="62" t="s">
        <v>297</v>
      </c>
      <c r="Y54" s="62" t="s">
        <v>297</v>
      </c>
      <c r="Z54" s="62" t="s">
        <v>297</v>
      </c>
      <c r="AA54" s="62" t="s">
        <v>297</v>
      </c>
      <c r="AB54" s="62" t="s">
        <v>297</v>
      </c>
      <c r="AC54" s="62" t="s">
        <v>297</v>
      </c>
      <c r="AD54" s="62" t="s">
        <v>297</v>
      </c>
      <c r="AE54" s="62" t="s">
        <v>297</v>
      </c>
      <c r="AF54" s="62" t="s">
        <v>297</v>
      </c>
      <c r="AG54" s="62" t="s">
        <v>297</v>
      </c>
      <c r="AH54" s="62" t="s">
        <v>297</v>
      </c>
      <c r="AI54" s="62" t="s">
        <v>297</v>
      </c>
      <c r="AJ54" s="62" t="s">
        <v>297</v>
      </c>
      <c r="AK54" s="62" t="s">
        <v>297</v>
      </c>
      <c r="AL54" s="62" t="s">
        <v>297</v>
      </c>
      <c r="AM54" s="62" t="s">
        <v>297</v>
      </c>
      <c r="AN54" s="62" t="s">
        <v>297</v>
      </c>
      <c r="AO54" s="62" t="s">
        <v>297</v>
      </c>
      <c r="AP54" s="62" t="s">
        <v>297</v>
      </c>
      <c r="AQ54" s="62" t="s">
        <v>297</v>
      </c>
      <c r="AR54" s="62" t="s">
        <v>297</v>
      </c>
      <c r="AS54" s="62" t="s">
        <v>297</v>
      </c>
      <c r="AT54" s="62" t="s">
        <v>297</v>
      </c>
      <c r="AU54" s="62" t="s">
        <v>297</v>
      </c>
      <c r="AV54" s="62" t="s">
        <v>297</v>
      </c>
      <c r="AW54" s="62" t="s">
        <v>297</v>
      </c>
      <c r="AX54" s="62" t="s">
        <v>297</v>
      </c>
      <c r="AY54" s="62" t="s">
        <v>297</v>
      </c>
      <c r="AZ54" s="62" t="s">
        <v>297</v>
      </c>
      <c r="BA54" s="62" t="s">
        <v>297</v>
      </c>
      <c r="BB54" s="62" t="s">
        <v>297</v>
      </c>
      <c r="BC54" s="62" t="s">
        <v>297</v>
      </c>
      <c r="BD54" s="62" t="s">
        <v>297</v>
      </c>
      <c r="BE54" s="62" t="s">
        <v>297</v>
      </c>
      <c r="BF54" s="62" t="s">
        <v>297</v>
      </c>
      <c r="BG54" s="62" t="s">
        <v>297</v>
      </c>
      <c r="BH54" s="62" t="s">
        <v>297</v>
      </c>
      <c r="BI54" s="62" t="s">
        <v>297</v>
      </c>
      <c r="BJ54" s="62" t="s">
        <v>297</v>
      </c>
      <c r="BK54" s="62" t="s">
        <v>297</v>
      </c>
      <c r="BL54" s="62" t="s">
        <v>297</v>
      </c>
      <c r="BM54" s="62" t="s">
        <v>297</v>
      </c>
      <c r="BN54" s="62" t="s">
        <v>297</v>
      </c>
      <c r="BO54" s="62" t="s">
        <v>297</v>
      </c>
    </row>
    <row r="55" customFormat="false" ht="13.2" hidden="false" customHeight="false" outlineLevel="0" collapsed="false">
      <c r="A55" s="0" t="n">
        <f aca="false">A54-1</f>
        <v>1966</v>
      </c>
      <c r="B55" s="0" t="s">
        <v>294</v>
      </c>
      <c r="C55" s="0" t="s">
        <v>294</v>
      </c>
      <c r="D55" s="0" t="s">
        <v>294</v>
      </c>
      <c r="E55" s="0" t="s">
        <v>294</v>
      </c>
      <c r="F55" s="62" t="s">
        <v>297</v>
      </c>
      <c r="G55" s="62" t="s">
        <v>297</v>
      </c>
      <c r="H55" s="62" t="s">
        <v>297</v>
      </c>
      <c r="I55" s="62" t="s">
        <v>297</v>
      </c>
      <c r="J55" s="62" t="s">
        <v>297</v>
      </c>
      <c r="K55" s="62" t="s">
        <v>297</v>
      </c>
      <c r="L55" s="62" t="s">
        <v>297</v>
      </c>
      <c r="M55" s="62" t="s">
        <v>297</v>
      </c>
      <c r="N55" s="62" t="s">
        <v>297</v>
      </c>
      <c r="O55" s="62" t="s">
        <v>297</v>
      </c>
      <c r="P55" s="62" t="s">
        <v>297</v>
      </c>
      <c r="Q55" s="62" t="s">
        <v>297</v>
      </c>
      <c r="R55" s="62" t="s">
        <v>297</v>
      </c>
      <c r="S55" s="62" t="s">
        <v>297</v>
      </c>
      <c r="T55" s="62" t="s">
        <v>297</v>
      </c>
      <c r="U55" s="62" t="s">
        <v>297</v>
      </c>
      <c r="V55" s="62" t="s">
        <v>297</v>
      </c>
      <c r="W55" s="62" t="s">
        <v>297</v>
      </c>
      <c r="X55" s="62" t="s">
        <v>297</v>
      </c>
      <c r="Y55" s="62" t="s">
        <v>297</v>
      </c>
      <c r="Z55" s="62" t="s">
        <v>297</v>
      </c>
      <c r="AA55" s="62" t="s">
        <v>297</v>
      </c>
      <c r="AB55" s="62" t="s">
        <v>297</v>
      </c>
      <c r="AC55" s="62" t="s">
        <v>297</v>
      </c>
      <c r="AD55" s="62" t="s">
        <v>297</v>
      </c>
      <c r="AE55" s="62" t="s">
        <v>297</v>
      </c>
      <c r="AF55" s="62" t="s">
        <v>297</v>
      </c>
      <c r="AG55" s="62" t="s">
        <v>297</v>
      </c>
      <c r="AH55" s="62" t="s">
        <v>297</v>
      </c>
      <c r="AI55" s="62" t="s">
        <v>297</v>
      </c>
      <c r="AJ55" s="62" t="s">
        <v>297</v>
      </c>
      <c r="AK55" s="62" t="s">
        <v>297</v>
      </c>
      <c r="AL55" s="62" t="s">
        <v>297</v>
      </c>
      <c r="AM55" s="62" t="s">
        <v>297</v>
      </c>
      <c r="AN55" s="62" t="s">
        <v>297</v>
      </c>
      <c r="AO55" s="62" t="s">
        <v>297</v>
      </c>
      <c r="AP55" s="62" t="s">
        <v>297</v>
      </c>
      <c r="AQ55" s="62" t="s">
        <v>297</v>
      </c>
      <c r="AR55" s="62" t="s">
        <v>297</v>
      </c>
      <c r="AS55" s="62" t="s">
        <v>297</v>
      </c>
      <c r="AT55" s="62" t="s">
        <v>297</v>
      </c>
      <c r="AU55" s="62" t="s">
        <v>297</v>
      </c>
      <c r="AV55" s="62" t="s">
        <v>297</v>
      </c>
      <c r="AW55" s="62" t="s">
        <v>297</v>
      </c>
      <c r="AX55" s="62" t="s">
        <v>297</v>
      </c>
      <c r="AY55" s="62" t="s">
        <v>297</v>
      </c>
      <c r="AZ55" s="62" t="s">
        <v>297</v>
      </c>
      <c r="BA55" s="62" t="s">
        <v>297</v>
      </c>
      <c r="BB55" s="62" t="s">
        <v>297</v>
      </c>
      <c r="BC55" s="62" t="s">
        <v>297</v>
      </c>
      <c r="BD55" s="62" t="s">
        <v>297</v>
      </c>
      <c r="BE55" s="62" t="s">
        <v>297</v>
      </c>
      <c r="BF55" s="62" t="s">
        <v>297</v>
      </c>
      <c r="BG55" s="62" t="s">
        <v>297</v>
      </c>
      <c r="BH55" s="62" t="s">
        <v>297</v>
      </c>
      <c r="BI55" s="62" t="s">
        <v>297</v>
      </c>
      <c r="BJ55" s="62" t="s">
        <v>297</v>
      </c>
      <c r="BK55" s="62" t="s">
        <v>297</v>
      </c>
      <c r="BL55" s="62" t="s">
        <v>297</v>
      </c>
      <c r="BM55" s="62" t="s">
        <v>297</v>
      </c>
      <c r="BN55" s="62" t="s">
        <v>297</v>
      </c>
      <c r="BO55" s="62" t="s">
        <v>297</v>
      </c>
    </row>
    <row r="56" customFormat="false" ht="13.2" hidden="false" customHeight="false" outlineLevel="0" collapsed="false">
      <c r="A56" s="0" t="n">
        <f aca="false">A55-1</f>
        <v>1965</v>
      </c>
      <c r="B56" s="0" t="s">
        <v>294</v>
      </c>
      <c r="C56" s="0" t="s">
        <v>294</v>
      </c>
      <c r="D56" s="0" t="s">
        <v>294</v>
      </c>
      <c r="E56" s="0" t="s">
        <v>294</v>
      </c>
      <c r="F56" s="62" t="s">
        <v>297</v>
      </c>
      <c r="G56" s="62" t="s">
        <v>297</v>
      </c>
      <c r="H56" s="62" t="s">
        <v>297</v>
      </c>
      <c r="I56" s="62" t="s">
        <v>297</v>
      </c>
      <c r="J56" s="62" t="s">
        <v>297</v>
      </c>
      <c r="K56" s="62" t="s">
        <v>297</v>
      </c>
      <c r="L56" s="62" t="s">
        <v>297</v>
      </c>
      <c r="M56" s="62" t="s">
        <v>297</v>
      </c>
      <c r="N56" s="62" t="s">
        <v>297</v>
      </c>
      <c r="O56" s="62" t="s">
        <v>297</v>
      </c>
      <c r="P56" s="62" t="s">
        <v>297</v>
      </c>
      <c r="Q56" s="62" t="s">
        <v>297</v>
      </c>
      <c r="R56" s="62" t="s">
        <v>297</v>
      </c>
      <c r="S56" s="62" t="s">
        <v>297</v>
      </c>
      <c r="T56" s="62" t="s">
        <v>297</v>
      </c>
      <c r="U56" s="62" t="s">
        <v>297</v>
      </c>
      <c r="V56" s="62" t="s">
        <v>297</v>
      </c>
      <c r="W56" s="62" t="s">
        <v>297</v>
      </c>
      <c r="X56" s="62" t="s">
        <v>297</v>
      </c>
      <c r="Y56" s="62" t="s">
        <v>297</v>
      </c>
      <c r="Z56" s="62" t="s">
        <v>297</v>
      </c>
      <c r="AA56" s="62" t="s">
        <v>297</v>
      </c>
      <c r="AB56" s="62" t="s">
        <v>297</v>
      </c>
      <c r="AC56" s="62" t="s">
        <v>297</v>
      </c>
      <c r="AD56" s="62" t="s">
        <v>297</v>
      </c>
      <c r="AE56" s="62" t="s">
        <v>297</v>
      </c>
      <c r="AF56" s="62" t="s">
        <v>297</v>
      </c>
      <c r="AG56" s="62" t="s">
        <v>297</v>
      </c>
      <c r="AH56" s="62" t="s">
        <v>297</v>
      </c>
      <c r="AI56" s="62" t="s">
        <v>297</v>
      </c>
      <c r="AJ56" s="62" t="s">
        <v>297</v>
      </c>
      <c r="AK56" s="62" t="s">
        <v>297</v>
      </c>
      <c r="AL56" s="62" t="s">
        <v>297</v>
      </c>
      <c r="AM56" s="62" t="s">
        <v>297</v>
      </c>
      <c r="AN56" s="62" t="s">
        <v>297</v>
      </c>
      <c r="AO56" s="62" t="s">
        <v>297</v>
      </c>
      <c r="AP56" s="62" t="s">
        <v>297</v>
      </c>
      <c r="AQ56" s="62" t="s">
        <v>297</v>
      </c>
      <c r="AR56" s="62" t="s">
        <v>297</v>
      </c>
      <c r="AS56" s="62" t="s">
        <v>297</v>
      </c>
      <c r="AT56" s="62" t="s">
        <v>297</v>
      </c>
      <c r="AU56" s="62" t="s">
        <v>297</v>
      </c>
      <c r="AV56" s="62" t="s">
        <v>297</v>
      </c>
      <c r="AW56" s="62" t="s">
        <v>297</v>
      </c>
      <c r="AX56" s="62" t="s">
        <v>297</v>
      </c>
      <c r="AY56" s="62" t="s">
        <v>297</v>
      </c>
      <c r="AZ56" s="62" t="s">
        <v>297</v>
      </c>
      <c r="BA56" s="62" t="s">
        <v>297</v>
      </c>
      <c r="BB56" s="62" t="s">
        <v>297</v>
      </c>
      <c r="BC56" s="62" t="s">
        <v>297</v>
      </c>
      <c r="BD56" s="62" t="s">
        <v>297</v>
      </c>
      <c r="BE56" s="62" t="s">
        <v>297</v>
      </c>
      <c r="BF56" s="62" t="s">
        <v>297</v>
      </c>
      <c r="BG56" s="62" t="s">
        <v>297</v>
      </c>
      <c r="BH56" s="62" t="s">
        <v>297</v>
      </c>
      <c r="BI56" s="62" t="s">
        <v>297</v>
      </c>
      <c r="BJ56" s="62" t="s">
        <v>297</v>
      </c>
      <c r="BK56" s="62" t="s">
        <v>297</v>
      </c>
      <c r="BL56" s="62" t="s">
        <v>297</v>
      </c>
      <c r="BM56" s="62" t="s">
        <v>297</v>
      </c>
      <c r="BN56" s="62" t="s">
        <v>297</v>
      </c>
      <c r="BO56" s="62" t="s">
        <v>297</v>
      </c>
    </row>
    <row r="57" customFormat="false" ht="13.2" hidden="false" customHeight="false" outlineLevel="0" collapsed="false">
      <c r="A57" s="0" t="n">
        <f aca="false">A56-1</f>
        <v>1964</v>
      </c>
      <c r="B57" s="0" t="s">
        <v>294</v>
      </c>
      <c r="C57" s="0" t="s">
        <v>294</v>
      </c>
      <c r="D57" s="0" t="s">
        <v>294</v>
      </c>
      <c r="E57" s="0" t="s">
        <v>294</v>
      </c>
      <c r="F57" s="62" t="s">
        <v>297</v>
      </c>
      <c r="G57" s="62" t="s">
        <v>297</v>
      </c>
      <c r="H57" s="62" t="s">
        <v>297</v>
      </c>
      <c r="I57" s="62" t="s">
        <v>297</v>
      </c>
      <c r="J57" s="62" t="s">
        <v>297</v>
      </c>
      <c r="K57" s="62" t="s">
        <v>297</v>
      </c>
      <c r="L57" s="62" t="s">
        <v>297</v>
      </c>
      <c r="M57" s="62" t="s">
        <v>297</v>
      </c>
      <c r="N57" s="62" t="s">
        <v>297</v>
      </c>
      <c r="O57" s="62" t="s">
        <v>297</v>
      </c>
      <c r="P57" s="62" t="s">
        <v>297</v>
      </c>
      <c r="Q57" s="62" t="s">
        <v>297</v>
      </c>
      <c r="R57" s="62" t="s">
        <v>297</v>
      </c>
      <c r="S57" s="62" t="s">
        <v>297</v>
      </c>
      <c r="T57" s="62" t="s">
        <v>297</v>
      </c>
      <c r="U57" s="62" t="s">
        <v>297</v>
      </c>
      <c r="V57" s="62" t="s">
        <v>297</v>
      </c>
      <c r="W57" s="62" t="s">
        <v>297</v>
      </c>
      <c r="X57" s="62" t="s">
        <v>297</v>
      </c>
      <c r="Y57" s="62" t="s">
        <v>297</v>
      </c>
      <c r="Z57" s="62" t="s">
        <v>297</v>
      </c>
      <c r="AA57" s="62" t="s">
        <v>297</v>
      </c>
      <c r="AB57" s="62" t="s">
        <v>297</v>
      </c>
      <c r="AC57" s="62" t="s">
        <v>297</v>
      </c>
      <c r="AD57" s="62" t="s">
        <v>297</v>
      </c>
      <c r="AE57" s="62" t="s">
        <v>297</v>
      </c>
      <c r="AF57" s="62" t="s">
        <v>297</v>
      </c>
      <c r="AG57" s="62" t="s">
        <v>297</v>
      </c>
      <c r="AH57" s="62" t="s">
        <v>297</v>
      </c>
      <c r="AI57" s="62" t="s">
        <v>297</v>
      </c>
      <c r="AJ57" s="62" t="s">
        <v>297</v>
      </c>
      <c r="AK57" s="62" t="s">
        <v>297</v>
      </c>
      <c r="AL57" s="62" t="s">
        <v>297</v>
      </c>
      <c r="AM57" s="62" t="s">
        <v>297</v>
      </c>
      <c r="AN57" s="62" t="s">
        <v>297</v>
      </c>
      <c r="AO57" s="62" t="s">
        <v>297</v>
      </c>
      <c r="AP57" s="62" t="s">
        <v>297</v>
      </c>
      <c r="AQ57" s="62" t="s">
        <v>297</v>
      </c>
      <c r="AR57" s="62" t="s">
        <v>297</v>
      </c>
      <c r="AS57" s="62" t="s">
        <v>297</v>
      </c>
      <c r="AT57" s="62" t="s">
        <v>297</v>
      </c>
      <c r="AU57" s="62" t="s">
        <v>297</v>
      </c>
      <c r="AV57" s="62" t="s">
        <v>297</v>
      </c>
      <c r="AW57" s="62" t="s">
        <v>297</v>
      </c>
      <c r="AX57" s="62" t="s">
        <v>297</v>
      </c>
      <c r="AY57" s="62" t="s">
        <v>297</v>
      </c>
      <c r="AZ57" s="62" t="s">
        <v>297</v>
      </c>
      <c r="BA57" s="62" t="s">
        <v>297</v>
      </c>
      <c r="BB57" s="62" t="s">
        <v>297</v>
      </c>
      <c r="BC57" s="62" t="s">
        <v>297</v>
      </c>
      <c r="BD57" s="62" t="s">
        <v>297</v>
      </c>
      <c r="BE57" s="62" t="s">
        <v>297</v>
      </c>
      <c r="BF57" s="62" t="s">
        <v>297</v>
      </c>
      <c r="BG57" s="62" t="s">
        <v>297</v>
      </c>
      <c r="BH57" s="62" t="s">
        <v>297</v>
      </c>
      <c r="BI57" s="62" t="s">
        <v>297</v>
      </c>
      <c r="BJ57" s="62" t="s">
        <v>297</v>
      </c>
      <c r="BK57" s="62" t="s">
        <v>297</v>
      </c>
      <c r="BL57" s="62" t="s">
        <v>297</v>
      </c>
      <c r="BM57" s="62" t="s">
        <v>297</v>
      </c>
      <c r="BN57" s="62" t="s">
        <v>297</v>
      </c>
      <c r="BO57" s="62" t="s">
        <v>297</v>
      </c>
    </row>
    <row r="58" customFormat="false" ht="13.2" hidden="false" customHeight="false" outlineLevel="0" collapsed="false">
      <c r="A58" s="0" t="n">
        <f aca="false">A57-1</f>
        <v>1963</v>
      </c>
      <c r="B58" s="0" t="s">
        <v>294</v>
      </c>
      <c r="C58" s="0" t="s">
        <v>294</v>
      </c>
      <c r="D58" s="0" t="s">
        <v>294</v>
      </c>
      <c r="E58" s="0" t="s">
        <v>294</v>
      </c>
      <c r="F58" s="62" t="s">
        <v>297</v>
      </c>
      <c r="G58" s="62" t="s">
        <v>297</v>
      </c>
      <c r="H58" s="62" t="s">
        <v>297</v>
      </c>
      <c r="I58" s="62" t="s">
        <v>297</v>
      </c>
      <c r="J58" s="62" t="s">
        <v>297</v>
      </c>
      <c r="K58" s="62" t="s">
        <v>297</v>
      </c>
      <c r="L58" s="62" t="s">
        <v>297</v>
      </c>
      <c r="M58" s="62" t="s">
        <v>297</v>
      </c>
      <c r="N58" s="62" t="s">
        <v>297</v>
      </c>
      <c r="O58" s="62" t="s">
        <v>297</v>
      </c>
      <c r="P58" s="62" t="s">
        <v>297</v>
      </c>
      <c r="Q58" s="62" t="s">
        <v>297</v>
      </c>
      <c r="R58" s="62" t="s">
        <v>297</v>
      </c>
      <c r="S58" s="62" t="s">
        <v>297</v>
      </c>
      <c r="T58" s="62" t="s">
        <v>297</v>
      </c>
      <c r="U58" s="62" t="s">
        <v>297</v>
      </c>
      <c r="V58" s="62" t="s">
        <v>297</v>
      </c>
      <c r="W58" s="62" t="s">
        <v>297</v>
      </c>
      <c r="X58" s="62" t="s">
        <v>297</v>
      </c>
      <c r="Y58" s="62" t="s">
        <v>297</v>
      </c>
      <c r="Z58" s="62" t="s">
        <v>297</v>
      </c>
      <c r="AA58" s="62" t="s">
        <v>297</v>
      </c>
      <c r="AB58" s="62" t="s">
        <v>297</v>
      </c>
      <c r="AC58" s="62" t="s">
        <v>297</v>
      </c>
      <c r="AD58" s="62" t="s">
        <v>297</v>
      </c>
      <c r="AE58" s="62" t="s">
        <v>297</v>
      </c>
      <c r="AF58" s="62" t="s">
        <v>297</v>
      </c>
      <c r="AG58" s="62" t="s">
        <v>297</v>
      </c>
      <c r="AH58" s="62" t="s">
        <v>297</v>
      </c>
      <c r="AI58" s="62" t="s">
        <v>297</v>
      </c>
      <c r="AJ58" s="62" t="s">
        <v>297</v>
      </c>
      <c r="AK58" s="62" t="s">
        <v>297</v>
      </c>
      <c r="AL58" s="62" t="s">
        <v>297</v>
      </c>
      <c r="AM58" s="62" t="s">
        <v>297</v>
      </c>
      <c r="AN58" s="62" t="s">
        <v>297</v>
      </c>
      <c r="AO58" s="62" t="s">
        <v>297</v>
      </c>
      <c r="AP58" s="62" t="s">
        <v>297</v>
      </c>
      <c r="AQ58" s="62" t="s">
        <v>297</v>
      </c>
      <c r="AR58" s="62" t="s">
        <v>297</v>
      </c>
      <c r="AS58" s="62" t="s">
        <v>297</v>
      </c>
      <c r="AT58" s="62" t="s">
        <v>297</v>
      </c>
      <c r="AU58" s="62" t="s">
        <v>297</v>
      </c>
      <c r="AV58" s="62" t="s">
        <v>297</v>
      </c>
      <c r="AW58" s="62" t="s">
        <v>297</v>
      </c>
      <c r="AX58" s="62" t="s">
        <v>297</v>
      </c>
      <c r="AY58" s="62" t="s">
        <v>297</v>
      </c>
      <c r="AZ58" s="62" t="s">
        <v>297</v>
      </c>
      <c r="BA58" s="62" t="s">
        <v>297</v>
      </c>
      <c r="BB58" s="62" t="s">
        <v>297</v>
      </c>
      <c r="BC58" s="62" t="s">
        <v>297</v>
      </c>
      <c r="BD58" s="62" t="s">
        <v>297</v>
      </c>
      <c r="BE58" s="62" t="s">
        <v>297</v>
      </c>
      <c r="BF58" s="62" t="s">
        <v>297</v>
      </c>
      <c r="BG58" s="62" t="s">
        <v>297</v>
      </c>
      <c r="BH58" s="62" t="s">
        <v>297</v>
      </c>
      <c r="BI58" s="62" t="s">
        <v>297</v>
      </c>
      <c r="BJ58" s="62" t="s">
        <v>297</v>
      </c>
      <c r="BK58" s="62" t="s">
        <v>297</v>
      </c>
      <c r="BL58" s="62" t="s">
        <v>297</v>
      </c>
      <c r="BM58" s="62" t="s">
        <v>297</v>
      </c>
      <c r="BN58" s="62" t="s">
        <v>297</v>
      </c>
      <c r="BO58" s="62" t="s">
        <v>297</v>
      </c>
    </row>
    <row r="59" customFormat="false" ht="13.2" hidden="false" customHeight="false" outlineLevel="0" collapsed="false">
      <c r="A59" s="0" t="n">
        <f aca="false">A58-1</f>
        <v>1962</v>
      </c>
      <c r="B59" s="0" t="s">
        <v>294</v>
      </c>
      <c r="C59" s="0" t="s">
        <v>294</v>
      </c>
      <c r="D59" s="0" t="s">
        <v>294</v>
      </c>
      <c r="E59" s="0" t="s">
        <v>294</v>
      </c>
      <c r="F59" s="62" t="s">
        <v>297</v>
      </c>
      <c r="G59" s="62" t="s">
        <v>297</v>
      </c>
      <c r="H59" s="62" t="s">
        <v>297</v>
      </c>
      <c r="I59" s="62" t="s">
        <v>297</v>
      </c>
      <c r="J59" s="62" t="s">
        <v>297</v>
      </c>
      <c r="K59" s="62" t="s">
        <v>297</v>
      </c>
      <c r="L59" s="62" t="s">
        <v>297</v>
      </c>
      <c r="M59" s="62" t="s">
        <v>297</v>
      </c>
      <c r="N59" s="62" t="s">
        <v>297</v>
      </c>
      <c r="O59" s="62" t="s">
        <v>297</v>
      </c>
      <c r="P59" s="62" t="s">
        <v>297</v>
      </c>
      <c r="Q59" s="62" t="s">
        <v>297</v>
      </c>
      <c r="R59" s="62" t="s">
        <v>297</v>
      </c>
      <c r="S59" s="62" t="s">
        <v>297</v>
      </c>
      <c r="T59" s="62" t="s">
        <v>297</v>
      </c>
      <c r="U59" s="62" t="s">
        <v>297</v>
      </c>
      <c r="V59" s="62" t="s">
        <v>297</v>
      </c>
      <c r="W59" s="62" t="s">
        <v>297</v>
      </c>
      <c r="X59" s="62" t="s">
        <v>297</v>
      </c>
      <c r="Y59" s="62" t="s">
        <v>297</v>
      </c>
      <c r="Z59" s="62" t="s">
        <v>297</v>
      </c>
      <c r="AA59" s="62" t="s">
        <v>297</v>
      </c>
      <c r="AB59" s="62" t="s">
        <v>297</v>
      </c>
      <c r="AC59" s="62" t="s">
        <v>297</v>
      </c>
      <c r="AD59" s="62" t="s">
        <v>297</v>
      </c>
      <c r="AE59" s="62" t="s">
        <v>297</v>
      </c>
      <c r="AF59" s="62" t="s">
        <v>297</v>
      </c>
      <c r="AG59" s="62" t="s">
        <v>297</v>
      </c>
      <c r="AH59" s="62" t="s">
        <v>297</v>
      </c>
      <c r="AI59" s="62" t="s">
        <v>297</v>
      </c>
      <c r="AJ59" s="62" t="s">
        <v>297</v>
      </c>
      <c r="AK59" s="62" t="s">
        <v>297</v>
      </c>
      <c r="AL59" s="62" t="s">
        <v>297</v>
      </c>
      <c r="AM59" s="62" t="s">
        <v>297</v>
      </c>
      <c r="AN59" s="62" t="s">
        <v>297</v>
      </c>
      <c r="AO59" s="62" t="s">
        <v>297</v>
      </c>
      <c r="AP59" s="62" t="s">
        <v>297</v>
      </c>
      <c r="AQ59" s="62" t="s">
        <v>297</v>
      </c>
      <c r="AR59" s="62" t="s">
        <v>297</v>
      </c>
      <c r="AS59" s="62" t="s">
        <v>297</v>
      </c>
      <c r="AT59" s="62" t="s">
        <v>297</v>
      </c>
      <c r="AU59" s="62" t="s">
        <v>297</v>
      </c>
      <c r="AV59" s="62" t="s">
        <v>297</v>
      </c>
      <c r="AW59" s="62" t="s">
        <v>297</v>
      </c>
      <c r="AX59" s="62" t="s">
        <v>297</v>
      </c>
      <c r="AY59" s="62" t="s">
        <v>297</v>
      </c>
      <c r="AZ59" s="62" t="s">
        <v>297</v>
      </c>
      <c r="BA59" s="62" t="s">
        <v>297</v>
      </c>
      <c r="BB59" s="62" t="s">
        <v>297</v>
      </c>
      <c r="BC59" s="62" t="s">
        <v>297</v>
      </c>
      <c r="BD59" s="62" t="s">
        <v>297</v>
      </c>
      <c r="BE59" s="62" t="s">
        <v>297</v>
      </c>
      <c r="BF59" s="62" t="s">
        <v>297</v>
      </c>
      <c r="BG59" s="62" t="s">
        <v>297</v>
      </c>
      <c r="BH59" s="62" t="s">
        <v>297</v>
      </c>
      <c r="BI59" s="62" t="s">
        <v>297</v>
      </c>
      <c r="BJ59" s="62" t="s">
        <v>297</v>
      </c>
      <c r="BK59" s="62" t="s">
        <v>297</v>
      </c>
      <c r="BL59" s="62" t="s">
        <v>297</v>
      </c>
      <c r="BM59" s="62" t="s">
        <v>297</v>
      </c>
      <c r="BN59" s="62" t="s">
        <v>297</v>
      </c>
      <c r="BO59" s="62" t="s">
        <v>297</v>
      </c>
    </row>
    <row r="60" customFormat="false" ht="13.2" hidden="false" customHeight="false" outlineLevel="0" collapsed="false">
      <c r="A60" s="0" t="n">
        <f aca="false">A59-1</f>
        <v>1961</v>
      </c>
      <c r="B60" s="0" t="s">
        <v>294</v>
      </c>
      <c r="C60" s="0" t="s">
        <v>294</v>
      </c>
      <c r="D60" s="0" t="s">
        <v>294</v>
      </c>
      <c r="E60" s="0" t="s">
        <v>294</v>
      </c>
      <c r="F60" s="62" t="s">
        <v>297</v>
      </c>
      <c r="G60" s="62" t="s">
        <v>297</v>
      </c>
      <c r="H60" s="62" t="s">
        <v>297</v>
      </c>
      <c r="I60" s="62" t="s">
        <v>297</v>
      </c>
      <c r="J60" s="62" t="s">
        <v>297</v>
      </c>
      <c r="K60" s="62" t="s">
        <v>297</v>
      </c>
      <c r="L60" s="62" t="s">
        <v>297</v>
      </c>
      <c r="M60" s="62" t="s">
        <v>297</v>
      </c>
      <c r="N60" s="62" t="s">
        <v>297</v>
      </c>
      <c r="O60" s="62" t="s">
        <v>297</v>
      </c>
      <c r="P60" s="62" t="s">
        <v>297</v>
      </c>
      <c r="Q60" s="62" t="s">
        <v>297</v>
      </c>
      <c r="R60" s="62" t="s">
        <v>297</v>
      </c>
      <c r="S60" s="62" t="s">
        <v>297</v>
      </c>
      <c r="T60" s="62" t="s">
        <v>297</v>
      </c>
      <c r="U60" s="62" t="s">
        <v>297</v>
      </c>
      <c r="V60" s="62" t="s">
        <v>297</v>
      </c>
      <c r="W60" s="62" t="s">
        <v>297</v>
      </c>
      <c r="X60" s="62" t="s">
        <v>297</v>
      </c>
      <c r="Y60" s="62" t="s">
        <v>297</v>
      </c>
      <c r="Z60" s="62" t="s">
        <v>297</v>
      </c>
      <c r="AA60" s="62" t="s">
        <v>297</v>
      </c>
      <c r="AB60" s="62" t="s">
        <v>297</v>
      </c>
      <c r="AC60" s="62" t="s">
        <v>297</v>
      </c>
      <c r="AD60" s="62" t="s">
        <v>297</v>
      </c>
      <c r="AE60" s="62" t="s">
        <v>297</v>
      </c>
      <c r="AF60" s="62" t="s">
        <v>297</v>
      </c>
      <c r="AG60" s="62" t="s">
        <v>297</v>
      </c>
      <c r="AH60" s="62" t="s">
        <v>297</v>
      </c>
      <c r="AI60" s="62" t="s">
        <v>297</v>
      </c>
      <c r="AJ60" s="62" t="s">
        <v>297</v>
      </c>
      <c r="AK60" s="62" t="s">
        <v>297</v>
      </c>
      <c r="AL60" s="62" t="s">
        <v>297</v>
      </c>
      <c r="AM60" s="62" t="s">
        <v>297</v>
      </c>
      <c r="AN60" s="62" t="s">
        <v>297</v>
      </c>
      <c r="AO60" s="62" t="s">
        <v>297</v>
      </c>
      <c r="AP60" s="62" t="s">
        <v>297</v>
      </c>
      <c r="AQ60" s="62" t="s">
        <v>297</v>
      </c>
      <c r="AR60" s="62" t="s">
        <v>297</v>
      </c>
      <c r="AS60" s="62" t="s">
        <v>297</v>
      </c>
      <c r="AT60" s="62" t="s">
        <v>297</v>
      </c>
      <c r="AU60" s="62" t="s">
        <v>297</v>
      </c>
      <c r="AV60" s="62" t="s">
        <v>297</v>
      </c>
      <c r="AW60" s="62" t="s">
        <v>297</v>
      </c>
      <c r="AX60" s="62" t="s">
        <v>297</v>
      </c>
      <c r="AY60" s="62" t="s">
        <v>297</v>
      </c>
      <c r="AZ60" s="62" t="s">
        <v>297</v>
      </c>
      <c r="BA60" s="62" t="s">
        <v>297</v>
      </c>
      <c r="BB60" s="62" t="s">
        <v>297</v>
      </c>
      <c r="BC60" s="62" t="s">
        <v>297</v>
      </c>
      <c r="BD60" s="62" t="s">
        <v>297</v>
      </c>
      <c r="BE60" s="62" t="s">
        <v>297</v>
      </c>
      <c r="BF60" s="62" t="s">
        <v>297</v>
      </c>
      <c r="BG60" s="62" t="s">
        <v>297</v>
      </c>
      <c r="BH60" s="62" t="s">
        <v>297</v>
      </c>
      <c r="BI60" s="62" t="s">
        <v>297</v>
      </c>
      <c r="BJ60" s="62" t="s">
        <v>297</v>
      </c>
      <c r="BK60" s="62" t="s">
        <v>297</v>
      </c>
      <c r="BL60" s="62" t="s">
        <v>297</v>
      </c>
      <c r="BM60" s="62" t="s">
        <v>297</v>
      </c>
      <c r="BN60" s="62" t="s">
        <v>297</v>
      </c>
      <c r="BO60" s="62" t="s">
        <v>297</v>
      </c>
    </row>
    <row r="61" customFormat="false" ht="13.2" hidden="false" customHeight="false" outlineLevel="0" collapsed="false">
      <c r="A61" s="0" t="n">
        <f aca="false">A60-1</f>
        <v>1960</v>
      </c>
      <c r="B61" s="0" t="s">
        <v>294</v>
      </c>
      <c r="C61" s="0" t="s">
        <v>294</v>
      </c>
      <c r="D61" s="0" t="s">
        <v>294</v>
      </c>
      <c r="E61" s="0" t="s">
        <v>294</v>
      </c>
      <c r="F61" s="62" t="s">
        <v>297</v>
      </c>
      <c r="G61" s="62" t="s">
        <v>297</v>
      </c>
      <c r="H61" s="62" t="s">
        <v>297</v>
      </c>
      <c r="I61" s="62" t="s">
        <v>297</v>
      </c>
      <c r="J61" s="62" t="s">
        <v>297</v>
      </c>
      <c r="K61" s="62" t="s">
        <v>297</v>
      </c>
      <c r="L61" s="62" t="s">
        <v>297</v>
      </c>
      <c r="M61" s="62" t="s">
        <v>297</v>
      </c>
      <c r="N61" s="62" t="s">
        <v>297</v>
      </c>
      <c r="O61" s="62" t="s">
        <v>297</v>
      </c>
      <c r="P61" s="62" t="s">
        <v>297</v>
      </c>
      <c r="Q61" s="62" t="s">
        <v>297</v>
      </c>
      <c r="R61" s="62" t="s">
        <v>297</v>
      </c>
      <c r="S61" s="62" t="s">
        <v>297</v>
      </c>
      <c r="T61" s="62" t="s">
        <v>297</v>
      </c>
      <c r="U61" s="62" t="s">
        <v>297</v>
      </c>
      <c r="V61" s="62" t="s">
        <v>297</v>
      </c>
      <c r="W61" s="62" t="s">
        <v>297</v>
      </c>
      <c r="X61" s="62" t="s">
        <v>297</v>
      </c>
      <c r="Y61" s="62" t="s">
        <v>297</v>
      </c>
      <c r="Z61" s="62" t="s">
        <v>297</v>
      </c>
      <c r="AA61" s="62" t="s">
        <v>297</v>
      </c>
      <c r="AB61" s="62" t="s">
        <v>297</v>
      </c>
      <c r="AC61" s="62" t="s">
        <v>297</v>
      </c>
      <c r="AD61" s="62" t="s">
        <v>297</v>
      </c>
      <c r="AE61" s="62" t="s">
        <v>297</v>
      </c>
      <c r="AF61" s="62" t="s">
        <v>297</v>
      </c>
      <c r="AG61" s="62" t="s">
        <v>297</v>
      </c>
      <c r="AH61" s="62" t="s">
        <v>297</v>
      </c>
      <c r="AI61" s="62" t="s">
        <v>297</v>
      </c>
      <c r="AJ61" s="62" t="s">
        <v>297</v>
      </c>
      <c r="AK61" s="62" t="s">
        <v>297</v>
      </c>
      <c r="AL61" s="62" t="s">
        <v>297</v>
      </c>
      <c r="AM61" s="62" t="s">
        <v>297</v>
      </c>
      <c r="AN61" s="62" t="s">
        <v>297</v>
      </c>
      <c r="AO61" s="62" t="s">
        <v>297</v>
      </c>
      <c r="AP61" s="62" t="s">
        <v>297</v>
      </c>
      <c r="AQ61" s="62" t="s">
        <v>297</v>
      </c>
      <c r="AR61" s="62" t="s">
        <v>297</v>
      </c>
      <c r="AS61" s="62" t="s">
        <v>297</v>
      </c>
      <c r="AT61" s="62" t="s">
        <v>297</v>
      </c>
      <c r="AU61" s="62" t="s">
        <v>297</v>
      </c>
      <c r="AV61" s="62" t="s">
        <v>297</v>
      </c>
      <c r="AW61" s="62" t="s">
        <v>297</v>
      </c>
      <c r="AX61" s="62" t="s">
        <v>297</v>
      </c>
      <c r="AY61" s="62" t="s">
        <v>297</v>
      </c>
      <c r="AZ61" s="62" t="s">
        <v>297</v>
      </c>
      <c r="BA61" s="62" t="s">
        <v>297</v>
      </c>
      <c r="BB61" s="62" t="s">
        <v>297</v>
      </c>
      <c r="BC61" s="62" t="s">
        <v>297</v>
      </c>
      <c r="BD61" s="62" t="s">
        <v>297</v>
      </c>
      <c r="BE61" s="62" t="s">
        <v>297</v>
      </c>
      <c r="BF61" s="62" t="s">
        <v>297</v>
      </c>
      <c r="BG61" s="62" t="s">
        <v>297</v>
      </c>
      <c r="BH61" s="62" t="s">
        <v>297</v>
      </c>
      <c r="BI61" s="62" t="s">
        <v>297</v>
      </c>
      <c r="BJ61" s="62" t="s">
        <v>297</v>
      </c>
      <c r="BK61" s="62" t="s">
        <v>297</v>
      </c>
      <c r="BL61" s="62" t="s">
        <v>297</v>
      </c>
      <c r="BM61" s="62" t="s">
        <v>297</v>
      </c>
      <c r="BN61" s="62" t="s">
        <v>297</v>
      </c>
      <c r="BO61" s="62" t="s">
        <v>297</v>
      </c>
    </row>
    <row r="62" customFormat="false" ht="13.2" hidden="false" customHeight="false" outlineLevel="0" collapsed="false">
      <c r="A62" s="0" t="n">
        <f aca="false">A61-1</f>
        <v>1959</v>
      </c>
      <c r="B62" s="0" t="s">
        <v>294</v>
      </c>
      <c r="C62" s="0" t="s">
        <v>294</v>
      </c>
      <c r="D62" s="0" t="s">
        <v>294</v>
      </c>
      <c r="E62" s="0" t="s">
        <v>294</v>
      </c>
      <c r="F62" s="62" t="s">
        <v>297</v>
      </c>
      <c r="G62" s="62" t="s">
        <v>297</v>
      </c>
      <c r="H62" s="62" t="s">
        <v>297</v>
      </c>
      <c r="I62" s="62" t="s">
        <v>297</v>
      </c>
      <c r="J62" s="62" t="s">
        <v>297</v>
      </c>
      <c r="K62" s="62" t="s">
        <v>297</v>
      </c>
      <c r="L62" s="62" t="s">
        <v>297</v>
      </c>
      <c r="M62" s="62" t="s">
        <v>297</v>
      </c>
      <c r="N62" s="62" t="s">
        <v>297</v>
      </c>
      <c r="O62" s="62" t="s">
        <v>297</v>
      </c>
      <c r="P62" s="62" t="s">
        <v>297</v>
      </c>
      <c r="Q62" s="62" t="s">
        <v>297</v>
      </c>
      <c r="R62" s="62" t="s">
        <v>297</v>
      </c>
      <c r="S62" s="62" t="s">
        <v>297</v>
      </c>
      <c r="T62" s="62" t="s">
        <v>297</v>
      </c>
      <c r="U62" s="62" t="s">
        <v>297</v>
      </c>
      <c r="V62" s="62" t="s">
        <v>297</v>
      </c>
      <c r="W62" s="62" t="s">
        <v>297</v>
      </c>
      <c r="X62" s="62" t="s">
        <v>297</v>
      </c>
      <c r="Y62" s="62" t="s">
        <v>297</v>
      </c>
      <c r="Z62" s="62" t="s">
        <v>297</v>
      </c>
      <c r="AA62" s="62" t="s">
        <v>297</v>
      </c>
      <c r="AB62" s="62" t="s">
        <v>297</v>
      </c>
      <c r="AC62" s="62" t="s">
        <v>297</v>
      </c>
      <c r="AD62" s="62" t="s">
        <v>297</v>
      </c>
      <c r="AE62" s="62" t="s">
        <v>297</v>
      </c>
      <c r="AF62" s="62" t="s">
        <v>297</v>
      </c>
      <c r="AG62" s="62" t="s">
        <v>297</v>
      </c>
      <c r="AH62" s="62" t="s">
        <v>297</v>
      </c>
      <c r="AI62" s="62" t="s">
        <v>297</v>
      </c>
      <c r="AJ62" s="62" t="s">
        <v>297</v>
      </c>
      <c r="AK62" s="62" t="s">
        <v>297</v>
      </c>
      <c r="AL62" s="62" t="s">
        <v>297</v>
      </c>
      <c r="AM62" s="62" t="s">
        <v>297</v>
      </c>
      <c r="AN62" s="62" t="s">
        <v>297</v>
      </c>
      <c r="AO62" s="62" t="s">
        <v>297</v>
      </c>
      <c r="AP62" s="62" t="s">
        <v>297</v>
      </c>
      <c r="AQ62" s="62" t="s">
        <v>297</v>
      </c>
      <c r="AR62" s="62" t="s">
        <v>297</v>
      </c>
      <c r="AS62" s="62" t="s">
        <v>297</v>
      </c>
      <c r="AT62" s="62" t="s">
        <v>297</v>
      </c>
      <c r="AU62" s="62" t="s">
        <v>297</v>
      </c>
      <c r="AV62" s="62" t="s">
        <v>297</v>
      </c>
      <c r="AW62" s="62" t="s">
        <v>297</v>
      </c>
      <c r="AX62" s="62" t="s">
        <v>297</v>
      </c>
      <c r="AY62" s="62" t="s">
        <v>297</v>
      </c>
      <c r="AZ62" s="62" t="s">
        <v>297</v>
      </c>
      <c r="BA62" s="62" t="s">
        <v>297</v>
      </c>
      <c r="BB62" s="62" t="s">
        <v>297</v>
      </c>
      <c r="BC62" s="62" t="s">
        <v>297</v>
      </c>
      <c r="BD62" s="62" t="s">
        <v>297</v>
      </c>
      <c r="BE62" s="62" t="s">
        <v>297</v>
      </c>
      <c r="BF62" s="62" t="s">
        <v>297</v>
      </c>
      <c r="BG62" s="62" t="s">
        <v>297</v>
      </c>
      <c r="BH62" s="62" t="s">
        <v>297</v>
      </c>
      <c r="BI62" s="62" t="s">
        <v>297</v>
      </c>
      <c r="BJ62" s="62" t="s">
        <v>297</v>
      </c>
      <c r="BK62" s="62" t="s">
        <v>297</v>
      </c>
      <c r="BL62" s="62" t="s">
        <v>297</v>
      </c>
      <c r="BM62" s="62" t="s">
        <v>297</v>
      </c>
      <c r="BN62" s="62" t="s">
        <v>297</v>
      </c>
      <c r="BO62" s="62" t="s">
        <v>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O6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58984375" defaultRowHeight="13.2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0" width="8.11"/>
    <col collapsed="false" customWidth="true" hidden="false" outlineLevel="0" max="3" min="3" style="0" width="6.11"/>
    <col collapsed="false" customWidth="true" hidden="false" outlineLevel="0" max="5" min="4" style="0" width="4.1"/>
    <col collapsed="false" customWidth="true" hidden="false" outlineLevel="0" max="6" min="6" style="0" width="11.33"/>
    <col collapsed="false" customWidth="true" hidden="false" outlineLevel="0" max="7" min="7" style="0" width="13.43"/>
    <col collapsed="false" customWidth="true" hidden="false" outlineLevel="0" max="8" min="8" style="0" width="14.88"/>
    <col collapsed="false" customWidth="true" hidden="false" outlineLevel="0" max="9" min="9" style="0" width="11.11"/>
    <col collapsed="false" customWidth="true" hidden="false" outlineLevel="0" max="10" min="10" style="0" width="11.22"/>
    <col collapsed="false" customWidth="true" hidden="false" outlineLevel="0" max="11" min="11" style="0" width="13.22"/>
    <col collapsed="false" customWidth="true" hidden="false" outlineLevel="0" max="12" min="12" style="0" width="14.66"/>
    <col collapsed="false" customWidth="true" hidden="false" outlineLevel="0" max="13" min="13" style="0" width="13.1"/>
    <col collapsed="false" customWidth="true" hidden="false" outlineLevel="0" max="14" min="14" style="0" width="9.66"/>
    <col collapsed="false" customWidth="true" hidden="false" outlineLevel="0" max="15" min="15" style="0" width="14.43"/>
    <col collapsed="false" customWidth="true" hidden="false" outlineLevel="0" max="16" min="16" style="0" width="14.88"/>
    <col collapsed="false" customWidth="true" hidden="false" outlineLevel="0" max="17" min="17" style="0" width="17.11"/>
    <col collapsed="false" customWidth="true" hidden="false" outlineLevel="0" max="25" min="18" style="0" width="13.1"/>
    <col collapsed="false" customWidth="true" hidden="false" outlineLevel="0" max="26" min="26" style="0" width="16.56"/>
    <col collapsed="false" customWidth="true" hidden="false" outlineLevel="0" max="27" min="27" style="0" width="19.65"/>
    <col collapsed="false" customWidth="true" hidden="false" outlineLevel="0" max="33" min="28" style="0" width="20.65"/>
    <col collapsed="false" customWidth="true" hidden="false" outlineLevel="0" max="34" min="34" style="0" width="17.56"/>
    <col collapsed="false" customWidth="true" hidden="false" outlineLevel="0" max="35" min="35" style="0" width="16.79"/>
    <col collapsed="false" customWidth="true" hidden="false" outlineLevel="0" max="36" min="36" style="0" width="19.77"/>
    <col collapsed="false" customWidth="true" hidden="false" outlineLevel="0" max="42" min="37" style="0" width="20.78"/>
    <col collapsed="false" customWidth="true" hidden="false" outlineLevel="0" max="43" min="43" style="0" width="17.78"/>
    <col collapsed="false" customWidth="true" hidden="false" outlineLevel="0" max="49" min="44" style="0" width="20.45"/>
    <col collapsed="false" customWidth="true" hidden="false" outlineLevel="0" max="50" min="50" style="0" width="14.55"/>
    <col collapsed="false" customWidth="true" hidden="false" outlineLevel="0" max="51" min="51" style="0" width="14.01"/>
    <col collapsed="false" customWidth="true" hidden="false" outlineLevel="0" max="52" min="52" style="0" width="17"/>
    <col collapsed="false" customWidth="true" hidden="false" outlineLevel="0" max="53" min="53" style="0" width="14.01"/>
    <col collapsed="false" customWidth="true" hidden="false" outlineLevel="0" max="54" min="54" style="0" width="14.11"/>
    <col collapsed="false" customWidth="true" hidden="false" outlineLevel="0" max="55" min="55" style="0" width="17.21"/>
    <col collapsed="false" customWidth="true" hidden="false" outlineLevel="0" max="56" min="56" style="0" width="14.11"/>
    <col collapsed="false" customWidth="true" hidden="false" outlineLevel="0" max="58" min="57" style="0" width="18"/>
    <col collapsed="false" customWidth="true" hidden="false" outlineLevel="0" max="60" min="59" style="0" width="18.22"/>
    <col collapsed="false" customWidth="true" hidden="false" outlineLevel="0" max="61" min="61" style="0" width="15.22"/>
    <col collapsed="false" customWidth="true" hidden="false" outlineLevel="0" max="63" min="62" style="0" width="13.1"/>
    <col collapsed="false" customWidth="true" hidden="false" outlineLevel="0" max="64" min="64" style="0" width="17.11"/>
    <col collapsed="false" customWidth="true" hidden="false" outlineLevel="0" max="65" min="65" style="0" width="18.12"/>
    <col collapsed="false" customWidth="true" hidden="false" outlineLevel="0" max="66" min="66" style="0" width="14.11"/>
    <col collapsed="false" customWidth="true" hidden="false" outlineLevel="0" max="67" min="67" style="0" width="13.1"/>
  </cols>
  <sheetData>
    <row r="1" customFormat="false" ht="13.2" hidden="false" customHeight="false" outlineLevel="0" collapsed="false">
      <c r="A1" s="6" t="s">
        <v>232</v>
      </c>
      <c r="B1" s="6" t="s">
        <v>286</v>
      </c>
      <c r="C1" s="6" t="s">
        <v>287</v>
      </c>
      <c r="D1" s="6" t="s">
        <v>288</v>
      </c>
      <c r="E1" s="6" t="s">
        <v>289</v>
      </c>
      <c r="F1" s="6" t="str">
        <f aca="false">metadata!B2</f>
        <v>PC_MINI_G</v>
      </c>
      <c r="G1" s="6" t="str">
        <f aca="false">metadata!B3</f>
        <v>PC_SMALL_G</v>
      </c>
      <c r="H1" s="6" t="str">
        <f aca="false">metadata!B4</f>
        <v>PC_MEDIUM_G</v>
      </c>
      <c r="I1" s="6" t="str">
        <f aca="false">metadata!B5</f>
        <v>PC_SUV_G</v>
      </c>
      <c r="J1" s="6" t="str">
        <f aca="false">metadata!B6</f>
        <v>PC_MINI_D</v>
      </c>
      <c r="K1" s="6" t="str">
        <f aca="false">metadata!B7</f>
        <v>PC_SMALL_D</v>
      </c>
      <c r="L1" s="6" t="str">
        <f aca="false">metadata!B8</f>
        <v>PC_MEDIUM_D</v>
      </c>
      <c r="M1" s="6" t="str">
        <f aca="false">metadata!B9</f>
        <v>PC_SUV_D</v>
      </c>
      <c r="N1" s="6" t="str">
        <f aca="false">metadata!B10</f>
        <v>PC_ELEC</v>
      </c>
      <c r="O1" s="6" t="str">
        <f aca="false">metadata!B11</f>
        <v>PC_SMALL_HY</v>
      </c>
      <c r="P1" s="6" t="str">
        <f aca="false">metadata!B12</f>
        <v>TAXI_SMALL_G</v>
      </c>
      <c r="Q1" s="6" t="str">
        <f aca="false">metadata!B13</f>
        <v>TAXI_SMALL_GLP</v>
      </c>
      <c r="R1" s="6" t="str">
        <f aca="false">metadata!B14</f>
        <v>LCV_NI_G</v>
      </c>
      <c r="S1" s="6" t="str">
        <f aca="false">metadata!B15</f>
        <v>LCV_NII_G</v>
      </c>
      <c r="T1" s="6" t="str">
        <f aca="false">metadata!B16</f>
        <v>LCV_NIII_G</v>
      </c>
      <c r="U1" s="6" t="str">
        <f aca="false">metadata!B17</f>
        <v>LCV_NI_D</v>
      </c>
      <c r="V1" s="6" t="str">
        <f aca="false">metadata!B18</f>
        <v>LCV_NII_D</v>
      </c>
      <c r="W1" s="6" t="str">
        <f aca="false">metadata!B19</f>
        <v>LCV_NIII_D</v>
      </c>
      <c r="X1" s="6" t="str">
        <f aca="false">metadata!B20</f>
        <v>LCV_ELEC</v>
      </c>
      <c r="Y1" s="6" t="str">
        <f aca="false">metadata!B21</f>
        <v>LCV_HY</v>
      </c>
      <c r="Z1" s="6" t="str">
        <f aca="false">metadata!B22</f>
        <v>TRUCKS_RT_7_D</v>
      </c>
      <c r="AA1" s="6" t="str">
        <f aca="false">metadata!B23</f>
        <v>TRUCKS_RT_7_12_D</v>
      </c>
      <c r="AB1" s="6" t="str">
        <f aca="false">metadata!B24</f>
        <v>TRUCKS_RT_12_14_D</v>
      </c>
      <c r="AC1" s="6" t="str">
        <f aca="false">metadata!B25</f>
        <v>TRUCKS_RT_14_16_D</v>
      </c>
      <c r="AD1" s="6" t="str">
        <f aca="false">metadata!B26</f>
        <v>TRUCKS_RT_16_20_D</v>
      </c>
      <c r="AE1" s="6" t="str">
        <f aca="false">metadata!B27</f>
        <v>TRUCKS_RT_20_26_D</v>
      </c>
      <c r="AF1" s="6" t="str">
        <f aca="false">metadata!B28</f>
        <v>TRUCKS_RT_26_28_D</v>
      </c>
      <c r="AG1" s="6" t="str">
        <f aca="false">metadata!B29</f>
        <v>TRUCKS_RT_28_32_D</v>
      </c>
      <c r="AH1" s="3" t="str">
        <f aca="false">metadata!B30</f>
        <v>TRUCKS_RT_32_D</v>
      </c>
      <c r="AI1" s="3" t="str">
        <f aca="false">metadata!B31</f>
        <v>TRUCKS_RT_7_G</v>
      </c>
      <c r="AJ1" s="3" t="str">
        <f aca="false">metadata!B32</f>
        <v>TRUCKS_RT_7_12_G</v>
      </c>
      <c r="AK1" s="3" t="str">
        <f aca="false">metadata!B33</f>
        <v>TRUCKS_RT_12_14_G</v>
      </c>
      <c r="AL1" s="3" t="str">
        <f aca="false">metadata!B34</f>
        <v>TRUCKS_RT_14_16_G</v>
      </c>
      <c r="AM1" s="3" t="str">
        <f aca="false">metadata!B35</f>
        <v>TRUCKS_RT_16_20_G</v>
      </c>
      <c r="AN1" s="3" t="str">
        <f aca="false">metadata!B36</f>
        <v>TRUCKS_RT_20_26_G</v>
      </c>
      <c r="AO1" s="3" t="str">
        <f aca="false">metadata!B37</f>
        <v>TRUCKS_RT_26_28_G</v>
      </c>
      <c r="AP1" s="3" t="str">
        <f aca="false">metadata!B38</f>
        <v>TRUCKS_RT_28_32_G</v>
      </c>
      <c r="AQ1" s="3" t="str">
        <f aca="false">metadata!B39</f>
        <v>TRUCKS_RT_32_G</v>
      </c>
      <c r="AR1" s="3" t="str">
        <f aca="false">metadata!B40</f>
        <v>TRUCKS_AT_16_20_D</v>
      </c>
      <c r="AS1" s="6" t="str">
        <f aca="false">metadata!B41</f>
        <v>TRUCKS_AT_20_28_D</v>
      </c>
      <c r="AT1" s="6" t="str">
        <f aca="false">metadata!B42</f>
        <v>TRUCKS_AT_28_34_D</v>
      </c>
      <c r="AU1" s="0" t="str">
        <f aca="false">metadata!B43</f>
        <v>TRUCKS_AT_34_40_D</v>
      </c>
      <c r="AV1" s="0" t="str">
        <f aca="false">metadata!B44</f>
        <v>TRUCKS_AT_40_50_D</v>
      </c>
      <c r="AW1" s="0" t="str">
        <f aca="false">metadata!B45</f>
        <v>TRUCKS_AT_50_60_D</v>
      </c>
      <c r="AX1" s="0" t="str">
        <f aca="false">metadata!B46</f>
        <v>TRUCKS_ELEC</v>
      </c>
      <c r="AY1" s="0" t="str">
        <f aca="false">metadata!B47</f>
        <v>BUS_UB_15_D</v>
      </c>
      <c r="AZ1" s="0" t="str">
        <f aca="false">metadata!B48</f>
        <v>BUS_UB_15_18_D</v>
      </c>
      <c r="BA1" s="0" t="str">
        <f aca="false">metadata!B49</f>
        <v>BUS_UB_18_D</v>
      </c>
      <c r="BB1" s="0" t="str">
        <f aca="false">metadata!B50</f>
        <v>BUS_UB_15_G</v>
      </c>
      <c r="BC1" s="0" t="str">
        <f aca="false">metadata!B51</f>
        <v>BUS_UB_15_18_G</v>
      </c>
      <c r="BD1" s="0" t="str">
        <f aca="false">metadata!B52</f>
        <v>BUS_UB_18_G</v>
      </c>
      <c r="BE1" s="0" t="str">
        <f aca="false">metadata!B53</f>
        <v>BUS_COACH_17_D</v>
      </c>
      <c r="BF1" s="0" t="str">
        <f aca="false">metadata!B54</f>
        <v>BUS_COACH_18_D</v>
      </c>
      <c r="BG1" s="0" t="str">
        <f aca="false">metadata!B55</f>
        <v>BUS_COACH_17_G</v>
      </c>
      <c r="BH1" s="0" t="str">
        <f aca="false">metadata!B56</f>
        <v>BUS_COACH_18_G</v>
      </c>
      <c r="BI1" s="0" t="str">
        <f aca="false">metadata!B57</f>
        <v>BUS_UB_15_HY</v>
      </c>
      <c r="BJ1" s="0" t="str">
        <f aca="false">metadata!B58</f>
        <v>BUS_ELEC</v>
      </c>
      <c r="BK1" s="0" t="str">
        <f aca="false">metadata!B59</f>
        <v>MC_2S_50_G</v>
      </c>
      <c r="BL1" s="0" t="str">
        <f aca="false">metadata!B60</f>
        <v>MC_4S_50_250_G</v>
      </c>
      <c r="BM1" s="0" t="str">
        <f aca="false">metadata!B61</f>
        <v>MC_4S_250_750_G</v>
      </c>
      <c r="BN1" s="0" t="str">
        <f aca="false">metadata!B62</f>
        <v>MC_4S_750_G</v>
      </c>
      <c r="BO1" s="0" t="str">
        <f aca="false">metadata!B63</f>
        <v>MC_ELEC</v>
      </c>
    </row>
    <row r="2" customFormat="false" ht="13.2" hidden="false" customHeight="false" outlineLevel="0" collapsed="false">
      <c r="A2" s="0" t="n">
        <v>2019</v>
      </c>
      <c r="B2" s="0" t="n">
        <v>3</v>
      </c>
      <c r="C2" s="0" t="s">
        <v>290</v>
      </c>
      <c r="D2" s="0" t="n">
        <v>3</v>
      </c>
      <c r="E2" s="0" t="n">
        <v>3</v>
      </c>
      <c r="F2" s="0" t="str">
        <f aca="false">IF($B2=3,"PFI","")</f>
        <v>PFI</v>
      </c>
      <c r="G2" s="0" t="str">
        <f aca="false">IF($B2=3,"PFI","")</f>
        <v>PFI</v>
      </c>
      <c r="H2" s="0" t="str">
        <f aca="false">IF($B2=3,"PFI","")</f>
        <v>PFI</v>
      </c>
      <c r="I2" s="0" t="str">
        <f aca="false">IF($B2=3,"PFI","")</f>
        <v>PFI</v>
      </c>
      <c r="J2" s="0" t="str">
        <f aca="false">IF($B2=3,"PFI","")</f>
        <v>PFI</v>
      </c>
      <c r="K2" s="0" t="str">
        <f aca="false">IF($B2=3,"PFI","")</f>
        <v>PFI</v>
      </c>
      <c r="L2" s="0" t="str">
        <f aca="false">IF($B2=3,"DPF","")</f>
        <v>DPF</v>
      </c>
      <c r="M2" s="0" t="str">
        <f aca="false">IF($B2=3,"DPF","")</f>
        <v>DPF</v>
      </c>
      <c r="N2" s="0" t="str">
        <f aca="false">IF($B2=3,"DPF","")</f>
        <v>DPF</v>
      </c>
      <c r="O2" s="0" t="str">
        <f aca="false">IF($B2=3,"PFI","")</f>
        <v>PFI</v>
      </c>
      <c r="P2" s="0" t="str">
        <f aca="false">IF($B2=3,"PFI","")</f>
        <v>PFI</v>
      </c>
      <c r="R2" s="0" t="str">
        <f aca="false">IF($B2=3,"PFI","")</f>
        <v>PFI</v>
      </c>
      <c r="S2" s="0" t="str">
        <f aca="false">IF($B2=3,"PFI","")</f>
        <v>PFI</v>
      </c>
      <c r="T2" s="0" t="str">
        <f aca="false">IF($B2=3,"PFI","")</f>
        <v>PFI</v>
      </c>
      <c r="U2" s="0" t="str">
        <f aca="false">IF($B2=3,"DPF","")</f>
        <v>DPF</v>
      </c>
      <c r="V2" s="0" t="str">
        <f aca="false">IF($B2=3,"DPF","")</f>
        <v>DPF</v>
      </c>
      <c r="W2" s="0" t="str">
        <f aca="false">IF($B2=3,"DPF","")</f>
        <v>DPF</v>
      </c>
      <c r="X2" s="0" t="str">
        <f aca="false">IF($B2=3,"DPF","")</f>
        <v>DPF</v>
      </c>
      <c r="Y2" s="0" t="str">
        <f aca="false">IF($B2=3,"DPF","")</f>
        <v>DPF</v>
      </c>
      <c r="Z2" s="0" t="str">
        <f aca="false">IF($B2=3,"DPF","")</f>
        <v>DPF</v>
      </c>
      <c r="AA2" s="0" t="str">
        <f aca="false">IF($B2=3,"DPF","")</f>
        <v>DPF</v>
      </c>
      <c r="AB2" s="0" t="str">
        <f aca="false">IF($B2=3,"DPF","")</f>
        <v>DPF</v>
      </c>
      <c r="AC2" s="0" t="str">
        <f aca="false">IF($B2=3,"DPF","")</f>
        <v>DPF</v>
      </c>
      <c r="AD2" s="0" t="str">
        <f aca="false">IF($B2=3,"DPF","")</f>
        <v>DPF</v>
      </c>
      <c r="AE2" s="0" t="str">
        <f aca="false">IF($B2=3,"DPF","")</f>
        <v>DPF</v>
      </c>
      <c r="AF2" s="0" t="str">
        <f aca="false">IF($B2=3,"DPF","")</f>
        <v>DPF</v>
      </c>
      <c r="AG2" s="0" t="str">
        <f aca="false">IF($B2=3,"DPF","")</f>
        <v>DPF</v>
      </c>
      <c r="AH2" s="0" t="str">
        <f aca="false">IF($B2=3,"DPF","")</f>
        <v>DPF</v>
      </c>
      <c r="AI2" s="0" t="str">
        <f aca="false">IF($B2=3,"PFI","")</f>
        <v>PFI</v>
      </c>
      <c r="AJ2" s="0" t="str">
        <f aca="false">IF($B2=3,"PFI","")</f>
        <v>PFI</v>
      </c>
      <c r="AK2" s="0" t="str">
        <f aca="false">IF($B2=3,"PFI","")</f>
        <v>PFI</v>
      </c>
      <c r="AL2" s="0" t="str">
        <f aca="false">IF($B2=3,"PFI","")</f>
        <v>PFI</v>
      </c>
      <c r="AM2" s="0" t="str">
        <f aca="false">IF($B2=3,"PFI","")</f>
        <v>PFI</v>
      </c>
      <c r="AN2" s="0" t="str">
        <f aca="false">IF($B2=3,"PFI","")</f>
        <v>PFI</v>
      </c>
      <c r="AO2" s="0" t="str">
        <f aca="false">IF($B2=3,"PFI","")</f>
        <v>PFI</v>
      </c>
      <c r="AP2" s="0" t="str">
        <f aca="false">IF($B2=3,"PFI","")</f>
        <v>PFI</v>
      </c>
      <c r="AQ2" s="0" t="str">
        <f aca="false">IF($B2=3,"PFI","")</f>
        <v>PFI</v>
      </c>
      <c r="AR2" s="0" t="str">
        <f aca="false">IF($B2=3,"DPF","")</f>
        <v>DPF</v>
      </c>
      <c r="AS2" s="0" t="str">
        <f aca="false">IF($B2=3,"DPF","")</f>
        <v>DPF</v>
      </c>
      <c r="AT2" s="0" t="str">
        <f aca="false">IF($B2=3,"DPF","")</f>
        <v>DPF</v>
      </c>
      <c r="AU2" s="0" t="str">
        <f aca="false">IF($B2=3,"DPF","")</f>
        <v>DPF</v>
      </c>
      <c r="AV2" s="0" t="str">
        <f aca="false">IF($B2=3,"DPF","")</f>
        <v>DPF</v>
      </c>
      <c r="AW2" s="0" t="str">
        <f aca="false">IF($B2=3,"DPF","")</f>
        <v>DPF</v>
      </c>
      <c r="AY2" s="0" t="str">
        <f aca="false">IF($B2=3,"DPF","")</f>
        <v>DPF</v>
      </c>
      <c r="AZ2" s="0" t="str">
        <f aca="false">IF($B2=3,"DPF","")</f>
        <v>DPF</v>
      </c>
      <c r="BA2" s="0" t="str">
        <f aca="false">IF($B2=3,"DPF","")</f>
        <v>DPF</v>
      </c>
      <c r="BB2" s="0" t="str">
        <f aca="false">IF($B2=3,"PFI","")</f>
        <v>PFI</v>
      </c>
      <c r="BC2" s="0" t="str">
        <f aca="false">IF($B2=3,"PFI","")</f>
        <v>PFI</v>
      </c>
      <c r="BD2" s="0" t="str">
        <f aca="false">IF($B2=3,"PFI","")</f>
        <v>PFI</v>
      </c>
      <c r="BE2" s="0" t="str">
        <f aca="false">IF($B2=3,"DPF","")</f>
        <v>DPF</v>
      </c>
      <c r="BF2" s="0" t="str">
        <f aca="false">IF($B2=3,"DPF","")</f>
        <v>DPF</v>
      </c>
      <c r="BG2" s="0" t="str">
        <f aca="false">IF($B2=3,"PFI","")</f>
        <v>PFI</v>
      </c>
      <c r="BH2" s="0" t="str">
        <f aca="false">IF($B2=3,"PFI","")</f>
        <v>PFI</v>
      </c>
      <c r="BI2" s="0" t="str">
        <f aca="false">IF($B2=3,"DPF","")</f>
        <v>DPF</v>
      </c>
      <c r="BK2" s="0" t="str">
        <f aca="false">IF($B2=3,"PFI","")</f>
        <v>PFI</v>
      </c>
      <c r="BL2" s="0" t="str">
        <f aca="false">IF($B2=3,"PFI","")</f>
        <v>PFI</v>
      </c>
      <c r="BM2" s="0" t="str">
        <f aca="false">IF($B2=3,"PFI","")</f>
        <v>PFI</v>
      </c>
      <c r="BN2" s="0" t="str">
        <f aca="false">IF($B2=3,"PFI","")</f>
        <v>PFI</v>
      </c>
      <c r="BO2" s="0" t="str">
        <f aca="false">IF($B2=3,"PFI","")</f>
        <v>PFI</v>
      </c>
    </row>
    <row r="3" customFormat="false" ht="13.2" hidden="false" customHeight="false" outlineLevel="0" collapsed="false">
      <c r="A3" s="0" t="n">
        <f aca="false">A2-1</f>
        <v>2018</v>
      </c>
      <c r="B3" s="0" t="n">
        <v>3</v>
      </c>
      <c r="C3" s="0" t="s">
        <v>290</v>
      </c>
      <c r="D3" s="0" t="n">
        <v>3</v>
      </c>
      <c r="E3" s="0" t="n">
        <v>3</v>
      </c>
      <c r="F3" s="0" t="str">
        <f aca="false">IF($B3=3,"PFI","")</f>
        <v>PFI</v>
      </c>
      <c r="G3" s="0" t="str">
        <f aca="false">IF($B3=3,"PFI","")</f>
        <v>PFI</v>
      </c>
      <c r="H3" s="0" t="str">
        <f aca="false">IF($B3=3,"PFI","")</f>
        <v>PFI</v>
      </c>
      <c r="I3" s="0" t="str">
        <f aca="false">IF($B3=3,"PFI","")</f>
        <v>PFI</v>
      </c>
      <c r="J3" s="0" t="str">
        <f aca="false">IF($B3=3,"PFI","")</f>
        <v>PFI</v>
      </c>
      <c r="K3" s="0" t="str">
        <f aca="false">IF($B3=3,"PFI","")</f>
        <v>PFI</v>
      </c>
      <c r="L3" s="0" t="str">
        <f aca="false">IF($B3=3,"DPF","")</f>
        <v>DPF</v>
      </c>
      <c r="M3" s="0" t="str">
        <f aca="false">IF($B3=3,"DPF","")</f>
        <v>DPF</v>
      </c>
      <c r="N3" s="0" t="str">
        <f aca="false">IF($B3=3,"DPF","")</f>
        <v>DPF</v>
      </c>
      <c r="O3" s="0" t="str">
        <f aca="false">IF($B3=3,"PFI","")</f>
        <v>PFI</v>
      </c>
      <c r="P3" s="0" t="str">
        <f aca="false">IF($B3=3,"PFI","")</f>
        <v>PFI</v>
      </c>
      <c r="R3" s="0" t="str">
        <f aca="false">IF($B3=3,"PFI","")</f>
        <v>PFI</v>
      </c>
      <c r="S3" s="0" t="str">
        <f aca="false">IF($B3=3,"PFI","")</f>
        <v>PFI</v>
      </c>
      <c r="T3" s="0" t="str">
        <f aca="false">IF($B3=3,"PFI","")</f>
        <v>PFI</v>
      </c>
      <c r="U3" s="0" t="str">
        <f aca="false">IF($B3=3,"DPF","")</f>
        <v>DPF</v>
      </c>
      <c r="V3" s="0" t="str">
        <f aca="false">IF($B3=3,"DPF","")</f>
        <v>DPF</v>
      </c>
      <c r="W3" s="0" t="str">
        <f aca="false">IF($B3=3,"DPF","")</f>
        <v>DPF</v>
      </c>
      <c r="X3" s="0" t="str">
        <f aca="false">IF($B3=3,"DPF","")</f>
        <v>DPF</v>
      </c>
      <c r="Y3" s="0" t="str">
        <f aca="false">IF($B3=3,"DPF","")</f>
        <v>DPF</v>
      </c>
      <c r="Z3" s="0" t="str">
        <f aca="false">IF($B3=3,"DPF","")</f>
        <v>DPF</v>
      </c>
      <c r="AA3" s="0" t="str">
        <f aca="false">IF($B3=3,"DPF","")</f>
        <v>DPF</v>
      </c>
      <c r="AB3" s="0" t="str">
        <f aca="false">IF($B3=3,"DPF","")</f>
        <v>DPF</v>
      </c>
      <c r="AC3" s="0" t="str">
        <f aca="false">IF($B3=3,"DPF","")</f>
        <v>DPF</v>
      </c>
      <c r="AD3" s="0" t="str">
        <f aca="false">IF($B3=3,"DPF","")</f>
        <v>DPF</v>
      </c>
      <c r="AE3" s="0" t="str">
        <f aca="false">IF($B3=3,"DPF","")</f>
        <v>DPF</v>
      </c>
      <c r="AF3" s="0" t="str">
        <f aca="false">IF($B3=3,"DPF","")</f>
        <v>DPF</v>
      </c>
      <c r="AG3" s="0" t="str">
        <f aca="false">IF($B3=3,"DPF","")</f>
        <v>DPF</v>
      </c>
      <c r="AH3" s="0" t="str">
        <f aca="false">IF($B3=3,"DPF","")</f>
        <v>DPF</v>
      </c>
      <c r="AI3" s="0" t="str">
        <f aca="false">IF($B3=3,"PFI","")</f>
        <v>PFI</v>
      </c>
      <c r="AJ3" s="0" t="str">
        <f aca="false">IF($B3=3,"PFI","")</f>
        <v>PFI</v>
      </c>
      <c r="AK3" s="0" t="str">
        <f aca="false">IF($B3=3,"PFI","")</f>
        <v>PFI</v>
      </c>
      <c r="AL3" s="0" t="str">
        <f aca="false">IF($B3=3,"PFI","")</f>
        <v>PFI</v>
      </c>
      <c r="AM3" s="0" t="str">
        <f aca="false">IF($B3=3,"PFI","")</f>
        <v>PFI</v>
      </c>
      <c r="AN3" s="0" t="str">
        <f aca="false">IF($B3=3,"PFI","")</f>
        <v>PFI</v>
      </c>
      <c r="AO3" s="0" t="str">
        <f aca="false">IF($B3=3,"PFI","")</f>
        <v>PFI</v>
      </c>
      <c r="AP3" s="0" t="str">
        <f aca="false">IF($B3=3,"PFI","")</f>
        <v>PFI</v>
      </c>
      <c r="AQ3" s="0" t="str">
        <f aca="false">IF($B3=3,"PFI","")</f>
        <v>PFI</v>
      </c>
      <c r="AR3" s="0" t="str">
        <f aca="false">IF($B3=3,"DPF","")</f>
        <v>DPF</v>
      </c>
      <c r="AS3" s="0" t="str">
        <f aca="false">IF($B3=3,"DPF","")</f>
        <v>DPF</v>
      </c>
      <c r="AT3" s="0" t="str">
        <f aca="false">IF($B3=3,"DPF","")</f>
        <v>DPF</v>
      </c>
      <c r="AU3" s="0" t="str">
        <f aca="false">IF($B3=3,"DPF","")</f>
        <v>DPF</v>
      </c>
      <c r="AV3" s="0" t="str">
        <f aca="false">IF($B3=3,"DPF","")</f>
        <v>DPF</v>
      </c>
      <c r="AW3" s="0" t="str">
        <f aca="false">IF($B3=3,"DPF","")</f>
        <v>DPF</v>
      </c>
      <c r="AY3" s="0" t="str">
        <f aca="false">IF($B3=3,"DPF","")</f>
        <v>DPF</v>
      </c>
      <c r="AZ3" s="0" t="str">
        <f aca="false">IF($B3=3,"DPF","")</f>
        <v>DPF</v>
      </c>
      <c r="BA3" s="0" t="str">
        <f aca="false">IF($B3=3,"DPF","")</f>
        <v>DPF</v>
      </c>
      <c r="BB3" s="0" t="str">
        <f aca="false">IF($B3=3,"PFI","")</f>
        <v>PFI</v>
      </c>
      <c r="BC3" s="0" t="str">
        <f aca="false">IF($B3=3,"PFI","")</f>
        <v>PFI</v>
      </c>
      <c r="BD3" s="0" t="str">
        <f aca="false">IF($B3=3,"PFI","")</f>
        <v>PFI</v>
      </c>
      <c r="BE3" s="0" t="str">
        <f aca="false">IF($B3=3,"DPF","")</f>
        <v>DPF</v>
      </c>
      <c r="BF3" s="0" t="str">
        <f aca="false">IF($B3=3,"DPF","")</f>
        <v>DPF</v>
      </c>
      <c r="BG3" s="0" t="str">
        <f aca="false">IF($B3=3,"PFI","")</f>
        <v>PFI</v>
      </c>
      <c r="BH3" s="0" t="str">
        <f aca="false">IF($B3=3,"PFI","")</f>
        <v>PFI</v>
      </c>
      <c r="BI3" s="0" t="str">
        <f aca="false">IF($B3=3,"DPF","")</f>
        <v>DPF</v>
      </c>
      <c r="BK3" s="0" t="str">
        <f aca="false">IF($B3=3,"PFI","")</f>
        <v>PFI</v>
      </c>
      <c r="BL3" s="0" t="str">
        <f aca="false">IF($B3=3,"PFI","")</f>
        <v>PFI</v>
      </c>
      <c r="BM3" s="0" t="str">
        <f aca="false">IF($B3=3,"PFI","")</f>
        <v>PFI</v>
      </c>
      <c r="BN3" s="0" t="str">
        <f aca="false">IF($B3=3,"PFI","")</f>
        <v>PFI</v>
      </c>
      <c r="BO3" s="0" t="str">
        <f aca="false">IF($B3=3,"PFI","")</f>
        <v>PFI</v>
      </c>
    </row>
    <row r="4" customFormat="false" ht="13.2" hidden="false" customHeight="false" outlineLevel="0" collapsed="false">
      <c r="A4" s="0" t="n">
        <f aca="false">A3-1</f>
        <v>2017</v>
      </c>
      <c r="B4" s="0" t="n">
        <v>3</v>
      </c>
      <c r="C4" s="0" t="s">
        <v>290</v>
      </c>
      <c r="D4" s="0" t="n">
        <v>3</v>
      </c>
      <c r="E4" s="0" t="n">
        <v>3</v>
      </c>
      <c r="F4" s="0" t="str">
        <f aca="false">IF($B4=3,"PFI","")</f>
        <v>PFI</v>
      </c>
      <c r="G4" s="0" t="str">
        <f aca="false">IF($B4=3,"PFI","")</f>
        <v>PFI</v>
      </c>
      <c r="H4" s="0" t="str">
        <f aca="false">IF($B4=3,"PFI","")</f>
        <v>PFI</v>
      </c>
      <c r="I4" s="0" t="str">
        <f aca="false">IF($B4=3,"PFI","")</f>
        <v>PFI</v>
      </c>
      <c r="J4" s="0" t="str">
        <f aca="false">IF($B4=3,"PFI","")</f>
        <v>PFI</v>
      </c>
      <c r="K4" s="0" t="str">
        <f aca="false">IF($B4=3,"PFI","")</f>
        <v>PFI</v>
      </c>
      <c r="L4" s="0" t="str">
        <f aca="false">IF($B4=3,"DPF","")</f>
        <v>DPF</v>
      </c>
      <c r="M4" s="0" t="str">
        <f aca="false">IF($B4=3,"DPF","")</f>
        <v>DPF</v>
      </c>
      <c r="N4" s="0" t="str">
        <f aca="false">IF($B4=3,"DPF","")</f>
        <v>DPF</v>
      </c>
      <c r="O4" s="0" t="str">
        <f aca="false">IF($B4=3,"PFI","")</f>
        <v>PFI</v>
      </c>
      <c r="P4" s="0" t="str">
        <f aca="false">IF($B4=3,"PFI","")</f>
        <v>PFI</v>
      </c>
      <c r="R4" s="0" t="str">
        <f aca="false">IF($B4=3,"PFI","")</f>
        <v>PFI</v>
      </c>
      <c r="S4" s="0" t="str">
        <f aca="false">IF($B4=3,"PFI","")</f>
        <v>PFI</v>
      </c>
      <c r="T4" s="0" t="str">
        <f aca="false">IF($B4=3,"PFI","")</f>
        <v>PFI</v>
      </c>
      <c r="U4" s="0" t="str">
        <f aca="false">IF($B4=3,"DPF","")</f>
        <v>DPF</v>
      </c>
      <c r="V4" s="0" t="str">
        <f aca="false">IF($B4=3,"DPF","")</f>
        <v>DPF</v>
      </c>
      <c r="W4" s="0" t="str">
        <f aca="false">IF($B4=3,"DPF","")</f>
        <v>DPF</v>
      </c>
      <c r="X4" s="0" t="str">
        <f aca="false">IF($B4=3,"DPF","")</f>
        <v>DPF</v>
      </c>
      <c r="Y4" s="0" t="str">
        <f aca="false">IF($B4=3,"DPF","")</f>
        <v>DPF</v>
      </c>
      <c r="Z4" s="0" t="str">
        <f aca="false">IF($B4=3,"DPF","")</f>
        <v>DPF</v>
      </c>
      <c r="AA4" s="0" t="str">
        <f aca="false">IF($B4=3,"DPF","")</f>
        <v>DPF</v>
      </c>
      <c r="AB4" s="0" t="str">
        <f aca="false">IF($B4=3,"DPF","")</f>
        <v>DPF</v>
      </c>
      <c r="AC4" s="0" t="str">
        <f aca="false">IF($B4=3,"DPF","")</f>
        <v>DPF</v>
      </c>
      <c r="AD4" s="0" t="str">
        <f aca="false">IF($B4=3,"DPF","")</f>
        <v>DPF</v>
      </c>
      <c r="AE4" s="0" t="str">
        <f aca="false">IF($B4=3,"DPF","")</f>
        <v>DPF</v>
      </c>
      <c r="AF4" s="0" t="str">
        <f aca="false">IF($B4=3,"DPF","")</f>
        <v>DPF</v>
      </c>
      <c r="AG4" s="0" t="str">
        <f aca="false">IF($B4=3,"DPF","")</f>
        <v>DPF</v>
      </c>
      <c r="AH4" s="0" t="str">
        <f aca="false">IF($B4=3,"DPF","")</f>
        <v>DPF</v>
      </c>
      <c r="AI4" s="0" t="str">
        <f aca="false">IF($B4=3,"PFI","")</f>
        <v>PFI</v>
      </c>
      <c r="AJ4" s="0" t="str">
        <f aca="false">IF($B4=3,"PFI","")</f>
        <v>PFI</v>
      </c>
      <c r="AK4" s="0" t="str">
        <f aca="false">IF($B4=3,"PFI","")</f>
        <v>PFI</v>
      </c>
      <c r="AL4" s="0" t="str">
        <f aca="false">IF($B4=3,"PFI","")</f>
        <v>PFI</v>
      </c>
      <c r="AM4" s="0" t="str">
        <f aca="false">IF($B4=3,"PFI","")</f>
        <v>PFI</v>
      </c>
      <c r="AN4" s="0" t="str">
        <f aca="false">IF($B4=3,"PFI","")</f>
        <v>PFI</v>
      </c>
      <c r="AO4" s="0" t="str">
        <f aca="false">IF($B4=3,"PFI","")</f>
        <v>PFI</v>
      </c>
      <c r="AP4" s="0" t="str">
        <f aca="false">IF($B4=3,"PFI","")</f>
        <v>PFI</v>
      </c>
      <c r="AQ4" s="0" t="str">
        <f aca="false">IF($B4=3,"PFI","")</f>
        <v>PFI</v>
      </c>
      <c r="AR4" s="0" t="str">
        <f aca="false">IF($B4=3,"DPF","")</f>
        <v>DPF</v>
      </c>
      <c r="AS4" s="0" t="str">
        <f aca="false">IF($B4=3,"DPF","")</f>
        <v>DPF</v>
      </c>
      <c r="AT4" s="0" t="str">
        <f aca="false">IF($B4=3,"DPF","")</f>
        <v>DPF</v>
      </c>
      <c r="AU4" s="0" t="str">
        <f aca="false">IF($B4=3,"DPF","")</f>
        <v>DPF</v>
      </c>
      <c r="AV4" s="0" t="str">
        <f aca="false">IF($B4=3,"DPF","")</f>
        <v>DPF</v>
      </c>
      <c r="AW4" s="0" t="str">
        <f aca="false">IF($B4=3,"DPF","")</f>
        <v>DPF</v>
      </c>
      <c r="AY4" s="0" t="str">
        <f aca="false">IF($B4=3,"DPF","")</f>
        <v>DPF</v>
      </c>
      <c r="AZ4" s="0" t="str">
        <f aca="false">IF($B4=3,"DPF","")</f>
        <v>DPF</v>
      </c>
      <c r="BA4" s="0" t="str">
        <f aca="false">IF($B4=3,"DPF","")</f>
        <v>DPF</v>
      </c>
      <c r="BB4" s="0" t="str">
        <f aca="false">IF($B4=3,"PFI","")</f>
        <v>PFI</v>
      </c>
      <c r="BC4" s="0" t="str">
        <f aca="false">IF($B4=3,"PFI","")</f>
        <v>PFI</v>
      </c>
      <c r="BD4" s="0" t="str">
        <f aca="false">IF($B4=3,"PFI","")</f>
        <v>PFI</v>
      </c>
      <c r="BE4" s="0" t="str">
        <f aca="false">IF($B4=3,"DPF","")</f>
        <v>DPF</v>
      </c>
      <c r="BF4" s="0" t="str">
        <f aca="false">IF($B4=3,"DPF","")</f>
        <v>DPF</v>
      </c>
      <c r="BG4" s="0" t="str">
        <f aca="false">IF($B4=3,"PFI","")</f>
        <v>PFI</v>
      </c>
      <c r="BH4" s="0" t="str">
        <f aca="false">IF($B4=3,"PFI","")</f>
        <v>PFI</v>
      </c>
      <c r="BI4" s="0" t="str">
        <f aca="false">IF($B4=3,"DPF","")</f>
        <v>DPF</v>
      </c>
      <c r="BK4" s="0" t="str">
        <f aca="false">IF($B4=3,"PFI","")</f>
        <v>PFI</v>
      </c>
      <c r="BL4" s="0" t="str">
        <f aca="false">IF($B4=3,"PFI","")</f>
        <v>PFI</v>
      </c>
      <c r="BM4" s="0" t="str">
        <f aca="false">IF($B4=3,"PFI","")</f>
        <v>PFI</v>
      </c>
      <c r="BN4" s="0" t="str">
        <f aca="false">IF($B4=3,"PFI","")</f>
        <v>PFI</v>
      </c>
      <c r="BO4" s="0" t="str">
        <f aca="false">IF($B4=3,"PFI","")</f>
        <v>PFI</v>
      </c>
    </row>
    <row r="5" customFormat="false" ht="13.2" hidden="false" customHeight="false" outlineLevel="0" collapsed="false">
      <c r="A5" s="0" t="n">
        <f aca="false">A4-1</f>
        <v>2016</v>
      </c>
      <c r="B5" s="0" t="n">
        <v>2</v>
      </c>
      <c r="C5" s="0" t="s">
        <v>292</v>
      </c>
      <c r="D5" s="0" t="n">
        <v>2</v>
      </c>
      <c r="E5" s="0" t="n">
        <v>2</v>
      </c>
      <c r="F5" s="0" t="str">
        <f aca="false">IF($B5=3,"PFI","")</f>
        <v/>
      </c>
      <c r="G5" s="0" t="str">
        <f aca="false">IF($B5=3,"PFI","")</f>
        <v/>
      </c>
      <c r="H5" s="0" t="str">
        <f aca="false">IF($B5=3,"PFI","")</f>
        <v/>
      </c>
      <c r="I5" s="0" t="str">
        <f aca="false">IF($B5=3,"PFI","")</f>
        <v/>
      </c>
      <c r="J5" s="0" t="str">
        <f aca="false">IF($B5=3,"PFI","")</f>
        <v/>
      </c>
      <c r="K5" s="0" t="str">
        <f aca="false">IF($B5=3,"PFI","")</f>
        <v/>
      </c>
      <c r="L5" s="0" t="str">
        <f aca="false">IF($B5=3,"DPF","")</f>
        <v/>
      </c>
      <c r="M5" s="0" t="str">
        <f aca="false">IF($B5=3,"DPF","")</f>
        <v/>
      </c>
      <c r="N5" s="0" t="str">
        <f aca="false">IF($B5=3,"DPF","")</f>
        <v/>
      </c>
      <c r="O5" s="0" t="str">
        <f aca="false">IF($B5=3,"PFI","")</f>
        <v/>
      </c>
      <c r="P5" s="0" t="str">
        <f aca="false">IF($B5=3,"PFI","")</f>
        <v/>
      </c>
      <c r="R5" s="0" t="str">
        <f aca="false">IF($B5=3,"PFI","")</f>
        <v/>
      </c>
      <c r="S5" s="0" t="str">
        <f aca="false">IF($B5=3,"PFI","")</f>
        <v/>
      </c>
      <c r="T5" s="0" t="str">
        <f aca="false">IF($B5=3,"PFI","")</f>
        <v/>
      </c>
      <c r="U5" s="0" t="str">
        <f aca="false">IF($B5=3,"DPF","")</f>
        <v/>
      </c>
      <c r="V5" s="0" t="str">
        <f aca="false">IF($B5=3,"DPF","")</f>
        <v/>
      </c>
      <c r="W5" s="0" t="str">
        <f aca="false">IF($B5=3,"DPF","")</f>
        <v/>
      </c>
      <c r="X5" s="0" t="str">
        <f aca="false">IF($B5=3,"DPF","")</f>
        <v/>
      </c>
      <c r="Y5" s="0" t="str">
        <f aca="false">IF($B5=3,"DPF","")</f>
        <v/>
      </c>
      <c r="Z5" s="0" t="str">
        <f aca="false">IF($B5=3,"DPF","")</f>
        <v/>
      </c>
      <c r="AA5" s="0" t="str">
        <f aca="false">IF($B5=3,"DPF","")</f>
        <v/>
      </c>
      <c r="AB5" s="0" t="str">
        <f aca="false">IF($B5=3,"DPF","")</f>
        <v/>
      </c>
      <c r="AC5" s="0" t="str">
        <f aca="false">IF($B5=3,"DPF","")</f>
        <v/>
      </c>
      <c r="AD5" s="0" t="str">
        <f aca="false">IF($B5=3,"DPF","")</f>
        <v/>
      </c>
      <c r="AE5" s="0" t="str">
        <f aca="false">IF($B5=3,"DPF","")</f>
        <v/>
      </c>
      <c r="AF5" s="0" t="str">
        <f aca="false">IF($B5=3,"DPF","")</f>
        <v/>
      </c>
      <c r="AG5" s="0" t="str">
        <f aca="false">IF($B5=3,"DPF","")</f>
        <v/>
      </c>
      <c r="AH5" s="0" t="str">
        <f aca="false">IF($B5=3,"DPF","")</f>
        <v/>
      </c>
      <c r="AI5" s="0" t="str">
        <f aca="false">IF($B5=3,"PFI","")</f>
        <v/>
      </c>
      <c r="AJ5" s="0" t="str">
        <f aca="false">IF($B5=3,"PFI","")</f>
        <v/>
      </c>
      <c r="AK5" s="0" t="str">
        <f aca="false">IF($B5=3,"PFI","")</f>
        <v/>
      </c>
      <c r="AL5" s="0" t="str">
        <f aca="false">IF($B5=3,"PFI","")</f>
        <v/>
      </c>
      <c r="AM5" s="0" t="str">
        <f aca="false">IF($B5=3,"PFI","")</f>
        <v/>
      </c>
      <c r="AN5" s="0" t="str">
        <f aca="false">IF($B5=3,"PFI","")</f>
        <v/>
      </c>
      <c r="AO5" s="0" t="str">
        <f aca="false">IF($B5=3,"PFI","")</f>
        <v/>
      </c>
      <c r="AP5" s="0" t="str">
        <f aca="false">IF($B5=3,"PFI","")</f>
        <v/>
      </c>
      <c r="AQ5" s="0" t="str">
        <f aca="false">IF($B5=3,"PFI","")</f>
        <v/>
      </c>
      <c r="AR5" s="0" t="str">
        <f aca="false">IF($B5=3,"DPF","")</f>
        <v/>
      </c>
      <c r="AS5" s="0" t="str">
        <f aca="false">IF($B5=3,"DPF","")</f>
        <v/>
      </c>
      <c r="AT5" s="0" t="str">
        <f aca="false">IF($B5=3,"DPF","")</f>
        <v/>
      </c>
      <c r="AU5" s="0" t="str">
        <f aca="false">IF($B5=3,"DPF","")</f>
        <v/>
      </c>
      <c r="AV5" s="0" t="str">
        <f aca="false">IF($B5=3,"DPF","")</f>
        <v/>
      </c>
      <c r="AW5" s="0" t="str">
        <f aca="false">IF($B5=3,"DPF","")</f>
        <v/>
      </c>
      <c r="AY5" s="0" t="str">
        <f aca="false">IF($B5=3,"DPF","")</f>
        <v/>
      </c>
      <c r="AZ5" s="0" t="str">
        <f aca="false">IF($B5=3,"DPF","")</f>
        <v/>
      </c>
      <c r="BA5" s="0" t="str">
        <f aca="false">IF($B5=3,"DPF","")</f>
        <v/>
      </c>
      <c r="BB5" s="0" t="str">
        <f aca="false">IF($B5=3,"PFI","")</f>
        <v/>
      </c>
      <c r="BC5" s="0" t="str">
        <f aca="false">IF($B5=3,"PFI","")</f>
        <v/>
      </c>
      <c r="BD5" s="0" t="str">
        <f aca="false">IF($B5=3,"PFI","")</f>
        <v/>
      </c>
      <c r="BE5" s="0" t="str">
        <f aca="false">IF($B5=3,"DPF","")</f>
        <v/>
      </c>
      <c r="BF5" s="0" t="str">
        <f aca="false">IF($B5=3,"DPF","")</f>
        <v/>
      </c>
      <c r="BG5" s="0" t="str">
        <f aca="false">IF($B5=3,"PFI","")</f>
        <v/>
      </c>
      <c r="BH5" s="0" t="str">
        <f aca="false">IF($B5=3,"PFI","")</f>
        <v/>
      </c>
      <c r="BI5" s="0" t="str">
        <f aca="false">IF($B5=3,"DPF","")</f>
        <v/>
      </c>
      <c r="BK5" s="0" t="str">
        <f aca="false">IF($B5=3,"PFI","")</f>
        <v/>
      </c>
      <c r="BL5" s="0" t="str">
        <f aca="false">IF($B5=3,"PFI","")</f>
        <v/>
      </c>
      <c r="BM5" s="0" t="str">
        <f aca="false">IF($B5=3,"PFI","")</f>
        <v/>
      </c>
      <c r="BN5" s="0" t="str">
        <f aca="false">IF($B5=3,"PFI","")</f>
        <v/>
      </c>
      <c r="BO5" s="0" t="str">
        <f aca="false">IF($B5=3,"PFI","")</f>
        <v/>
      </c>
    </row>
    <row r="6" customFormat="false" ht="13.2" hidden="false" customHeight="false" outlineLevel="0" collapsed="false">
      <c r="A6" s="0" t="n">
        <f aca="false">A5-1</f>
        <v>2015</v>
      </c>
      <c r="B6" s="0" t="n">
        <v>2</v>
      </c>
      <c r="C6" s="0" t="s">
        <v>292</v>
      </c>
      <c r="D6" s="0" t="n">
        <v>2</v>
      </c>
      <c r="E6" s="0" t="n">
        <v>2</v>
      </c>
      <c r="F6" s="0" t="str">
        <f aca="false">IF($B6=3,"PFI","")</f>
        <v/>
      </c>
      <c r="G6" s="0" t="str">
        <f aca="false">IF($B6=3,"PFI","")</f>
        <v/>
      </c>
      <c r="H6" s="0" t="str">
        <f aca="false">IF($B6=3,"PFI","")</f>
        <v/>
      </c>
      <c r="I6" s="0" t="str">
        <f aca="false">IF($B6=3,"PFI","")</f>
        <v/>
      </c>
      <c r="J6" s="0" t="str">
        <f aca="false">IF($B6=3,"PFI","")</f>
        <v/>
      </c>
      <c r="K6" s="0" t="str">
        <f aca="false">IF($B6=3,"PFI","")</f>
        <v/>
      </c>
      <c r="L6" s="0" t="str">
        <f aca="false">IF($B6=3,"DPF","")</f>
        <v/>
      </c>
      <c r="M6" s="0" t="str">
        <f aca="false">IF($B6=3,"DPF","")</f>
        <v/>
      </c>
      <c r="N6" s="0" t="str">
        <f aca="false">IF($B6=3,"DPF","")</f>
        <v/>
      </c>
      <c r="O6" s="0" t="str">
        <f aca="false">IF($B6=3,"PFI","")</f>
        <v/>
      </c>
      <c r="P6" s="0" t="str">
        <f aca="false">IF($B6=3,"PFI","")</f>
        <v/>
      </c>
      <c r="R6" s="0" t="str">
        <f aca="false">IF($B6=3,"PFI","")</f>
        <v/>
      </c>
      <c r="S6" s="0" t="str">
        <f aca="false">IF($B6=3,"PFI","")</f>
        <v/>
      </c>
      <c r="T6" s="0" t="str">
        <f aca="false">IF($B6=3,"PFI","")</f>
        <v/>
      </c>
      <c r="U6" s="0" t="str">
        <f aca="false">IF($B6=3,"DPF","")</f>
        <v/>
      </c>
      <c r="V6" s="0" t="str">
        <f aca="false">IF($B6=3,"DPF","")</f>
        <v/>
      </c>
      <c r="W6" s="0" t="str">
        <f aca="false">IF($B6=3,"DPF","")</f>
        <v/>
      </c>
      <c r="X6" s="0" t="str">
        <f aca="false">IF($B6=3,"DPF","")</f>
        <v/>
      </c>
      <c r="Y6" s="0" t="str">
        <f aca="false">IF($B6=3,"DPF","")</f>
        <v/>
      </c>
      <c r="Z6" s="0" t="str">
        <f aca="false">IF($B6=3,"DPF","")</f>
        <v/>
      </c>
      <c r="AA6" s="0" t="str">
        <f aca="false">IF($B6=3,"DPF","")</f>
        <v/>
      </c>
      <c r="AB6" s="0" t="str">
        <f aca="false">IF($B6=3,"DPF","")</f>
        <v/>
      </c>
      <c r="AC6" s="0" t="str">
        <f aca="false">IF($B6=3,"DPF","")</f>
        <v/>
      </c>
      <c r="AD6" s="0" t="str">
        <f aca="false">IF($B6=3,"DPF","")</f>
        <v/>
      </c>
      <c r="AE6" s="0" t="str">
        <f aca="false">IF($B6=3,"DPF","")</f>
        <v/>
      </c>
      <c r="AF6" s="0" t="str">
        <f aca="false">IF($B6=3,"DPF","")</f>
        <v/>
      </c>
      <c r="AG6" s="0" t="str">
        <f aca="false">IF($B6=3,"DPF","")</f>
        <v/>
      </c>
      <c r="AH6" s="0" t="str">
        <f aca="false">IF($B6=3,"DPF","")</f>
        <v/>
      </c>
      <c r="AI6" s="0" t="str">
        <f aca="false">IF($B6=3,"PFI","")</f>
        <v/>
      </c>
      <c r="AJ6" s="0" t="str">
        <f aca="false">IF($B6=3,"PFI","")</f>
        <v/>
      </c>
      <c r="AK6" s="0" t="str">
        <f aca="false">IF($B6=3,"PFI","")</f>
        <v/>
      </c>
      <c r="AL6" s="0" t="str">
        <f aca="false">IF($B6=3,"PFI","")</f>
        <v/>
      </c>
      <c r="AM6" s="0" t="str">
        <f aca="false">IF($B6=3,"PFI","")</f>
        <v/>
      </c>
      <c r="AN6" s="0" t="str">
        <f aca="false">IF($B6=3,"PFI","")</f>
        <v/>
      </c>
      <c r="AO6" s="0" t="str">
        <f aca="false">IF($B6=3,"PFI","")</f>
        <v/>
      </c>
      <c r="AP6" s="0" t="str">
        <f aca="false">IF($B6=3,"PFI","")</f>
        <v/>
      </c>
      <c r="AQ6" s="0" t="str">
        <f aca="false">IF($B6=3,"PFI","")</f>
        <v/>
      </c>
      <c r="AR6" s="0" t="str">
        <f aca="false">IF($B6=3,"DPF","")</f>
        <v/>
      </c>
      <c r="AS6" s="0" t="str">
        <f aca="false">IF($B6=3,"DPF","")</f>
        <v/>
      </c>
      <c r="AT6" s="0" t="str">
        <f aca="false">IF($B6=3,"DPF","")</f>
        <v/>
      </c>
      <c r="AU6" s="0" t="str">
        <f aca="false">IF($B6=3,"DPF","")</f>
        <v/>
      </c>
      <c r="AV6" s="0" t="str">
        <f aca="false">IF($B6=3,"DPF","")</f>
        <v/>
      </c>
      <c r="AW6" s="0" t="str">
        <f aca="false">IF($B6=3,"DPF","")</f>
        <v/>
      </c>
      <c r="AY6" s="0" t="str">
        <f aca="false">IF($B6=3,"DPF","")</f>
        <v/>
      </c>
      <c r="AZ6" s="0" t="str">
        <f aca="false">IF($B6=3,"DPF","")</f>
        <v/>
      </c>
      <c r="BA6" s="0" t="str">
        <f aca="false">IF($B6=3,"DPF","")</f>
        <v/>
      </c>
      <c r="BB6" s="0" t="str">
        <f aca="false">IF($B6=3,"PFI","")</f>
        <v/>
      </c>
      <c r="BC6" s="0" t="str">
        <f aca="false">IF($B6=3,"PFI","")</f>
        <v/>
      </c>
      <c r="BD6" s="0" t="str">
        <f aca="false">IF($B6=3,"PFI","")</f>
        <v/>
      </c>
      <c r="BE6" s="0" t="str">
        <f aca="false">IF($B6=3,"DPF","")</f>
        <v/>
      </c>
      <c r="BF6" s="0" t="str">
        <f aca="false">IF($B6=3,"DPF","")</f>
        <v/>
      </c>
      <c r="BG6" s="0" t="str">
        <f aca="false">IF($B6=3,"PFI","")</f>
        <v/>
      </c>
      <c r="BH6" s="0" t="str">
        <f aca="false">IF($B6=3,"PFI","")</f>
        <v/>
      </c>
      <c r="BI6" s="0" t="str">
        <f aca="false">IF($B6=3,"DPF","")</f>
        <v/>
      </c>
      <c r="BK6" s="0" t="str">
        <f aca="false">IF($B6=3,"PFI","")</f>
        <v/>
      </c>
      <c r="BL6" s="0" t="str">
        <f aca="false">IF($B6=3,"PFI","")</f>
        <v/>
      </c>
      <c r="BM6" s="0" t="str">
        <f aca="false">IF($B6=3,"PFI","")</f>
        <v/>
      </c>
      <c r="BN6" s="0" t="str">
        <f aca="false">IF($B6=3,"PFI","")</f>
        <v/>
      </c>
      <c r="BO6" s="0" t="str">
        <f aca="false">IF($B6=3,"PFI","")</f>
        <v/>
      </c>
    </row>
    <row r="7" customFormat="false" ht="13.2" hidden="false" customHeight="false" outlineLevel="0" collapsed="false">
      <c r="A7" s="0" t="n">
        <f aca="false">A6-1</f>
        <v>2014</v>
      </c>
      <c r="B7" s="0" t="n">
        <v>2</v>
      </c>
      <c r="C7" s="0" t="s">
        <v>292</v>
      </c>
      <c r="D7" s="0" t="n">
        <v>2</v>
      </c>
      <c r="E7" s="0" t="n">
        <v>2</v>
      </c>
      <c r="F7" s="0" t="str">
        <f aca="false">IF($B7=3,"PFI","")</f>
        <v/>
      </c>
      <c r="G7" s="0" t="str">
        <f aca="false">IF($B7=3,"PFI","")</f>
        <v/>
      </c>
      <c r="H7" s="0" t="str">
        <f aca="false">IF($B7=3,"PFI","")</f>
        <v/>
      </c>
      <c r="I7" s="0" t="str">
        <f aca="false">IF($B7=3,"PFI","")</f>
        <v/>
      </c>
      <c r="J7" s="0" t="str">
        <f aca="false">IF($B7=3,"PFI","")</f>
        <v/>
      </c>
      <c r="K7" s="0" t="str">
        <f aca="false">IF($B7=3,"PFI","")</f>
        <v/>
      </c>
      <c r="L7" s="0" t="str">
        <f aca="false">IF($B7=3,"DPF","")</f>
        <v/>
      </c>
      <c r="M7" s="0" t="str">
        <f aca="false">IF($B7=3,"DPF","")</f>
        <v/>
      </c>
      <c r="N7" s="0" t="str">
        <f aca="false">IF($B7=3,"DPF","")</f>
        <v/>
      </c>
      <c r="O7" s="0" t="str">
        <f aca="false">IF($B7=3,"PFI","")</f>
        <v/>
      </c>
      <c r="P7" s="0" t="str">
        <f aca="false">IF($B7=3,"PFI","")</f>
        <v/>
      </c>
      <c r="R7" s="0" t="str">
        <f aca="false">IF($B7=3,"PFI","")</f>
        <v/>
      </c>
      <c r="S7" s="0" t="str">
        <f aca="false">IF($B7=3,"PFI","")</f>
        <v/>
      </c>
      <c r="T7" s="0" t="str">
        <f aca="false">IF($B7=3,"PFI","")</f>
        <v/>
      </c>
      <c r="U7" s="0" t="str">
        <f aca="false">IF($B7=3,"DPF","")</f>
        <v/>
      </c>
      <c r="V7" s="0" t="str">
        <f aca="false">IF($B7=3,"DPF","")</f>
        <v/>
      </c>
      <c r="W7" s="0" t="str">
        <f aca="false">IF($B7=3,"DPF","")</f>
        <v/>
      </c>
      <c r="X7" s="0" t="str">
        <f aca="false">IF($B7=3,"DPF","")</f>
        <v/>
      </c>
      <c r="Y7" s="0" t="str">
        <f aca="false">IF($B7=3,"DPF","")</f>
        <v/>
      </c>
      <c r="Z7" s="0" t="str">
        <f aca="false">IF($B7=3,"DPF","")</f>
        <v/>
      </c>
      <c r="AA7" s="0" t="str">
        <f aca="false">IF($B7=3,"DPF","")</f>
        <v/>
      </c>
      <c r="AB7" s="0" t="str">
        <f aca="false">IF($B7=3,"DPF","")</f>
        <v/>
      </c>
      <c r="AC7" s="0" t="str">
        <f aca="false">IF($B7=3,"DPF","")</f>
        <v/>
      </c>
      <c r="AD7" s="0" t="str">
        <f aca="false">IF($B7=3,"DPF","")</f>
        <v/>
      </c>
      <c r="AE7" s="0" t="str">
        <f aca="false">IF($B7=3,"DPF","")</f>
        <v/>
      </c>
      <c r="AF7" s="0" t="str">
        <f aca="false">IF($B7=3,"DPF","")</f>
        <v/>
      </c>
      <c r="AG7" s="0" t="str">
        <f aca="false">IF($B7=3,"DPF","")</f>
        <v/>
      </c>
      <c r="AH7" s="0" t="str">
        <f aca="false">IF($B7=3,"DPF","")</f>
        <v/>
      </c>
      <c r="AI7" s="0" t="str">
        <f aca="false">IF($B7=3,"PFI","")</f>
        <v/>
      </c>
      <c r="AJ7" s="0" t="str">
        <f aca="false">IF($B7=3,"PFI","")</f>
        <v/>
      </c>
      <c r="AK7" s="0" t="str">
        <f aca="false">IF($B7=3,"PFI","")</f>
        <v/>
      </c>
      <c r="AL7" s="0" t="str">
        <f aca="false">IF($B7=3,"PFI","")</f>
        <v/>
      </c>
      <c r="AM7" s="0" t="str">
        <f aca="false">IF($B7=3,"PFI","")</f>
        <v/>
      </c>
      <c r="AN7" s="0" t="str">
        <f aca="false">IF($B7=3,"PFI","")</f>
        <v/>
      </c>
      <c r="AO7" s="0" t="str">
        <f aca="false">IF($B7=3,"PFI","")</f>
        <v/>
      </c>
      <c r="AP7" s="0" t="str">
        <f aca="false">IF($B7=3,"PFI","")</f>
        <v/>
      </c>
      <c r="AQ7" s="0" t="str">
        <f aca="false">IF($B7=3,"PFI","")</f>
        <v/>
      </c>
      <c r="AR7" s="0" t="str">
        <f aca="false">IF($B7=3,"DPF","")</f>
        <v/>
      </c>
      <c r="AS7" s="0" t="str">
        <f aca="false">IF($B7=3,"DPF","")</f>
        <v/>
      </c>
      <c r="AT7" s="0" t="str">
        <f aca="false">IF($B7=3,"DPF","")</f>
        <v/>
      </c>
      <c r="AU7" s="0" t="str">
        <f aca="false">IF($B7=3,"DPF","")</f>
        <v/>
      </c>
      <c r="AV7" s="0" t="str">
        <f aca="false">IF($B7=3,"DPF","")</f>
        <v/>
      </c>
      <c r="AW7" s="0" t="str">
        <f aca="false">IF($B7=3,"DPF","")</f>
        <v/>
      </c>
      <c r="AY7" s="0" t="str">
        <f aca="false">IF($B7=3,"DPF","")</f>
        <v/>
      </c>
      <c r="AZ7" s="0" t="str">
        <f aca="false">IF($B7=3,"DPF","")</f>
        <v/>
      </c>
      <c r="BA7" s="0" t="str">
        <f aca="false">IF($B7=3,"DPF","")</f>
        <v/>
      </c>
      <c r="BB7" s="0" t="str">
        <f aca="false">IF($B7=3,"PFI","")</f>
        <v/>
      </c>
      <c r="BC7" s="0" t="str">
        <f aca="false">IF($B7=3,"PFI","")</f>
        <v/>
      </c>
      <c r="BD7" s="0" t="str">
        <f aca="false">IF($B7=3,"PFI","")</f>
        <v/>
      </c>
      <c r="BE7" s="0" t="str">
        <f aca="false">IF($B7=3,"DPF","")</f>
        <v/>
      </c>
      <c r="BF7" s="0" t="str">
        <f aca="false">IF($B7=3,"DPF","")</f>
        <v/>
      </c>
      <c r="BG7" s="0" t="str">
        <f aca="false">IF($B7=3,"PFI","")</f>
        <v/>
      </c>
      <c r="BH7" s="0" t="str">
        <f aca="false">IF($B7=3,"PFI","")</f>
        <v/>
      </c>
      <c r="BI7" s="0" t="str">
        <f aca="false">IF($B7=3,"DPF","")</f>
        <v/>
      </c>
      <c r="BK7" s="0" t="str">
        <f aca="false">IF($B7=3,"PFI","")</f>
        <v/>
      </c>
      <c r="BL7" s="0" t="str">
        <f aca="false">IF($B7=3,"PFI","")</f>
        <v/>
      </c>
      <c r="BM7" s="0" t="str">
        <f aca="false">IF($B7=3,"PFI","")</f>
        <v/>
      </c>
      <c r="BN7" s="0" t="str">
        <f aca="false">IF($B7=3,"PFI","")</f>
        <v/>
      </c>
      <c r="BO7" s="0" t="str">
        <f aca="false">IF($B7=3,"PFI","")</f>
        <v/>
      </c>
    </row>
    <row r="8" customFormat="false" ht="13.2" hidden="false" customHeight="false" outlineLevel="0" collapsed="false">
      <c r="A8" s="0" t="n">
        <f aca="false">A7-1</f>
        <v>2013</v>
      </c>
      <c r="B8" s="0" t="n">
        <v>2</v>
      </c>
      <c r="C8" s="0" t="s">
        <v>292</v>
      </c>
      <c r="D8" s="0" t="n">
        <v>2</v>
      </c>
      <c r="E8" s="0" t="n">
        <v>2</v>
      </c>
      <c r="F8" s="0" t="str">
        <f aca="false">IF($B8=3,"PFI","")</f>
        <v/>
      </c>
      <c r="G8" s="0" t="str">
        <f aca="false">IF($B8=3,"PFI","")</f>
        <v/>
      </c>
      <c r="H8" s="0" t="str">
        <f aca="false">IF($B8=3,"PFI","")</f>
        <v/>
      </c>
      <c r="I8" s="0" t="str">
        <f aca="false">IF($B8=3,"PFI","")</f>
        <v/>
      </c>
      <c r="J8" s="0" t="str">
        <f aca="false">IF($B8=3,"PFI","")</f>
        <v/>
      </c>
      <c r="K8" s="0" t="str">
        <f aca="false">IF($B8=3,"PFI","")</f>
        <v/>
      </c>
      <c r="L8" s="0" t="str">
        <f aca="false">IF($B8=3,"DPF","")</f>
        <v/>
      </c>
      <c r="M8" s="0" t="str">
        <f aca="false">IF($B8=3,"DPF","")</f>
        <v/>
      </c>
      <c r="N8" s="0" t="str">
        <f aca="false">IF($B8=3,"DPF","")</f>
        <v/>
      </c>
      <c r="O8" s="0" t="str">
        <f aca="false">IF($B8=3,"PFI","")</f>
        <v/>
      </c>
      <c r="P8" s="0" t="str">
        <f aca="false">IF($B8=3,"PFI","")</f>
        <v/>
      </c>
      <c r="R8" s="0" t="str">
        <f aca="false">IF($B8=3,"PFI","")</f>
        <v/>
      </c>
      <c r="S8" s="0" t="str">
        <f aca="false">IF($B8=3,"PFI","")</f>
        <v/>
      </c>
      <c r="T8" s="0" t="str">
        <f aca="false">IF($B8=3,"PFI","")</f>
        <v/>
      </c>
      <c r="U8" s="0" t="str">
        <f aca="false">IF($B8=3,"DPF","")</f>
        <v/>
      </c>
      <c r="V8" s="0" t="str">
        <f aca="false">IF($B8=3,"DPF","")</f>
        <v/>
      </c>
      <c r="W8" s="0" t="str">
        <f aca="false">IF($B8=3,"DPF","")</f>
        <v/>
      </c>
      <c r="X8" s="0" t="str">
        <f aca="false">IF($B8=3,"DPF","")</f>
        <v/>
      </c>
      <c r="Y8" s="0" t="str">
        <f aca="false">IF($B8=3,"DPF","")</f>
        <v/>
      </c>
      <c r="Z8" s="0" t="str">
        <f aca="false">IF($B8=3,"DPF","")</f>
        <v/>
      </c>
      <c r="AA8" s="0" t="str">
        <f aca="false">IF($B8=3,"DPF","")</f>
        <v/>
      </c>
      <c r="AB8" s="0" t="str">
        <f aca="false">IF($B8=3,"DPF","")</f>
        <v/>
      </c>
      <c r="AC8" s="0" t="str">
        <f aca="false">IF($B8=3,"DPF","")</f>
        <v/>
      </c>
      <c r="AD8" s="0" t="str">
        <f aca="false">IF($B8=3,"DPF","")</f>
        <v/>
      </c>
      <c r="AE8" s="0" t="str">
        <f aca="false">IF($B8=3,"DPF","")</f>
        <v/>
      </c>
      <c r="AF8" s="0" t="str">
        <f aca="false">IF($B8=3,"DPF","")</f>
        <v/>
      </c>
      <c r="AG8" s="0" t="str">
        <f aca="false">IF($B8=3,"DPF","")</f>
        <v/>
      </c>
      <c r="AH8" s="0" t="str">
        <f aca="false">IF($B8=3,"DPF","")</f>
        <v/>
      </c>
      <c r="AI8" s="0" t="str">
        <f aca="false">IF($B8=3,"PFI","")</f>
        <v/>
      </c>
      <c r="AJ8" s="0" t="str">
        <f aca="false">IF($B8=3,"PFI","")</f>
        <v/>
      </c>
      <c r="AK8" s="0" t="str">
        <f aca="false">IF($B8=3,"PFI","")</f>
        <v/>
      </c>
      <c r="AL8" s="0" t="str">
        <f aca="false">IF($B8=3,"PFI","")</f>
        <v/>
      </c>
      <c r="AM8" s="0" t="str">
        <f aca="false">IF($B8=3,"PFI","")</f>
        <v/>
      </c>
      <c r="AN8" s="0" t="str">
        <f aca="false">IF($B8=3,"PFI","")</f>
        <v/>
      </c>
      <c r="AO8" s="0" t="str">
        <f aca="false">IF($B8=3,"PFI","")</f>
        <v/>
      </c>
      <c r="AP8" s="0" t="str">
        <f aca="false">IF($B8=3,"PFI","")</f>
        <v/>
      </c>
      <c r="AQ8" s="0" t="str">
        <f aca="false">IF($B8=3,"PFI","")</f>
        <v/>
      </c>
      <c r="AR8" s="0" t="str">
        <f aca="false">IF($B8=3,"DPF","")</f>
        <v/>
      </c>
      <c r="AS8" s="0" t="str">
        <f aca="false">IF($B8=3,"DPF","")</f>
        <v/>
      </c>
      <c r="AT8" s="0" t="str">
        <f aca="false">IF($B8=3,"DPF","")</f>
        <v/>
      </c>
      <c r="AU8" s="0" t="str">
        <f aca="false">IF($B8=3,"DPF","")</f>
        <v/>
      </c>
      <c r="AV8" s="0" t="str">
        <f aca="false">IF($B8=3,"DPF","")</f>
        <v/>
      </c>
      <c r="AW8" s="0" t="str">
        <f aca="false">IF($B8=3,"DPF","")</f>
        <v/>
      </c>
      <c r="AY8" s="0" t="str">
        <f aca="false">IF($B8=3,"DPF","")</f>
        <v/>
      </c>
      <c r="AZ8" s="0" t="str">
        <f aca="false">IF($B8=3,"DPF","")</f>
        <v/>
      </c>
      <c r="BA8" s="0" t="str">
        <f aca="false">IF($B8=3,"DPF","")</f>
        <v/>
      </c>
      <c r="BB8" s="0" t="str">
        <f aca="false">IF($B8=3,"PFI","")</f>
        <v/>
      </c>
      <c r="BC8" s="0" t="str">
        <f aca="false">IF($B8=3,"PFI","")</f>
        <v/>
      </c>
      <c r="BD8" s="0" t="str">
        <f aca="false">IF($B8=3,"PFI","")</f>
        <v/>
      </c>
      <c r="BE8" s="0" t="str">
        <f aca="false">IF($B8=3,"DPF","")</f>
        <v/>
      </c>
      <c r="BF8" s="0" t="str">
        <f aca="false">IF($B8=3,"DPF","")</f>
        <v/>
      </c>
      <c r="BG8" s="0" t="str">
        <f aca="false">IF($B8=3,"PFI","")</f>
        <v/>
      </c>
      <c r="BH8" s="0" t="str">
        <f aca="false">IF($B8=3,"PFI","")</f>
        <v/>
      </c>
      <c r="BI8" s="0" t="str">
        <f aca="false">IF($B8=3,"DPF","")</f>
        <v/>
      </c>
      <c r="BK8" s="0" t="str">
        <f aca="false">IF($B8=3,"PFI","")</f>
        <v/>
      </c>
      <c r="BL8" s="0" t="str">
        <f aca="false">IF($B8=3,"PFI","")</f>
        <v/>
      </c>
      <c r="BM8" s="0" t="str">
        <f aca="false">IF($B8=3,"PFI","")</f>
        <v/>
      </c>
      <c r="BN8" s="0" t="str">
        <f aca="false">IF($B8=3,"PFI","")</f>
        <v/>
      </c>
      <c r="BO8" s="0" t="str">
        <f aca="false">IF($B8=3,"PFI","")</f>
        <v/>
      </c>
    </row>
    <row r="9" customFormat="false" ht="13.2" hidden="false" customHeight="false" outlineLevel="0" collapsed="false">
      <c r="A9" s="0" t="n">
        <f aca="false">A8-1</f>
        <v>2012</v>
      </c>
      <c r="B9" s="0" t="n">
        <v>2</v>
      </c>
      <c r="C9" s="0" t="s">
        <v>292</v>
      </c>
      <c r="D9" s="0" t="n">
        <v>2</v>
      </c>
      <c r="E9" s="0" t="n">
        <v>2</v>
      </c>
      <c r="F9" s="0" t="str">
        <f aca="false">IF($B9=3,"PFI","")</f>
        <v/>
      </c>
      <c r="G9" s="0" t="str">
        <f aca="false">IF($B9=3,"PFI","")</f>
        <v/>
      </c>
      <c r="H9" s="0" t="str">
        <f aca="false">IF($B9=3,"PFI","")</f>
        <v/>
      </c>
      <c r="I9" s="0" t="str">
        <f aca="false">IF($B9=3,"PFI","")</f>
        <v/>
      </c>
      <c r="J9" s="0" t="str">
        <f aca="false">IF($B9=3,"PFI","")</f>
        <v/>
      </c>
      <c r="K9" s="0" t="str">
        <f aca="false">IF($B9=3,"PFI","")</f>
        <v/>
      </c>
      <c r="L9" s="0" t="str">
        <f aca="false">IF($B9=3,"DPF","")</f>
        <v/>
      </c>
      <c r="M9" s="0" t="str">
        <f aca="false">IF($B9=3,"DPF","")</f>
        <v/>
      </c>
      <c r="N9" s="0" t="str">
        <f aca="false">IF($B9=3,"DPF","")</f>
        <v/>
      </c>
      <c r="O9" s="0" t="str">
        <f aca="false">IF($B9=3,"PFI","")</f>
        <v/>
      </c>
      <c r="P9" s="0" t="str">
        <f aca="false">IF($B9=3,"PFI","")</f>
        <v/>
      </c>
      <c r="R9" s="0" t="str">
        <f aca="false">IF($B9=3,"PFI","")</f>
        <v/>
      </c>
      <c r="S9" s="0" t="str">
        <f aca="false">IF($B9=3,"PFI","")</f>
        <v/>
      </c>
      <c r="T9" s="0" t="str">
        <f aca="false">IF($B9=3,"PFI","")</f>
        <v/>
      </c>
      <c r="U9" s="0" t="str">
        <f aca="false">IF($B9=3,"DPF","")</f>
        <v/>
      </c>
      <c r="V9" s="0" t="str">
        <f aca="false">IF($B9=3,"DPF","")</f>
        <v/>
      </c>
      <c r="W9" s="0" t="str">
        <f aca="false">IF($B9=3,"DPF","")</f>
        <v/>
      </c>
      <c r="X9" s="0" t="str">
        <f aca="false">IF($B9=3,"DPF","")</f>
        <v/>
      </c>
      <c r="Y9" s="0" t="str">
        <f aca="false">IF($B9=3,"DPF","")</f>
        <v/>
      </c>
      <c r="Z9" s="0" t="str">
        <f aca="false">IF($B9=3,"DPF","")</f>
        <v/>
      </c>
      <c r="AA9" s="0" t="str">
        <f aca="false">IF($B9=3,"DPF","")</f>
        <v/>
      </c>
      <c r="AB9" s="0" t="str">
        <f aca="false">IF($B9=3,"DPF","")</f>
        <v/>
      </c>
      <c r="AC9" s="0" t="str">
        <f aca="false">IF($B9=3,"DPF","")</f>
        <v/>
      </c>
      <c r="AD9" s="0" t="str">
        <f aca="false">IF($B9=3,"DPF","")</f>
        <v/>
      </c>
      <c r="AE9" s="0" t="str">
        <f aca="false">IF($B9=3,"DPF","")</f>
        <v/>
      </c>
      <c r="AF9" s="0" t="str">
        <f aca="false">IF($B9=3,"DPF","")</f>
        <v/>
      </c>
      <c r="AG9" s="0" t="str">
        <f aca="false">IF($B9=3,"DPF","")</f>
        <v/>
      </c>
      <c r="AH9" s="0" t="str">
        <f aca="false">IF($B9=3,"DPF","")</f>
        <v/>
      </c>
      <c r="AI9" s="0" t="str">
        <f aca="false">IF($B9=3,"PFI","")</f>
        <v/>
      </c>
      <c r="AJ9" s="0" t="str">
        <f aca="false">IF($B9=3,"PFI","")</f>
        <v/>
      </c>
      <c r="AK9" s="0" t="str">
        <f aca="false">IF($B9=3,"PFI","")</f>
        <v/>
      </c>
      <c r="AL9" s="0" t="str">
        <f aca="false">IF($B9=3,"PFI","")</f>
        <v/>
      </c>
      <c r="AM9" s="0" t="str">
        <f aca="false">IF($B9=3,"PFI","")</f>
        <v/>
      </c>
      <c r="AN9" s="0" t="str">
        <f aca="false">IF($B9=3,"PFI","")</f>
        <v/>
      </c>
      <c r="AO9" s="0" t="str">
        <f aca="false">IF($B9=3,"PFI","")</f>
        <v/>
      </c>
      <c r="AP9" s="0" t="str">
        <f aca="false">IF($B9=3,"PFI","")</f>
        <v/>
      </c>
      <c r="AQ9" s="0" t="str">
        <f aca="false">IF($B9=3,"PFI","")</f>
        <v/>
      </c>
      <c r="AR9" s="0" t="str">
        <f aca="false">IF($B9=3,"DPF","")</f>
        <v/>
      </c>
      <c r="AS9" s="0" t="str">
        <f aca="false">IF($B9=3,"DPF","")</f>
        <v/>
      </c>
      <c r="AT9" s="0" t="str">
        <f aca="false">IF($B9=3,"DPF","")</f>
        <v/>
      </c>
      <c r="AU9" s="0" t="str">
        <f aca="false">IF($B9=3,"DPF","")</f>
        <v/>
      </c>
      <c r="AV9" s="0" t="str">
        <f aca="false">IF($B9=3,"DPF","")</f>
        <v/>
      </c>
      <c r="AW9" s="0" t="str">
        <f aca="false">IF($B9=3,"DPF","")</f>
        <v/>
      </c>
      <c r="AY9" s="0" t="str">
        <f aca="false">IF($B9=3,"DPF","")</f>
        <v/>
      </c>
      <c r="AZ9" s="0" t="str">
        <f aca="false">IF($B9=3,"DPF","")</f>
        <v/>
      </c>
      <c r="BA9" s="0" t="str">
        <f aca="false">IF($B9=3,"DPF","")</f>
        <v/>
      </c>
      <c r="BB9" s="0" t="str">
        <f aca="false">IF($B9=3,"PFI","")</f>
        <v/>
      </c>
      <c r="BC9" s="0" t="str">
        <f aca="false">IF($B9=3,"PFI","")</f>
        <v/>
      </c>
      <c r="BD9" s="0" t="str">
        <f aca="false">IF($B9=3,"PFI","")</f>
        <v/>
      </c>
      <c r="BE9" s="0" t="str">
        <f aca="false">IF($B9=3,"DPF","")</f>
        <v/>
      </c>
      <c r="BF9" s="0" t="str">
        <f aca="false">IF($B9=3,"DPF","")</f>
        <v/>
      </c>
      <c r="BG9" s="0" t="str">
        <f aca="false">IF($B9=3,"PFI","")</f>
        <v/>
      </c>
      <c r="BH9" s="0" t="str">
        <f aca="false">IF($B9=3,"PFI","")</f>
        <v/>
      </c>
      <c r="BI9" s="0" t="str">
        <f aca="false">IF($B9=3,"DPF","")</f>
        <v/>
      </c>
      <c r="BK9" s="0" t="str">
        <f aca="false">IF($B9=3,"PFI","")</f>
        <v/>
      </c>
      <c r="BL9" s="0" t="str">
        <f aca="false">IF($B9=3,"PFI","")</f>
        <v/>
      </c>
      <c r="BM9" s="0" t="str">
        <f aca="false">IF($B9=3,"PFI","")</f>
        <v/>
      </c>
      <c r="BN9" s="0" t="str">
        <f aca="false">IF($B9=3,"PFI","")</f>
        <v/>
      </c>
      <c r="BO9" s="0" t="str">
        <f aca="false">IF($B9=3,"PFI","")</f>
        <v/>
      </c>
    </row>
    <row r="10" customFormat="false" ht="13.2" hidden="false" customHeight="false" outlineLevel="0" collapsed="false">
      <c r="A10" s="0" t="n">
        <f aca="false">A9-1</f>
        <v>2011</v>
      </c>
      <c r="B10" s="0" t="n">
        <v>2</v>
      </c>
      <c r="C10" s="0" t="s">
        <v>292</v>
      </c>
      <c r="D10" s="0" t="n">
        <v>2</v>
      </c>
      <c r="E10" s="0" t="n">
        <v>2</v>
      </c>
      <c r="F10" s="0" t="str">
        <f aca="false">IF($B10=3,"PFI","")</f>
        <v/>
      </c>
      <c r="G10" s="0" t="str">
        <f aca="false">IF($B10=3,"PFI","")</f>
        <v/>
      </c>
      <c r="H10" s="0" t="str">
        <f aca="false">IF($B10=3,"PFI","")</f>
        <v/>
      </c>
      <c r="I10" s="0" t="str">
        <f aca="false">IF($B10=3,"PFI","")</f>
        <v/>
      </c>
      <c r="J10" s="0" t="str">
        <f aca="false">IF($B10=3,"PFI","")</f>
        <v/>
      </c>
      <c r="K10" s="0" t="str">
        <f aca="false">IF($B10=3,"PFI","")</f>
        <v/>
      </c>
      <c r="L10" s="0" t="str">
        <f aca="false">IF($B10=3,"DPF","")</f>
        <v/>
      </c>
      <c r="M10" s="0" t="str">
        <f aca="false">IF($B10=3,"DPF","")</f>
        <v/>
      </c>
      <c r="N10" s="0" t="str">
        <f aca="false">IF($B10=3,"DPF","")</f>
        <v/>
      </c>
      <c r="O10" s="0" t="str">
        <f aca="false">IF($B10=3,"PFI","")</f>
        <v/>
      </c>
      <c r="P10" s="0" t="str">
        <f aca="false">IF($B10=3,"PFI","")</f>
        <v/>
      </c>
      <c r="R10" s="0" t="str">
        <f aca="false">IF($B10=3,"PFI","")</f>
        <v/>
      </c>
      <c r="S10" s="0" t="str">
        <f aca="false">IF($B10=3,"PFI","")</f>
        <v/>
      </c>
      <c r="T10" s="0" t="str">
        <f aca="false">IF($B10=3,"PFI","")</f>
        <v/>
      </c>
      <c r="U10" s="0" t="str">
        <f aca="false">IF($B10=3,"DPF","")</f>
        <v/>
      </c>
      <c r="V10" s="0" t="str">
        <f aca="false">IF($B10=3,"DPF","")</f>
        <v/>
      </c>
      <c r="W10" s="0" t="str">
        <f aca="false">IF($B10=3,"DPF","")</f>
        <v/>
      </c>
      <c r="X10" s="0" t="str">
        <f aca="false">IF($B10=3,"DPF","")</f>
        <v/>
      </c>
      <c r="Y10" s="0" t="str">
        <f aca="false">IF($B10=3,"DPF","")</f>
        <v/>
      </c>
      <c r="Z10" s="0" t="str">
        <f aca="false">IF($B10=3,"DPF","")</f>
        <v/>
      </c>
      <c r="AA10" s="0" t="str">
        <f aca="false">IF($B10=3,"DPF","")</f>
        <v/>
      </c>
      <c r="AB10" s="0" t="str">
        <f aca="false">IF($B10=3,"DPF","")</f>
        <v/>
      </c>
      <c r="AC10" s="0" t="str">
        <f aca="false">IF($B10=3,"DPF","")</f>
        <v/>
      </c>
      <c r="AD10" s="0" t="str">
        <f aca="false">IF($B10=3,"DPF","")</f>
        <v/>
      </c>
      <c r="AE10" s="0" t="str">
        <f aca="false">IF($B10=3,"DPF","")</f>
        <v/>
      </c>
      <c r="AF10" s="0" t="str">
        <f aca="false">IF($B10=3,"DPF","")</f>
        <v/>
      </c>
      <c r="AG10" s="0" t="str">
        <f aca="false">IF($B10=3,"DPF","")</f>
        <v/>
      </c>
      <c r="AH10" s="0" t="str">
        <f aca="false">IF($B10=3,"DPF","")</f>
        <v/>
      </c>
      <c r="AI10" s="0" t="str">
        <f aca="false">IF($B10=3,"PFI","")</f>
        <v/>
      </c>
      <c r="AJ10" s="0" t="str">
        <f aca="false">IF($B10=3,"PFI","")</f>
        <v/>
      </c>
      <c r="AK10" s="0" t="str">
        <f aca="false">IF($B10=3,"PFI","")</f>
        <v/>
      </c>
      <c r="AL10" s="0" t="str">
        <f aca="false">IF($B10=3,"PFI","")</f>
        <v/>
      </c>
      <c r="AM10" s="0" t="str">
        <f aca="false">IF($B10=3,"PFI","")</f>
        <v/>
      </c>
      <c r="AN10" s="0" t="str">
        <f aca="false">IF($B10=3,"PFI","")</f>
        <v/>
      </c>
      <c r="AO10" s="0" t="str">
        <f aca="false">IF($B10=3,"PFI","")</f>
        <v/>
      </c>
      <c r="AP10" s="0" t="str">
        <f aca="false">IF($B10=3,"PFI","")</f>
        <v/>
      </c>
      <c r="AQ10" s="0" t="str">
        <f aca="false">IF($B10=3,"PFI","")</f>
        <v/>
      </c>
      <c r="AR10" s="0" t="str">
        <f aca="false">IF($B10=3,"DPF","")</f>
        <v/>
      </c>
      <c r="AS10" s="0" t="str">
        <f aca="false">IF($B10=3,"DPF","")</f>
        <v/>
      </c>
      <c r="AT10" s="0" t="str">
        <f aca="false">IF($B10=3,"DPF","")</f>
        <v/>
      </c>
      <c r="AU10" s="0" t="str">
        <f aca="false">IF($B10=3,"DPF","")</f>
        <v/>
      </c>
      <c r="AV10" s="0" t="str">
        <f aca="false">IF($B10=3,"DPF","")</f>
        <v/>
      </c>
      <c r="AW10" s="0" t="str">
        <f aca="false">IF($B10=3,"DPF","")</f>
        <v/>
      </c>
      <c r="AY10" s="0" t="str">
        <f aca="false">IF($B10=3,"DPF","")</f>
        <v/>
      </c>
      <c r="AZ10" s="0" t="str">
        <f aca="false">IF($B10=3,"DPF","")</f>
        <v/>
      </c>
      <c r="BA10" s="0" t="str">
        <f aca="false">IF($B10=3,"DPF","")</f>
        <v/>
      </c>
      <c r="BB10" s="0" t="str">
        <f aca="false">IF($B10=3,"PFI","")</f>
        <v/>
      </c>
      <c r="BC10" s="0" t="str">
        <f aca="false">IF($B10=3,"PFI","")</f>
        <v/>
      </c>
      <c r="BD10" s="0" t="str">
        <f aca="false">IF($B10=3,"PFI","")</f>
        <v/>
      </c>
      <c r="BE10" s="0" t="str">
        <f aca="false">IF($B10=3,"DPF","")</f>
        <v/>
      </c>
      <c r="BF10" s="0" t="str">
        <f aca="false">IF($B10=3,"DPF","")</f>
        <v/>
      </c>
      <c r="BG10" s="0" t="str">
        <f aca="false">IF($B10=3,"PFI","")</f>
        <v/>
      </c>
      <c r="BH10" s="0" t="str">
        <f aca="false">IF($B10=3,"PFI","")</f>
        <v/>
      </c>
      <c r="BI10" s="0" t="str">
        <f aca="false">IF($B10=3,"DPF","")</f>
        <v/>
      </c>
      <c r="BK10" s="0" t="str">
        <f aca="false">IF($B10=3,"PFI","")</f>
        <v/>
      </c>
      <c r="BL10" s="0" t="str">
        <f aca="false">IF($B10=3,"PFI","")</f>
        <v/>
      </c>
      <c r="BM10" s="0" t="str">
        <f aca="false">IF($B10=3,"PFI","")</f>
        <v/>
      </c>
      <c r="BN10" s="0" t="str">
        <f aca="false">IF($B10=3,"PFI","")</f>
        <v/>
      </c>
      <c r="BO10" s="0" t="str">
        <f aca="false">IF($B10=3,"PFI","")</f>
        <v/>
      </c>
    </row>
    <row r="11" customFormat="false" ht="13.2" hidden="false" customHeight="false" outlineLevel="0" collapsed="false">
      <c r="A11" s="0" t="n">
        <f aca="false">A10-1</f>
        <v>2010</v>
      </c>
      <c r="B11" s="0" t="n">
        <v>2</v>
      </c>
      <c r="C11" s="0" t="s">
        <v>292</v>
      </c>
      <c r="D11" s="0" t="n">
        <v>2</v>
      </c>
      <c r="E11" s="0" t="n">
        <v>2</v>
      </c>
      <c r="F11" s="0" t="str">
        <f aca="false">IF($B11=3,"PFI","")</f>
        <v/>
      </c>
      <c r="G11" s="0" t="str">
        <f aca="false">IF($B11=3,"PFI","")</f>
        <v/>
      </c>
      <c r="H11" s="0" t="str">
        <f aca="false">IF($B11=3,"PFI","")</f>
        <v/>
      </c>
      <c r="I11" s="0" t="str">
        <f aca="false">IF($B11=3,"PFI","")</f>
        <v/>
      </c>
      <c r="J11" s="0" t="str">
        <f aca="false">IF($B11=3,"PFI","")</f>
        <v/>
      </c>
      <c r="K11" s="0" t="str">
        <f aca="false">IF($B11=3,"PFI","")</f>
        <v/>
      </c>
      <c r="L11" s="0" t="str">
        <f aca="false">IF($B11=3,"DPF","")</f>
        <v/>
      </c>
      <c r="M11" s="0" t="str">
        <f aca="false">IF($B11=3,"DPF","")</f>
        <v/>
      </c>
      <c r="N11" s="0" t="str">
        <f aca="false">IF($B11=3,"DPF","")</f>
        <v/>
      </c>
      <c r="O11" s="0" t="str">
        <f aca="false">IF($B11=3,"PFI","")</f>
        <v/>
      </c>
      <c r="P11" s="0" t="str">
        <f aca="false">IF($B11=3,"PFI","")</f>
        <v/>
      </c>
      <c r="R11" s="0" t="str">
        <f aca="false">IF($B11=3,"PFI","")</f>
        <v/>
      </c>
      <c r="S11" s="0" t="str">
        <f aca="false">IF($B11=3,"PFI","")</f>
        <v/>
      </c>
      <c r="T11" s="0" t="str">
        <f aca="false">IF($B11=3,"PFI","")</f>
        <v/>
      </c>
      <c r="U11" s="0" t="str">
        <f aca="false">IF($B11=3,"DPF","")</f>
        <v/>
      </c>
      <c r="V11" s="0" t="str">
        <f aca="false">IF($B11=3,"DPF","")</f>
        <v/>
      </c>
      <c r="W11" s="0" t="str">
        <f aca="false">IF($B11=3,"DPF","")</f>
        <v/>
      </c>
      <c r="X11" s="0" t="str">
        <f aca="false">IF($B11=3,"DPF","")</f>
        <v/>
      </c>
      <c r="Y11" s="0" t="str">
        <f aca="false">IF($B11=3,"DPF","")</f>
        <v/>
      </c>
      <c r="Z11" s="0" t="str">
        <f aca="false">IF($B11=3,"DPF","")</f>
        <v/>
      </c>
      <c r="AA11" s="0" t="str">
        <f aca="false">IF($B11=3,"DPF","")</f>
        <v/>
      </c>
      <c r="AB11" s="0" t="str">
        <f aca="false">IF($B11=3,"DPF","")</f>
        <v/>
      </c>
      <c r="AC11" s="0" t="str">
        <f aca="false">IF($B11=3,"DPF","")</f>
        <v/>
      </c>
      <c r="AD11" s="0" t="str">
        <f aca="false">IF($B11=3,"DPF","")</f>
        <v/>
      </c>
      <c r="AE11" s="0" t="str">
        <f aca="false">IF($B11=3,"DPF","")</f>
        <v/>
      </c>
      <c r="AF11" s="0" t="str">
        <f aca="false">IF($B11=3,"DPF","")</f>
        <v/>
      </c>
      <c r="AG11" s="0" t="str">
        <f aca="false">IF($B11=3,"DPF","")</f>
        <v/>
      </c>
      <c r="AH11" s="0" t="str">
        <f aca="false">IF($B11=3,"DPF","")</f>
        <v/>
      </c>
      <c r="AI11" s="0" t="str">
        <f aca="false">IF($B11=3,"PFI","")</f>
        <v/>
      </c>
      <c r="AJ11" s="0" t="str">
        <f aca="false">IF($B11=3,"PFI","")</f>
        <v/>
      </c>
      <c r="AK11" s="0" t="str">
        <f aca="false">IF($B11=3,"PFI","")</f>
        <v/>
      </c>
      <c r="AL11" s="0" t="str">
        <f aca="false">IF($B11=3,"PFI","")</f>
        <v/>
      </c>
      <c r="AM11" s="0" t="str">
        <f aca="false">IF($B11=3,"PFI","")</f>
        <v/>
      </c>
      <c r="AN11" s="0" t="str">
        <f aca="false">IF($B11=3,"PFI","")</f>
        <v/>
      </c>
      <c r="AO11" s="0" t="str">
        <f aca="false">IF($B11=3,"PFI","")</f>
        <v/>
      </c>
      <c r="AP11" s="0" t="str">
        <f aca="false">IF($B11=3,"PFI","")</f>
        <v/>
      </c>
      <c r="AQ11" s="0" t="str">
        <f aca="false">IF($B11=3,"PFI","")</f>
        <v/>
      </c>
      <c r="AR11" s="0" t="str">
        <f aca="false">IF($B11=3,"DPF","")</f>
        <v/>
      </c>
      <c r="AS11" s="0" t="str">
        <f aca="false">IF($B11=3,"DPF","")</f>
        <v/>
      </c>
      <c r="AT11" s="0" t="str">
        <f aca="false">IF($B11=3,"DPF","")</f>
        <v/>
      </c>
      <c r="AU11" s="0" t="str">
        <f aca="false">IF($B11=3,"DPF","")</f>
        <v/>
      </c>
      <c r="AV11" s="0" t="str">
        <f aca="false">IF($B11=3,"DPF","")</f>
        <v/>
      </c>
      <c r="AW11" s="0" t="str">
        <f aca="false">IF($B11=3,"DPF","")</f>
        <v/>
      </c>
      <c r="AY11" s="0" t="str">
        <f aca="false">IF($B11=3,"DPF","")</f>
        <v/>
      </c>
      <c r="AZ11" s="0" t="str">
        <f aca="false">IF($B11=3,"DPF","")</f>
        <v/>
      </c>
      <c r="BA11" s="0" t="str">
        <f aca="false">IF($B11=3,"DPF","")</f>
        <v/>
      </c>
      <c r="BB11" s="0" t="str">
        <f aca="false">IF($B11=3,"PFI","")</f>
        <v/>
      </c>
      <c r="BC11" s="0" t="str">
        <f aca="false">IF($B11=3,"PFI","")</f>
        <v/>
      </c>
      <c r="BD11" s="0" t="str">
        <f aca="false">IF($B11=3,"PFI","")</f>
        <v/>
      </c>
      <c r="BE11" s="0" t="str">
        <f aca="false">IF($B11=3,"DPF","")</f>
        <v/>
      </c>
      <c r="BF11" s="0" t="str">
        <f aca="false">IF($B11=3,"DPF","")</f>
        <v/>
      </c>
      <c r="BG11" s="0" t="str">
        <f aca="false">IF($B11=3,"PFI","")</f>
        <v/>
      </c>
      <c r="BH11" s="0" t="str">
        <f aca="false">IF($B11=3,"PFI","")</f>
        <v/>
      </c>
      <c r="BI11" s="0" t="str">
        <f aca="false">IF($B11=3,"DPF","")</f>
        <v/>
      </c>
      <c r="BK11" s="0" t="str">
        <f aca="false">IF($B11=3,"PFI","")</f>
        <v/>
      </c>
      <c r="BL11" s="0" t="str">
        <f aca="false">IF($B11=3,"PFI","")</f>
        <v/>
      </c>
      <c r="BM11" s="0" t="str">
        <f aca="false">IF($B11=3,"PFI","")</f>
        <v/>
      </c>
      <c r="BN11" s="0" t="str">
        <f aca="false">IF($B11=3,"PFI","")</f>
        <v/>
      </c>
      <c r="BO11" s="0" t="str">
        <f aca="false">IF($B11=3,"PFI","")</f>
        <v/>
      </c>
    </row>
    <row r="12" customFormat="false" ht="13.2" hidden="false" customHeight="false" outlineLevel="0" collapsed="false">
      <c r="A12" s="0" t="n">
        <f aca="false">A11-1</f>
        <v>2009</v>
      </c>
      <c r="B12" s="0" t="n">
        <v>2</v>
      </c>
      <c r="C12" s="0" t="s">
        <v>292</v>
      </c>
      <c r="D12" s="0" t="n">
        <v>2</v>
      </c>
      <c r="E12" s="0" t="n">
        <v>2</v>
      </c>
      <c r="F12" s="0" t="str">
        <f aca="false">IF($B12=3,"PFI","")</f>
        <v/>
      </c>
      <c r="G12" s="0" t="str">
        <f aca="false">IF($B12=3,"PFI","")</f>
        <v/>
      </c>
      <c r="H12" s="0" t="str">
        <f aca="false">IF($B12=3,"PFI","")</f>
        <v/>
      </c>
      <c r="I12" s="0" t="str">
        <f aca="false">IF($B12=3,"PFI","")</f>
        <v/>
      </c>
      <c r="J12" s="0" t="str">
        <f aca="false">IF($B12=3,"PFI","")</f>
        <v/>
      </c>
      <c r="K12" s="0" t="str">
        <f aca="false">IF($B12=3,"PFI","")</f>
        <v/>
      </c>
      <c r="L12" s="0" t="str">
        <f aca="false">IF($B12=3,"DPF","")</f>
        <v/>
      </c>
      <c r="M12" s="0" t="str">
        <f aca="false">IF($B12=3,"DPF","")</f>
        <v/>
      </c>
      <c r="N12" s="0" t="str">
        <f aca="false">IF($B12=3,"DPF","")</f>
        <v/>
      </c>
      <c r="O12" s="0" t="str">
        <f aca="false">IF($B12=3,"PFI","")</f>
        <v/>
      </c>
      <c r="P12" s="0" t="str">
        <f aca="false">IF($B12=3,"PFI","")</f>
        <v/>
      </c>
      <c r="R12" s="0" t="str">
        <f aca="false">IF($B12=3,"PFI","")</f>
        <v/>
      </c>
      <c r="S12" s="0" t="str">
        <f aca="false">IF($B12=3,"PFI","")</f>
        <v/>
      </c>
      <c r="T12" s="0" t="str">
        <f aca="false">IF($B12=3,"PFI","")</f>
        <v/>
      </c>
      <c r="U12" s="0" t="str">
        <f aca="false">IF($B12=3,"DPF","")</f>
        <v/>
      </c>
      <c r="V12" s="0" t="str">
        <f aca="false">IF($B12=3,"DPF","")</f>
        <v/>
      </c>
      <c r="W12" s="0" t="str">
        <f aca="false">IF($B12=3,"DPF","")</f>
        <v/>
      </c>
      <c r="X12" s="0" t="str">
        <f aca="false">IF($B12=3,"DPF","")</f>
        <v/>
      </c>
      <c r="Y12" s="0" t="str">
        <f aca="false">IF($B12=3,"DPF","")</f>
        <v/>
      </c>
      <c r="Z12" s="0" t="str">
        <f aca="false">IF($B12=3,"DPF","")</f>
        <v/>
      </c>
      <c r="AA12" s="0" t="str">
        <f aca="false">IF($B12=3,"DPF","")</f>
        <v/>
      </c>
      <c r="AB12" s="0" t="str">
        <f aca="false">IF($B12=3,"DPF","")</f>
        <v/>
      </c>
      <c r="AC12" s="0" t="str">
        <f aca="false">IF($B12=3,"DPF","")</f>
        <v/>
      </c>
      <c r="AD12" s="0" t="str">
        <f aca="false">IF($B12=3,"DPF","")</f>
        <v/>
      </c>
      <c r="AE12" s="0" t="str">
        <f aca="false">IF($B12=3,"DPF","")</f>
        <v/>
      </c>
      <c r="AF12" s="0" t="str">
        <f aca="false">IF($B12=3,"DPF","")</f>
        <v/>
      </c>
      <c r="AG12" s="0" t="str">
        <f aca="false">IF($B12=3,"DPF","")</f>
        <v/>
      </c>
      <c r="AH12" s="0" t="str">
        <f aca="false">IF($B12=3,"DPF","")</f>
        <v/>
      </c>
      <c r="AI12" s="0" t="str">
        <f aca="false">IF($B12=3,"PFI","")</f>
        <v/>
      </c>
      <c r="AJ12" s="0" t="str">
        <f aca="false">IF($B12=3,"PFI","")</f>
        <v/>
      </c>
      <c r="AK12" s="0" t="str">
        <f aca="false">IF($B12=3,"PFI","")</f>
        <v/>
      </c>
      <c r="AL12" s="0" t="str">
        <f aca="false">IF($B12=3,"PFI","")</f>
        <v/>
      </c>
      <c r="AM12" s="0" t="str">
        <f aca="false">IF($B12=3,"PFI","")</f>
        <v/>
      </c>
      <c r="AN12" s="0" t="str">
        <f aca="false">IF($B12=3,"PFI","")</f>
        <v/>
      </c>
      <c r="AO12" s="0" t="str">
        <f aca="false">IF($B12=3,"PFI","")</f>
        <v/>
      </c>
      <c r="AP12" s="0" t="str">
        <f aca="false">IF($B12=3,"PFI","")</f>
        <v/>
      </c>
      <c r="AQ12" s="0" t="str">
        <f aca="false">IF($B12=3,"PFI","")</f>
        <v/>
      </c>
      <c r="AR12" s="0" t="str">
        <f aca="false">IF($B12=3,"DPF","")</f>
        <v/>
      </c>
      <c r="AS12" s="0" t="str">
        <f aca="false">IF($B12=3,"DPF","")</f>
        <v/>
      </c>
      <c r="AT12" s="0" t="str">
        <f aca="false">IF($B12=3,"DPF","")</f>
        <v/>
      </c>
      <c r="AU12" s="0" t="str">
        <f aca="false">IF($B12=3,"DPF","")</f>
        <v/>
      </c>
      <c r="AV12" s="0" t="str">
        <f aca="false">IF($B12=3,"DPF","")</f>
        <v/>
      </c>
      <c r="AW12" s="0" t="str">
        <f aca="false">IF($B12=3,"DPF","")</f>
        <v/>
      </c>
      <c r="AY12" s="0" t="str">
        <f aca="false">IF($B12=3,"DPF","")</f>
        <v/>
      </c>
      <c r="AZ12" s="0" t="str">
        <f aca="false">IF($B12=3,"DPF","")</f>
        <v/>
      </c>
      <c r="BA12" s="0" t="str">
        <f aca="false">IF($B12=3,"DPF","")</f>
        <v/>
      </c>
      <c r="BB12" s="0" t="str">
        <f aca="false">IF($B12=3,"PFI","")</f>
        <v/>
      </c>
      <c r="BC12" s="0" t="str">
        <f aca="false">IF($B12=3,"PFI","")</f>
        <v/>
      </c>
      <c r="BD12" s="0" t="str">
        <f aca="false">IF($B12=3,"PFI","")</f>
        <v/>
      </c>
      <c r="BE12" s="0" t="str">
        <f aca="false">IF($B12=3,"DPF","")</f>
        <v/>
      </c>
      <c r="BF12" s="0" t="str">
        <f aca="false">IF($B12=3,"DPF","")</f>
        <v/>
      </c>
      <c r="BG12" s="0" t="str">
        <f aca="false">IF($B12=3,"PFI","")</f>
        <v/>
      </c>
      <c r="BH12" s="0" t="str">
        <f aca="false">IF($B12=3,"PFI","")</f>
        <v/>
      </c>
      <c r="BI12" s="0" t="str">
        <f aca="false">IF($B12=3,"DPF","")</f>
        <v/>
      </c>
      <c r="BK12" s="0" t="str">
        <f aca="false">IF($B12=3,"PFI","")</f>
        <v/>
      </c>
      <c r="BL12" s="0" t="str">
        <f aca="false">IF($B12=3,"PFI","")</f>
        <v/>
      </c>
      <c r="BM12" s="0" t="str">
        <f aca="false">IF($B12=3,"PFI","")</f>
        <v/>
      </c>
      <c r="BN12" s="0" t="str">
        <f aca="false">IF($B12=3,"PFI","")</f>
        <v/>
      </c>
      <c r="BO12" s="0" t="str">
        <f aca="false">IF($B12=3,"PFI","")</f>
        <v/>
      </c>
    </row>
    <row r="13" customFormat="false" ht="13.2" hidden="false" customHeight="false" outlineLevel="0" collapsed="false">
      <c r="A13" s="0" t="n">
        <f aca="false">A12-1</f>
        <v>2008</v>
      </c>
      <c r="B13" s="0" t="n">
        <v>2</v>
      </c>
      <c r="C13" s="0" t="s">
        <v>292</v>
      </c>
      <c r="D13" s="0" t="n">
        <v>2</v>
      </c>
      <c r="E13" s="0" t="n">
        <v>2</v>
      </c>
      <c r="F13" s="0" t="str">
        <f aca="false">IF($B13=3,"PFI","")</f>
        <v/>
      </c>
      <c r="G13" s="0" t="str">
        <f aca="false">IF($B13=3,"PFI","")</f>
        <v/>
      </c>
      <c r="H13" s="0" t="str">
        <f aca="false">IF($B13=3,"PFI","")</f>
        <v/>
      </c>
      <c r="I13" s="0" t="str">
        <f aca="false">IF($B13=3,"PFI","")</f>
        <v/>
      </c>
      <c r="J13" s="0" t="str">
        <f aca="false">IF($B13=3,"PFI","")</f>
        <v/>
      </c>
      <c r="K13" s="0" t="str">
        <f aca="false">IF($B13=3,"PFI","")</f>
        <v/>
      </c>
      <c r="L13" s="0" t="str">
        <f aca="false">IF($B13=3,"DPF","")</f>
        <v/>
      </c>
      <c r="M13" s="0" t="str">
        <f aca="false">IF($B13=3,"DPF","")</f>
        <v/>
      </c>
      <c r="N13" s="0" t="str">
        <f aca="false">IF($B13=3,"DPF","")</f>
        <v/>
      </c>
      <c r="O13" s="0" t="str">
        <f aca="false">IF($B13=3,"PFI","")</f>
        <v/>
      </c>
      <c r="P13" s="0" t="str">
        <f aca="false">IF($B13=3,"PFI","")</f>
        <v/>
      </c>
      <c r="R13" s="0" t="str">
        <f aca="false">IF($B13=3,"PFI","")</f>
        <v/>
      </c>
      <c r="S13" s="0" t="str">
        <f aca="false">IF($B13=3,"PFI","")</f>
        <v/>
      </c>
      <c r="T13" s="0" t="str">
        <f aca="false">IF($B13=3,"PFI","")</f>
        <v/>
      </c>
      <c r="U13" s="0" t="str">
        <f aca="false">IF($B13=3,"DPF","")</f>
        <v/>
      </c>
      <c r="V13" s="0" t="str">
        <f aca="false">IF($B13=3,"DPF","")</f>
        <v/>
      </c>
      <c r="W13" s="0" t="str">
        <f aca="false">IF($B13=3,"DPF","")</f>
        <v/>
      </c>
      <c r="X13" s="0" t="str">
        <f aca="false">IF($B13=3,"DPF","")</f>
        <v/>
      </c>
      <c r="Y13" s="0" t="str">
        <f aca="false">IF($B13=3,"DPF","")</f>
        <v/>
      </c>
      <c r="Z13" s="0" t="str">
        <f aca="false">IF($B13=3,"DPF","")</f>
        <v/>
      </c>
      <c r="AA13" s="0" t="str">
        <f aca="false">IF($B13=3,"DPF","")</f>
        <v/>
      </c>
      <c r="AB13" s="0" t="str">
        <f aca="false">IF($B13=3,"DPF","")</f>
        <v/>
      </c>
      <c r="AC13" s="0" t="str">
        <f aca="false">IF($B13=3,"DPF","")</f>
        <v/>
      </c>
      <c r="AD13" s="0" t="str">
        <f aca="false">IF($B13=3,"DPF","")</f>
        <v/>
      </c>
      <c r="AE13" s="0" t="str">
        <f aca="false">IF($B13=3,"DPF","")</f>
        <v/>
      </c>
      <c r="AF13" s="0" t="str">
        <f aca="false">IF($B13=3,"DPF","")</f>
        <v/>
      </c>
      <c r="AG13" s="0" t="str">
        <f aca="false">IF($B13=3,"DPF","")</f>
        <v/>
      </c>
      <c r="AH13" s="0" t="str">
        <f aca="false">IF($B13=3,"DPF","")</f>
        <v/>
      </c>
      <c r="AI13" s="0" t="str">
        <f aca="false">IF($B13=3,"PFI","")</f>
        <v/>
      </c>
      <c r="AJ13" s="0" t="str">
        <f aca="false">IF($B13=3,"PFI","")</f>
        <v/>
      </c>
      <c r="AK13" s="0" t="str">
        <f aca="false">IF($B13=3,"PFI","")</f>
        <v/>
      </c>
      <c r="AL13" s="0" t="str">
        <f aca="false">IF($B13=3,"PFI","")</f>
        <v/>
      </c>
      <c r="AM13" s="0" t="str">
        <f aca="false">IF($B13=3,"PFI","")</f>
        <v/>
      </c>
      <c r="AN13" s="0" t="str">
        <f aca="false">IF($B13=3,"PFI","")</f>
        <v/>
      </c>
      <c r="AO13" s="0" t="str">
        <f aca="false">IF($B13=3,"PFI","")</f>
        <v/>
      </c>
      <c r="AP13" s="0" t="str">
        <f aca="false">IF($B13=3,"PFI","")</f>
        <v/>
      </c>
      <c r="AQ13" s="0" t="str">
        <f aca="false">IF($B13=3,"PFI","")</f>
        <v/>
      </c>
      <c r="AR13" s="0" t="str">
        <f aca="false">IF($B13=3,"DPF","")</f>
        <v/>
      </c>
      <c r="AS13" s="0" t="str">
        <f aca="false">IF($B13=3,"DPF","")</f>
        <v/>
      </c>
      <c r="AT13" s="0" t="str">
        <f aca="false">IF($B13=3,"DPF","")</f>
        <v/>
      </c>
      <c r="AU13" s="0" t="str">
        <f aca="false">IF($B13=3,"DPF","")</f>
        <v/>
      </c>
      <c r="AV13" s="0" t="str">
        <f aca="false">IF($B13=3,"DPF","")</f>
        <v/>
      </c>
      <c r="AW13" s="0" t="str">
        <f aca="false">IF($B13=3,"DPF","")</f>
        <v/>
      </c>
      <c r="AY13" s="0" t="str">
        <f aca="false">IF($B13=3,"DPF","")</f>
        <v/>
      </c>
      <c r="AZ13" s="0" t="str">
        <f aca="false">IF($B13=3,"DPF","")</f>
        <v/>
      </c>
      <c r="BA13" s="0" t="str">
        <f aca="false">IF($B13=3,"DPF","")</f>
        <v/>
      </c>
      <c r="BB13" s="0" t="str">
        <f aca="false">IF($B13=3,"PFI","")</f>
        <v/>
      </c>
      <c r="BC13" s="0" t="str">
        <f aca="false">IF($B13=3,"PFI","")</f>
        <v/>
      </c>
      <c r="BD13" s="0" t="str">
        <f aca="false">IF($B13=3,"PFI","")</f>
        <v/>
      </c>
      <c r="BE13" s="0" t="str">
        <f aca="false">IF($B13=3,"DPF","")</f>
        <v/>
      </c>
      <c r="BF13" s="0" t="str">
        <f aca="false">IF($B13=3,"DPF","")</f>
        <v/>
      </c>
      <c r="BG13" s="0" t="str">
        <f aca="false">IF($B13=3,"PFI","")</f>
        <v/>
      </c>
      <c r="BH13" s="0" t="str">
        <f aca="false">IF($B13=3,"PFI","")</f>
        <v/>
      </c>
      <c r="BI13" s="0" t="str">
        <f aca="false">IF($B13=3,"DPF","")</f>
        <v/>
      </c>
      <c r="BK13" s="0" t="str">
        <f aca="false">IF($B13=3,"PFI","")</f>
        <v/>
      </c>
      <c r="BL13" s="0" t="str">
        <f aca="false">IF($B13=3,"PFI","")</f>
        <v/>
      </c>
      <c r="BM13" s="0" t="str">
        <f aca="false">IF($B13=3,"PFI","")</f>
        <v/>
      </c>
      <c r="BN13" s="0" t="str">
        <f aca="false">IF($B13=3,"PFI","")</f>
        <v/>
      </c>
      <c r="BO13" s="0" t="str">
        <f aca="false">IF($B13=3,"PFI","")</f>
        <v/>
      </c>
    </row>
    <row r="14" customFormat="false" ht="13.2" hidden="false" customHeight="false" outlineLevel="0" collapsed="false">
      <c r="A14" s="0" t="n">
        <f aca="false">A13-1</f>
        <v>2007</v>
      </c>
      <c r="B14" s="0" t="n">
        <v>2</v>
      </c>
      <c r="C14" s="0" t="s">
        <v>292</v>
      </c>
      <c r="D14" s="0" t="n">
        <v>2</v>
      </c>
      <c r="E14" s="0" t="n">
        <v>2</v>
      </c>
      <c r="F14" s="0" t="str">
        <f aca="false">IF($B14=3,"PFI","")</f>
        <v/>
      </c>
      <c r="G14" s="0" t="str">
        <f aca="false">IF($B14=3,"PFI","")</f>
        <v/>
      </c>
      <c r="H14" s="0" t="str">
        <f aca="false">IF($B14=3,"PFI","")</f>
        <v/>
      </c>
      <c r="I14" s="0" t="str">
        <f aca="false">IF($B14=3,"PFI","")</f>
        <v/>
      </c>
      <c r="J14" s="0" t="str">
        <f aca="false">IF($B14=3,"PFI","")</f>
        <v/>
      </c>
      <c r="K14" s="0" t="str">
        <f aca="false">IF($B14=3,"PFI","")</f>
        <v/>
      </c>
      <c r="L14" s="0" t="str">
        <f aca="false">IF($B14=3,"DPF","")</f>
        <v/>
      </c>
      <c r="M14" s="0" t="str">
        <f aca="false">IF($B14=3,"DPF","")</f>
        <v/>
      </c>
      <c r="N14" s="0" t="str">
        <f aca="false">IF($B14=3,"DPF","")</f>
        <v/>
      </c>
      <c r="O14" s="0" t="str">
        <f aca="false">IF($B14=3,"PFI","")</f>
        <v/>
      </c>
      <c r="P14" s="0" t="str">
        <f aca="false">IF($B14=3,"PFI","")</f>
        <v/>
      </c>
      <c r="R14" s="0" t="str">
        <f aca="false">IF($B14=3,"PFI","")</f>
        <v/>
      </c>
      <c r="S14" s="0" t="str">
        <f aca="false">IF($B14=3,"PFI","")</f>
        <v/>
      </c>
      <c r="T14" s="0" t="str">
        <f aca="false">IF($B14=3,"PFI","")</f>
        <v/>
      </c>
      <c r="U14" s="0" t="str">
        <f aca="false">IF($B14=3,"DPF","")</f>
        <v/>
      </c>
      <c r="V14" s="0" t="str">
        <f aca="false">IF($B14=3,"DPF","")</f>
        <v/>
      </c>
      <c r="W14" s="0" t="str">
        <f aca="false">IF($B14=3,"DPF","")</f>
        <v/>
      </c>
      <c r="X14" s="0" t="str">
        <f aca="false">IF($B14=3,"DPF","")</f>
        <v/>
      </c>
      <c r="Y14" s="0" t="str">
        <f aca="false">IF($B14=3,"DPF","")</f>
        <v/>
      </c>
      <c r="Z14" s="0" t="str">
        <f aca="false">IF($B14=3,"DPF","")</f>
        <v/>
      </c>
      <c r="AA14" s="0" t="str">
        <f aca="false">IF($B14=3,"DPF","")</f>
        <v/>
      </c>
      <c r="AB14" s="0" t="str">
        <f aca="false">IF($B14=3,"DPF","")</f>
        <v/>
      </c>
      <c r="AC14" s="0" t="str">
        <f aca="false">IF($B14=3,"DPF","")</f>
        <v/>
      </c>
      <c r="AD14" s="0" t="str">
        <f aca="false">IF($B14=3,"DPF","")</f>
        <v/>
      </c>
      <c r="AE14" s="0" t="str">
        <f aca="false">IF($B14=3,"DPF","")</f>
        <v/>
      </c>
      <c r="AF14" s="0" t="str">
        <f aca="false">IF($B14=3,"DPF","")</f>
        <v/>
      </c>
      <c r="AG14" s="0" t="str">
        <f aca="false">IF($B14=3,"DPF","")</f>
        <v/>
      </c>
      <c r="AH14" s="0" t="str">
        <f aca="false">IF($B14=3,"DPF","")</f>
        <v/>
      </c>
      <c r="AI14" s="0" t="str">
        <f aca="false">IF($B14=3,"PFI","")</f>
        <v/>
      </c>
      <c r="AJ14" s="0" t="str">
        <f aca="false">IF($B14=3,"PFI","")</f>
        <v/>
      </c>
      <c r="AK14" s="0" t="str">
        <f aca="false">IF($B14=3,"PFI","")</f>
        <v/>
      </c>
      <c r="AL14" s="0" t="str">
        <f aca="false">IF($B14=3,"PFI","")</f>
        <v/>
      </c>
      <c r="AM14" s="0" t="str">
        <f aca="false">IF($B14=3,"PFI","")</f>
        <v/>
      </c>
      <c r="AN14" s="0" t="str">
        <f aca="false">IF($B14=3,"PFI","")</f>
        <v/>
      </c>
      <c r="AO14" s="0" t="str">
        <f aca="false">IF($B14=3,"PFI","")</f>
        <v/>
      </c>
      <c r="AP14" s="0" t="str">
        <f aca="false">IF($B14=3,"PFI","")</f>
        <v/>
      </c>
      <c r="AQ14" s="0" t="str">
        <f aca="false">IF($B14=3,"PFI","")</f>
        <v/>
      </c>
      <c r="AR14" s="0" t="str">
        <f aca="false">IF($B14=3,"DPF","")</f>
        <v/>
      </c>
      <c r="AS14" s="0" t="str">
        <f aca="false">IF($B14=3,"DPF","")</f>
        <v/>
      </c>
      <c r="AT14" s="0" t="str">
        <f aca="false">IF($B14=3,"DPF","")</f>
        <v/>
      </c>
      <c r="AU14" s="0" t="str">
        <f aca="false">IF($B14=3,"DPF","")</f>
        <v/>
      </c>
      <c r="AV14" s="0" t="str">
        <f aca="false">IF($B14=3,"DPF","")</f>
        <v/>
      </c>
      <c r="AW14" s="0" t="str">
        <f aca="false">IF($B14=3,"DPF","")</f>
        <v/>
      </c>
      <c r="AY14" s="0" t="str">
        <f aca="false">IF($B14=3,"DPF","")</f>
        <v/>
      </c>
      <c r="AZ14" s="0" t="str">
        <f aca="false">IF($B14=3,"DPF","")</f>
        <v/>
      </c>
      <c r="BA14" s="0" t="str">
        <f aca="false">IF($B14=3,"DPF","")</f>
        <v/>
      </c>
      <c r="BB14" s="0" t="str">
        <f aca="false">IF($B14=3,"PFI","")</f>
        <v/>
      </c>
      <c r="BC14" s="0" t="str">
        <f aca="false">IF($B14=3,"PFI","")</f>
        <v/>
      </c>
      <c r="BD14" s="0" t="str">
        <f aca="false">IF($B14=3,"PFI","")</f>
        <v/>
      </c>
      <c r="BE14" s="0" t="str">
        <f aca="false">IF($B14=3,"DPF","")</f>
        <v/>
      </c>
      <c r="BF14" s="0" t="str">
        <f aca="false">IF($B14=3,"DPF","")</f>
        <v/>
      </c>
      <c r="BG14" s="0" t="str">
        <f aca="false">IF($B14=3,"PFI","")</f>
        <v/>
      </c>
      <c r="BH14" s="0" t="str">
        <f aca="false">IF($B14=3,"PFI","")</f>
        <v/>
      </c>
      <c r="BI14" s="0" t="str">
        <f aca="false">IF($B14=3,"DPF","")</f>
        <v/>
      </c>
      <c r="BK14" s="0" t="str">
        <f aca="false">IF($B14=3,"PFI","")</f>
        <v/>
      </c>
      <c r="BL14" s="0" t="str">
        <f aca="false">IF($B14=3,"PFI","")</f>
        <v/>
      </c>
      <c r="BM14" s="0" t="str">
        <f aca="false">IF($B14=3,"PFI","")</f>
        <v/>
      </c>
      <c r="BN14" s="0" t="str">
        <f aca="false">IF($B14=3,"PFI","")</f>
        <v/>
      </c>
      <c r="BO14" s="0" t="str">
        <f aca="false">IF($B14=3,"PFI","")</f>
        <v/>
      </c>
    </row>
    <row r="15" customFormat="false" ht="13.2" hidden="false" customHeight="false" outlineLevel="0" collapsed="false">
      <c r="A15" s="0" t="n">
        <f aca="false">A14-1</f>
        <v>2006</v>
      </c>
      <c r="B15" s="0" t="n">
        <v>2</v>
      </c>
      <c r="C15" s="0" t="s">
        <v>292</v>
      </c>
      <c r="D15" s="0" t="n">
        <v>2</v>
      </c>
      <c r="E15" s="0" t="n">
        <v>2</v>
      </c>
      <c r="F15" s="0" t="str">
        <f aca="false">IF($B15=3,"PFI","")</f>
        <v/>
      </c>
      <c r="G15" s="0" t="str">
        <f aca="false">IF($B15=3,"PFI","")</f>
        <v/>
      </c>
      <c r="H15" s="0" t="str">
        <f aca="false">IF($B15=3,"PFI","")</f>
        <v/>
      </c>
      <c r="I15" s="0" t="str">
        <f aca="false">IF($B15=3,"PFI","")</f>
        <v/>
      </c>
      <c r="J15" s="0" t="str">
        <f aca="false">IF($B15=3,"PFI","")</f>
        <v/>
      </c>
      <c r="K15" s="0" t="str">
        <f aca="false">IF($B15=3,"PFI","")</f>
        <v/>
      </c>
      <c r="L15" s="0" t="str">
        <f aca="false">IF($B15=3,"DPF","")</f>
        <v/>
      </c>
      <c r="M15" s="0" t="str">
        <f aca="false">IF($B15=3,"DPF","")</f>
        <v/>
      </c>
      <c r="N15" s="0" t="str">
        <f aca="false">IF($B15=3,"DPF","")</f>
        <v/>
      </c>
      <c r="O15" s="0" t="str">
        <f aca="false">IF($B15=3,"PFI","")</f>
        <v/>
      </c>
      <c r="P15" s="0" t="str">
        <f aca="false">IF($B15=3,"PFI","")</f>
        <v/>
      </c>
      <c r="R15" s="0" t="str">
        <f aca="false">IF($B15=3,"PFI","")</f>
        <v/>
      </c>
      <c r="S15" s="0" t="str">
        <f aca="false">IF($B15=3,"PFI","")</f>
        <v/>
      </c>
      <c r="T15" s="0" t="str">
        <f aca="false">IF($B15=3,"PFI","")</f>
        <v/>
      </c>
      <c r="U15" s="0" t="str">
        <f aca="false">IF($B15=3,"DPF","")</f>
        <v/>
      </c>
      <c r="V15" s="0" t="str">
        <f aca="false">IF($B15=3,"DPF","")</f>
        <v/>
      </c>
      <c r="W15" s="0" t="str">
        <f aca="false">IF($B15=3,"DPF","")</f>
        <v/>
      </c>
      <c r="X15" s="0" t="str">
        <f aca="false">IF($B15=3,"DPF","")</f>
        <v/>
      </c>
      <c r="Y15" s="0" t="str">
        <f aca="false">IF($B15=3,"DPF","")</f>
        <v/>
      </c>
      <c r="Z15" s="0" t="str">
        <f aca="false">IF($B15=3,"DPF","")</f>
        <v/>
      </c>
      <c r="AA15" s="0" t="str">
        <f aca="false">IF($B15=3,"DPF","")</f>
        <v/>
      </c>
      <c r="AB15" s="0" t="str">
        <f aca="false">IF($B15=3,"DPF","")</f>
        <v/>
      </c>
      <c r="AC15" s="0" t="str">
        <f aca="false">IF($B15=3,"DPF","")</f>
        <v/>
      </c>
      <c r="AD15" s="0" t="str">
        <f aca="false">IF($B15=3,"DPF","")</f>
        <v/>
      </c>
      <c r="AE15" s="0" t="str">
        <f aca="false">IF($B15=3,"DPF","")</f>
        <v/>
      </c>
      <c r="AF15" s="0" t="str">
        <f aca="false">IF($B15=3,"DPF","")</f>
        <v/>
      </c>
      <c r="AG15" s="0" t="str">
        <f aca="false">IF($B15=3,"DPF","")</f>
        <v/>
      </c>
      <c r="AH15" s="0" t="str">
        <f aca="false">IF($B15=3,"DPF","")</f>
        <v/>
      </c>
      <c r="AI15" s="0" t="str">
        <f aca="false">IF($B15=3,"PFI","")</f>
        <v/>
      </c>
      <c r="AJ15" s="0" t="str">
        <f aca="false">IF($B15=3,"PFI","")</f>
        <v/>
      </c>
      <c r="AK15" s="0" t="str">
        <f aca="false">IF($B15=3,"PFI","")</f>
        <v/>
      </c>
      <c r="AL15" s="0" t="str">
        <f aca="false">IF($B15=3,"PFI","")</f>
        <v/>
      </c>
      <c r="AM15" s="0" t="str">
        <f aca="false">IF($B15=3,"PFI","")</f>
        <v/>
      </c>
      <c r="AN15" s="0" t="str">
        <f aca="false">IF($B15=3,"PFI","")</f>
        <v/>
      </c>
      <c r="AO15" s="0" t="str">
        <f aca="false">IF($B15=3,"PFI","")</f>
        <v/>
      </c>
      <c r="AP15" s="0" t="str">
        <f aca="false">IF($B15=3,"PFI","")</f>
        <v/>
      </c>
      <c r="AQ15" s="0" t="str">
        <f aca="false">IF($B15=3,"PFI","")</f>
        <v/>
      </c>
      <c r="AR15" s="0" t="str">
        <f aca="false">IF($B15=3,"DPF","")</f>
        <v/>
      </c>
      <c r="AS15" s="0" t="str">
        <f aca="false">IF($B15=3,"DPF","")</f>
        <v/>
      </c>
      <c r="AT15" s="0" t="str">
        <f aca="false">IF($B15=3,"DPF","")</f>
        <v/>
      </c>
      <c r="AU15" s="0" t="str">
        <f aca="false">IF($B15=3,"DPF","")</f>
        <v/>
      </c>
      <c r="AV15" s="0" t="str">
        <f aca="false">IF($B15=3,"DPF","")</f>
        <v/>
      </c>
      <c r="AW15" s="0" t="str">
        <f aca="false">IF($B15=3,"DPF","")</f>
        <v/>
      </c>
      <c r="AY15" s="0" t="str">
        <f aca="false">IF($B15=3,"DPF","")</f>
        <v/>
      </c>
      <c r="AZ15" s="0" t="str">
        <f aca="false">IF($B15=3,"DPF","")</f>
        <v/>
      </c>
      <c r="BA15" s="0" t="str">
        <f aca="false">IF($B15=3,"DPF","")</f>
        <v/>
      </c>
      <c r="BB15" s="0" t="str">
        <f aca="false">IF($B15=3,"PFI","")</f>
        <v/>
      </c>
      <c r="BC15" s="0" t="str">
        <f aca="false">IF($B15=3,"PFI","")</f>
        <v/>
      </c>
      <c r="BD15" s="0" t="str">
        <f aca="false">IF($B15=3,"PFI","")</f>
        <v/>
      </c>
      <c r="BE15" s="0" t="str">
        <f aca="false">IF($B15=3,"DPF","")</f>
        <v/>
      </c>
      <c r="BF15" s="0" t="str">
        <f aca="false">IF($B15=3,"DPF","")</f>
        <v/>
      </c>
      <c r="BG15" s="0" t="str">
        <f aca="false">IF($B15=3,"PFI","")</f>
        <v/>
      </c>
      <c r="BH15" s="0" t="str">
        <f aca="false">IF($B15=3,"PFI","")</f>
        <v/>
      </c>
      <c r="BI15" s="0" t="str">
        <f aca="false">IF($B15=3,"DPF","")</f>
        <v/>
      </c>
      <c r="BK15" s="0" t="str">
        <f aca="false">IF($B15=3,"PFI","")</f>
        <v/>
      </c>
      <c r="BL15" s="0" t="str">
        <f aca="false">IF($B15=3,"PFI","")</f>
        <v/>
      </c>
      <c r="BM15" s="0" t="str">
        <f aca="false">IF($B15=3,"PFI","")</f>
        <v/>
      </c>
      <c r="BN15" s="0" t="str">
        <f aca="false">IF($B15=3,"PFI","")</f>
        <v/>
      </c>
      <c r="BO15" s="0" t="str">
        <f aca="false">IF($B15=3,"PFI","")</f>
        <v/>
      </c>
    </row>
    <row r="16" customFormat="false" ht="13.2" hidden="false" customHeight="false" outlineLevel="0" collapsed="false">
      <c r="A16" s="0" t="n">
        <f aca="false">A15-1</f>
        <v>2005</v>
      </c>
      <c r="B16" s="0" t="n">
        <v>2</v>
      </c>
      <c r="C16" s="0" t="s">
        <v>292</v>
      </c>
      <c r="D16" s="0" t="n">
        <v>2</v>
      </c>
      <c r="E16" s="0" t="n">
        <v>2</v>
      </c>
      <c r="F16" s="0" t="str">
        <f aca="false">IF($B16=3,"PFI","")</f>
        <v/>
      </c>
      <c r="G16" s="0" t="str">
        <f aca="false">IF($B16=3,"PFI","")</f>
        <v/>
      </c>
      <c r="H16" s="0" t="str">
        <f aca="false">IF($B16=3,"PFI","")</f>
        <v/>
      </c>
      <c r="I16" s="0" t="str">
        <f aca="false">IF($B16=3,"PFI","")</f>
        <v/>
      </c>
      <c r="J16" s="0" t="str">
        <f aca="false">IF($B16=3,"PFI","")</f>
        <v/>
      </c>
      <c r="K16" s="0" t="str">
        <f aca="false">IF($B16=3,"PFI","")</f>
        <v/>
      </c>
      <c r="L16" s="0" t="str">
        <f aca="false">IF($B16=3,"DPF","")</f>
        <v/>
      </c>
      <c r="M16" s="0" t="str">
        <f aca="false">IF($B16=3,"DPF","")</f>
        <v/>
      </c>
      <c r="N16" s="0" t="str">
        <f aca="false">IF($B16=3,"DPF","")</f>
        <v/>
      </c>
      <c r="O16" s="0" t="str">
        <f aca="false">IF($B16=3,"PFI","")</f>
        <v/>
      </c>
      <c r="P16" s="0" t="str">
        <f aca="false">IF($B16=3,"PFI","")</f>
        <v/>
      </c>
      <c r="R16" s="0" t="str">
        <f aca="false">IF($B16=3,"PFI","")</f>
        <v/>
      </c>
      <c r="S16" s="0" t="str">
        <f aca="false">IF($B16=3,"PFI","")</f>
        <v/>
      </c>
      <c r="T16" s="0" t="str">
        <f aca="false">IF($B16=3,"PFI","")</f>
        <v/>
      </c>
      <c r="U16" s="0" t="str">
        <f aca="false">IF($B16=3,"DPF","")</f>
        <v/>
      </c>
      <c r="V16" s="0" t="str">
        <f aca="false">IF($B16=3,"DPF","")</f>
        <v/>
      </c>
      <c r="W16" s="0" t="str">
        <f aca="false">IF($B16=3,"DPF","")</f>
        <v/>
      </c>
      <c r="X16" s="0" t="str">
        <f aca="false">IF($B16=3,"DPF","")</f>
        <v/>
      </c>
      <c r="Y16" s="0" t="str">
        <f aca="false">IF($B16=3,"DPF","")</f>
        <v/>
      </c>
      <c r="Z16" s="0" t="str">
        <f aca="false">IF($B16=3,"DPF","")</f>
        <v/>
      </c>
      <c r="AA16" s="0" t="str">
        <f aca="false">IF($B16=3,"DPF","")</f>
        <v/>
      </c>
      <c r="AB16" s="0" t="str">
        <f aca="false">IF($B16=3,"DPF","")</f>
        <v/>
      </c>
      <c r="AC16" s="0" t="str">
        <f aca="false">IF($B16=3,"DPF","")</f>
        <v/>
      </c>
      <c r="AD16" s="0" t="str">
        <f aca="false">IF($B16=3,"DPF","")</f>
        <v/>
      </c>
      <c r="AE16" s="0" t="str">
        <f aca="false">IF($B16=3,"DPF","")</f>
        <v/>
      </c>
      <c r="AF16" s="0" t="str">
        <f aca="false">IF($B16=3,"DPF","")</f>
        <v/>
      </c>
      <c r="AG16" s="0" t="str">
        <f aca="false">IF($B16=3,"DPF","")</f>
        <v/>
      </c>
      <c r="AH16" s="0" t="str">
        <f aca="false">IF($B16=3,"DPF","")</f>
        <v/>
      </c>
      <c r="AI16" s="0" t="str">
        <f aca="false">IF($B16=3,"PFI","")</f>
        <v/>
      </c>
      <c r="AJ16" s="0" t="str">
        <f aca="false">IF($B16=3,"PFI","")</f>
        <v/>
      </c>
      <c r="AK16" s="0" t="str">
        <f aca="false">IF($B16=3,"PFI","")</f>
        <v/>
      </c>
      <c r="AL16" s="0" t="str">
        <f aca="false">IF($B16=3,"PFI","")</f>
        <v/>
      </c>
      <c r="AM16" s="0" t="str">
        <f aca="false">IF($B16=3,"PFI","")</f>
        <v/>
      </c>
      <c r="AN16" s="0" t="str">
        <f aca="false">IF($B16=3,"PFI","")</f>
        <v/>
      </c>
      <c r="AO16" s="0" t="str">
        <f aca="false">IF($B16=3,"PFI","")</f>
        <v/>
      </c>
      <c r="AP16" s="0" t="str">
        <f aca="false">IF($B16=3,"PFI","")</f>
        <v/>
      </c>
      <c r="AQ16" s="0" t="str">
        <f aca="false">IF($B16=3,"PFI","")</f>
        <v/>
      </c>
      <c r="AR16" s="0" t="str">
        <f aca="false">IF($B16=3,"DPF","")</f>
        <v/>
      </c>
      <c r="AS16" s="0" t="str">
        <f aca="false">IF($B16=3,"DPF","")</f>
        <v/>
      </c>
      <c r="AT16" s="0" t="str">
        <f aca="false">IF($B16=3,"DPF","")</f>
        <v/>
      </c>
      <c r="AU16" s="0" t="str">
        <f aca="false">IF($B16=3,"DPF","")</f>
        <v/>
      </c>
      <c r="AV16" s="0" t="str">
        <f aca="false">IF($B16=3,"DPF","")</f>
        <v/>
      </c>
      <c r="AW16" s="0" t="str">
        <f aca="false">IF($B16=3,"DPF","")</f>
        <v/>
      </c>
      <c r="AY16" s="0" t="str">
        <f aca="false">IF($B16=3,"DPF","")</f>
        <v/>
      </c>
      <c r="AZ16" s="0" t="str">
        <f aca="false">IF($B16=3,"DPF","")</f>
        <v/>
      </c>
      <c r="BA16" s="0" t="str">
        <f aca="false">IF($B16=3,"DPF","")</f>
        <v/>
      </c>
      <c r="BB16" s="0" t="str">
        <f aca="false">IF($B16=3,"PFI","")</f>
        <v/>
      </c>
      <c r="BC16" s="0" t="str">
        <f aca="false">IF($B16=3,"PFI","")</f>
        <v/>
      </c>
      <c r="BD16" s="0" t="str">
        <f aca="false">IF($B16=3,"PFI","")</f>
        <v/>
      </c>
      <c r="BE16" s="0" t="str">
        <f aca="false">IF($B16=3,"DPF","")</f>
        <v/>
      </c>
      <c r="BF16" s="0" t="str">
        <f aca="false">IF($B16=3,"DPF","")</f>
        <v/>
      </c>
      <c r="BG16" s="0" t="str">
        <f aca="false">IF($B16=3,"PFI","")</f>
        <v/>
      </c>
      <c r="BH16" s="0" t="str">
        <f aca="false">IF($B16=3,"PFI","")</f>
        <v/>
      </c>
      <c r="BI16" s="0" t="str">
        <f aca="false">IF($B16=3,"DPF","")</f>
        <v/>
      </c>
      <c r="BK16" s="0" t="str">
        <f aca="false">IF($B16=3,"PFI","")</f>
        <v/>
      </c>
      <c r="BL16" s="0" t="str">
        <f aca="false">IF($B16=3,"PFI","")</f>
        <v/>
      </c>
      <c r="BM16" s="0" t="str">
        <f aca="false">IF($B16=3,"PFI","")</f>
        <v/>
      </c>
      <c r="BN16" s="0" t="str">
        <f aca="false">IF($B16=3,"PFI","")</f>
        <v/>
      </c>
      <c r="BO16" s="0" t="str">
        <f aca="false">IF($B16=3,"PFI","")</f>
        <v/>
      </c>
    </row>
    <row r="17" customFormat="false" ht="13.2" hidden="false" customHeight="false" outlineLevel="0" collapsed="false">
      <c r="A17" s="0" t="n">
        <f aca="false">A16-1</f>
        <v>2004</v>
      </c>
      <c r="B17" s="0" t="n">
        <v>2</v>
      </c>
      <c r="C17" s="0" t="s">
        <v>292</v>
      </c>
      <c r="D17" s="0" t="n">
        <v>2</v>
      </c>
      <c r="E17" s="0" t="n">
        <v>2</v>
      </c>
      <c r="F17" s="0" t="str">
        <f aca="false">IF($B17=3,"PFI","")</f>
        <v/>
      </c>
      <c r="G17" s="0" t="str">
        <f aca="false">IF($B17=3,"PFI","")</f>
        <v/>
      </c>
      <c r="H17" s="0" t="str">
        <f aca="false">IF($B17=3,"PFI","")</f>
        <v/>
      </c>
      <c r="I17" s="0" t="str">
        <f aca="false">IF($B17=3,"PFI","")</f>
        <v/>
      </c>
      <c r="J17" s="0" t="str">
        <f aca="false">IF($B17=3,"PFI","")</f>
        <v/>
      </c>
      <c r="K17" s="0" t="str">
        <f aca="false">IF($B17=3,"PFI","")</f>
        <v/>
      </c>
      <c r="L17" s="0" t="str">
        <f aca="false">IF($B17=3,"DPF","")</f>
        <v/>
      </c>
      <c r="M17" s="0" t="str">
        <f aca="false">IF($B17=3,"DPF","")</f>
        <v/>
      </c>
      <c r="N17" s="0" t="str">
        <f aca="false">IF($B17=3,"DPF","")</f>
        <v/>
      </c>
      <c r="O17" s="0" t="str">
        <f aca="false">IF($B17=3,"PFI","")</f>
        <v/>
      </c>
      <c r="P17" s="0" t="str">
        <f aca="false">IF($B17=3,"PFI","")</f>
        <v/>
      </c>
      <c r="R17" s="0" t="str">
        <f aca="false">IF($B17=3,"PFI","")</f>
        <v/>
      </c>
      <c r="S17" s="0" t="str">
        <f aca="false">IF($B17=3,"PFI","")</f>
        <v/>
      </c>
      <c r="T17" s="0" t="str">
        <f aca="false">IF($B17=3,"PFI","")</f>
        <v/>
      </c>
      <c r="U17" s="0" t="str">
        <f aca="false">IF($B17=3,"DPF","")</f>
        <v/>
      </c>
      <c r="V17" s="0" t="str">
        <f aca="false">IF($B17=3,"DPF","")</f>
        <v/>
      </c>
      <c r="W17" s="0" t="str">
        <f aca="false">IF($B17=3,"DPF","")</f>
        <v/>
      </c>
      <c r="X17" s="0" t="str">
        <f aca="false">IF($B17=3,"DPF","")</f>
        <v/>
      </c>
      <c r="Y17" s="0" t="str">
        <f aca="false">IF($B17=3,"DPF","")</f>
        <v/>
      </c>
      <c r="Z17" s="0" t="str">
        <f aca="false">IF($B17=3,"DPF","")</f>
        <v/>
      </c>
      <c r="AA17" s="0" t="str">
        <f aca="false">IF($B17=3,"DPF","")</f>
        <v/>
      </c>
      <c r="AB17" s="0" t="str">
        <f aca="false">IF($B17=3,"DPF","")</f>
        <v/>
      </c>
      <c r="AC17" s="0" t="str">
        <f aca="false">IF($B17=3,"DPF","")</f>
        <v/>
      </c>
      <c r="AD17" s="0" t="str">
        <f aca="false">IF($B17=3,"DPF","")</f>
        <v/>
      </c>
      <c r="AE17" s="0" t="str">
        <f aca="false">IF($B17=3,"DPF","")</f>
        <v/>
      </c>
      <c r="AF17" s="0" t="str">
        <f aca="false">IF($B17=3,"DPF","")</f>
        <v/>
      </c>
      <c r="AG17" s="0" t="str">
        <f aca="false">IF($B17=3,"DPF","")</f>
        <v/>
      </c>
      <c r="AH17" s="0" t="str">
        <f aca="false">IF($B17=3,"DPF","")</f>
        <v/>
      </c>
      <c r="AI17" s="0" t="str">
        <f aca="false">IF($B17=3,"PFI","")</f>
        <v/>
      </c>
      <c r="AJ17" s="0" t="str">
        <f aca="false">IF($B17=3,"PFI","")</f>
        <v/>
      </c>
      <c r="AK17" s="0" t="str">
        <f aca="false">IF($B17=3,"PFI","")</f>
        <v/>
      </c>
      <c r="AL17" s="0" t="str">
        <f aca="false">IF($B17=3,"PFI","")</f>
        <v/>
      </c>
      <c r="AM17" s="0" t="str">
        <f aca="false">IF($B17=3,"PFI","")</f>
        <v/>
      </c>
      <c r="AN17" s="0" t="str">
        <f aca="false">IF($B17=3,"PFI","")</f>
        <v/>
      </c>
      <c r="AO17" s="0" t="str">
        <f aca="false">IF($B17=3,"PFI","")</f>
        <v/>
      </c>
      <c r="AP17" s="0" t="str">
        <f aca="false">IF($B17=3,"PFI","")</f>
        <v/>
      </c>
      <c r="AQ17" s="0" t="str">
        <f aca="false">IF($B17=3,"PFI","")</f>
        <v/>
      </c>
      <c r="AR17" s="0" t="str">
        <f aca="false">IF($B17=3,"DPF","")</f>
        <v/>
      </c>
      <c r="AS17" s="0" t="str">
        <f aca="false">IF($B17=3,"DPF","")</f>
        <v/>
      </c>
      <c r="AT17" s="0" t="str">
        <f aca="false">IF($B17=3,"DPF","")</f>
        <v/>
      </c>
      <c r="AU17" s="0" t="str">
        <f aca="false">IF($B17=3,"DPF","")</f>
        <v/>
      </c>
      <c r="AV17" s="0" t="str">
        <f aca="false">IF($B17=3,"DPF","")</f>
        <v/>
      </c>
      <c r="AW17" s="0" t="str">
        <f aca="false">IF($B17=3,"DPF","")</f>
        <v/>
      </c>
      <c r="AY17" s="0" t="str">
        <f aca="false">IF($B17=3,"DPF","")</f>
        <v/>
      </c>
      <c r="AZ17" s="0" t="str">
        <f aca="false">IF($B17=3,"DPF","")</f>
        <v/>
      </c>
      <c r="BA17" s="0" t="str">
        <f aca="false">IF($B17=3,"DPF","")</f>
        <v/>
      </c>
      <c r="BB17" s="0" t="str">
        <f aca="false">IF($B17=3,"PFI","")</f>
        <v/>
      </c>
      <c r="BC17" s="0" t="str">
        <f aca="false">IF($B17=3,"PFI","")</f>
        <v/>
      </c>
      <c r="BD17" s="0" t="str">
        <f aca="false">IF($B17=3,"PFI","")</f>
        <v/>
      </c>
      <c r="BE17" s="0" t="str">
        <f aca="false">IF($B17=3,"DPF","")</f>
        <v/>
      </c>
      <c r="BF17" s="0" t="str">
        <f aca="false">IF($B17=3,"DPF","")</f>
        <v/>
      </c>
      <c r="BG17" s="0" t="str">
        <f aca="false">IF($B17=3,"PFI","")</f>
        <v/>
      </c>
      <c r="BH17" s="0" t="str">
        <f aca="false">IF($B17=3,"PFI","")</f>
        <v/>
      </c>
      <c r="BI17" s="0" t="str">
        <f aca="false">IF($B17=3,"DPF","")</f>
        <v/>
      </c>
      <c r="BK17" s="0" t="str">
        <f aca="false">IF($B17=3,"PFI","")</f>
        <v/>
      </c>
      <c r="BL17" s="0" t="str">
        <f aca="false">IF($B17=3,"PFI","")</f>
        <v/>
      </c>
      <c r="BM17" s="0" t="str">
        <f aca="false">IF($B17=3,"PFI","")</f>
        <v/>
      </c>
      <c r="BN17" s="0" t="str">
        <f aca="false">IF($B17=3,"PFI","")</f>
        <v/>
      </c>
      <c r="BO17" s="0" t="str">
        <f aca="false">IF($B17=3,"PFI","")</f>
        <v/>
      </c>
    </row>
    <row r="18" customFormat="false" ht="13.2" hidden="false" customHeight="false" outlineLevel="0" collapsed="false">
      <c r="A18" s="0" t="n">
        <f aca="false">A17-1</f>
        <v>2003</v>
      </c>
      <c r="B18" s="0" t="n">
        <v>2</v>
      </c>
      <c r="C18" s="0" t="s">
        <v>292</v>
      </c>
      <c r="D18" s="0" t="n">
        <v>2</v>
      </c>
      <c r="E18" s="0" t="n">
        <v>2</v>
      </c>
      <c r="F18" s="0" t="str">
        <f aca="false">IF($B18=3,"PFI","")</f>
        <v/>
      </c>
      <c r="G18" s="0" t="str">
        <f aca="false">IF($B18=3,"PFI","")</f>
        <v/>
      </c>
      <c r="H18" s="0" t="str">
        <f aca="false">IF($B18=3,"PFI","")</f>
        <v/>
      </c>
      <c r="I18" s="0" t="str">
        <f aca="false">IF($B18=3,"PFI","")</f>
        <v/>
      </c>
      <c r="J18" s="0" t="str">
        <f aca="false">IF($B18=3,"PFI","")</f>
        <v/>
      </c>
      <c r="K18" s="0" t="str">
        <f aca="false">IF($B18=3,"PFI","")</f>
        <v/>
      </c>
      <c r="L18" s="0" t="str">
        <f aca="false">IF($B18=3,"DPF","")</f>
        <v/>
      </c>
      <c r="M18" s="0" t="str">
        <f aca="false">IF($B18=3,"DPF","")</f>
        <v/>
      </c>
      <c r="N18" s="0" t="str">
        <f aca="false">IF($B18=3,"DPF","")</f>
        <v/>
      </c>
      <c r="O18" s="0" t="str">
        <f aca="false">IF($B18=3,"PFI","")</f>
        <v/>
      </c>
      <c r="P18" s="0" t="str">
        <f aca="false">IF($B18=3,"PFI","")</f>
        <v/>
      </c>
      <c r="R18" s="0" t="str">
        <f aca="false">IF($B18=3,"PFI","")</f>
        <v/>
      </c>
      <c r="S18" s="0" t="str">
        <f aca="false">IF($B18=3,"PFI","")</f>
        <v/>
      </c>
      <c r="T18" s="0" t="str">
        <f aca="false">IF($B18=3,"PFI","")</f>
        <v/>
      </c>
      <c r="U18" s="0" t="str">
        <f aca="false">IF($B18=3,"DPF","")</f>
        <v/>
      </c>
      <c r="V18" s="0" t="str">
        <f aca="false">IF($B18=3,"DPF","")</f>
        <v/>
      </c>
      <c r="W18" s="0" t="str">
        <f aca="false">IF($B18=3,"DPF","")</f>
        <v/>
      </c>
      <c r="X18" s="0" t="str">
        <f aca="false">IF($B18=3,"DPF","")</f>
        <v/>
      </c>
      <c r="Y18" s="0" t="str">
        <f aca="false">IF($B18=3,"DPF","")</f>
        <v/>
      </c>
      <c r="Z18" s="0" t="str">
        <f aca="false">IF($B18=3,"DPF","")</f>
        <v/>
      </c>
      <c r="AA18" s="0" t="str">
        <f aca="false">IF($B18=3,"DPF","")</f>
        <v/>
      </c>
      <c r="AB18" s="0" t="str">
        <f aca="false">IF($B18=3,"DPF","")</f>
        <v/>
      </c>
      <c r="AC18" s="0" t="str">
        <f aca="false">IF($B18=3,"DPF","")</f>
        <v/>
      </c>
      <c r="AD18" s="0" t="str">
        <f aca="false">IF($B18=3,"DPF","")</f>
        <v/>
      </c>
      <c r="AE18" s="0" t="str">
        <f aca="false">IF($B18=3,"DPF","")</f>
        <v/>
      </c>
      <c r="AF18" s="0" t="str">
        <f aca="false">IF($B18=3,"DPF","")</f>
        <v/>
      </c>
      <c r="AG18" s="0" t="str">
        <f aca="false">IF($B18=3,"DPF","")</f>
        <v/>
      </c>
      <c r="AH18" s="0" t="str">
        <f aca="false">IF($B18=3,"DPF","")</f>
        <v/>
      </c>
      <c r="AI18" s="0" t="str">
        <f aca="false">IF($B18=3,"PFI","")</f>
        <v/>
      </c>
      <c r="AJ18" s="0" t="str">
        <f aca="false">IF($B18=3,"PFI","")</f>
        <v/>
      </c>
      <c r="AK18" s="0" t="str">
        <f aca="false">IF($B18=3,"PFI","")</f>
        <v/>
      </c>
      <c r="AL18" s="0" t="str">
        <f aca="false">IF($B18=3,"PFI","")</f>
        <v/>
      </c>
      <c r="AM18" s="0" t="str">
        <f aca="false">IF($B18=3,"PFI","")</f>
        <v/>
      </c>
      <c r="AN18" s="0" t="str">
        <f aca="false">IF($B18=3,"PFI","")</f>
        <v/>
      </c>
      <c r="AO18" s="0" t="str">
        <f aca="false">IF($B18=3,"PFI","")</f>
        <v/>
      </c>
      <c r="AP18" s="0" t="str">
        <f aca="false">IF($B18=3,"PFI","")</f>
        <v/>
      </c>
      <c r="AQ18" s="0" t="str">
        <f aca="false">IF($B18=3,"PFI","")</f>
        <v/>
      </c>
      <c r="AR18" s="0" t="str">
        <f aca="false">IF($B18=3,"DPF","")</f>
        <v/>
      </c>
      <c r="AS18" s="0" t="str">
        <f aca="false">IF($B18=3,"DPF","")</f>
        <v/>
      </c>
      <c r="AT18" s="0" t="str">
        <f aca="false">IF($B18=3,"DPF","")</f>
        <v/>
      </c>
      <c r="AU18" s="0" t="str">
        <f aca="false">IF($B18=3,"DPF","")</f>
        <v/>
      </c>
      <c r="AV18" s="0" t="str">
        <f aca="false">IF($B18=3,"DPF","")</f>
        <v/>
      </c>
      <c r="AW18" s="0" t="str">
        <f aca="false">IF($B18=3,"DPF","")</f>
        <v/>
      </c>
      <c r="AY18" s="0" t="str">
        <f aca="false">IF($B18=3,"DPF","")</f>
        <v/>
      </c>
      <c r="AZ18" s="0" t="str">
        <f aca="false">IF($B18=3,"DPF","")</f>
        <v/>
      </c>
      <c r="BA18" s="0" t="str">
        <f aca="false">IF($B18=3,"DPF","")</f>
        <v/>
      </c>
      <c r="BB18" s="0" t="str">
        <f aca="false">IF($B18=3,"PFI","")</f>
        <v/>
      </c>
      <c r="BC18" s="0" t="str">
        <f aca="false">IF($B18=3,"PFI","")</f>
        <v/>
      </c>
      <c r="BD18" s="0" t="str">
        <f aca="false">IF($B18=3,"PFI","")</f>
        <v/>
      </c>
      <c r="BE18" s="0" t="str">
        <f aca="false">IF($B18=3,"DPF","")</f>
        <v/>
      </c>
      <c r="BF18" s="0" t="str">
        <f aca="false">IF($B18=3,"DPF","")</f>
        <v/>
      </c>
      <c r="BG18" s="0" t="str">
        <f aca="false">IF($B18=3,"PFI","")</f>
        <v/>
      </c>
      <c r="BH18" s="0" t="str">
        <f aca="false">IF($B18=3,"PFI","")</f>
        <v/>
      </c>
      <c r="BI18" s="0" t="str">
        <f aca="false">IF($B18=3,"DPF","")</f>
        <v/>
      </c>
      <c r="BK18" s="0" t="str">
        <f aca="false">IF($B18=3,"PFI","")</f>
        <v/>
      </c>
      <c r="BL18" s="0" t="str">
        <f aca="false">IF($B18=3,"PFI","")</f>
        <v/>
      </c>
      <c r="BM18" s="0" t="str">
        <f aca="false">IF($B18=3,"PFI","")</f>
        <v/>
      </c>
      <c r="BN18" s="0" t="str">
        <f aca="false">IF($B18=3,"PFI","")</f>
        <v/>
      </c>
      <c r="BO18" s="0" t="str">
        <f aca="false">IF($B18=3,"PFI","")</f>
        <v/>
      </c>
    </row>
    <row r="19" customFormat="false" ht="13.2" hidden="false" customHeight="false" outlineLevel="0" collapsed="false">
      <c r="A19" s="0" t="n">
        <f aca="false">A18-1</f>
        <v>2002</v>
      </c>
      <c r="B19" s="0" t="n">
        <v>2</v>
      </c>
      <c r="C19" s="0" t="s">
        <v>292</v>
      </c>
      <c r="D19" s="0" t="n">
        <v>2</v>
      </c>
      <c r="E19" s="0" t="n">
        <v>2</v>
      </c>
      <c r="F19" s="0" t="str">
        <f aca="false">IF($B19=3,"PFI","")</f>
        <v/>
      </c>
      <c r="G19" s="0" t="str">
        <f aca="false">IF($B19=3,"PFI","")</f>
        <v/>
      </c>
      <c r="H19" s="0" t="str">
        <f aca="false">IF($B19=3,"PFI","")</f>
        <v/>
      </c>
      <c r="I19" s="0" t="str">
        <f aca="false">IF($B19=3,"PFI","")</f>
        <v/>
      </c>
      <c r="J19" s="0" t="str">
        <f aca="false">IF($B19=3,"PFI","")</f>
        <v/>
      </c>
      <c r="K19" s="0" t="str">
        <f aca="false">IF($B19=3,"PFI","")</f>
        <v/>
      </c>
      <c r="L19" s="0" t="str">
        <f aca="false">IF($B19=3,"DPF","")</f>
        <v/>
      </c>
      <c r="M19" s="0" t="str">
        <f aca="false">IF($B19=3,"DPF","")</f>
        <v/>
      </c>
      <c r="N19" s="0" t="str">
        <f aca="false">IF($B19=3,"DPF","")</f>
        <v/>
      </c>
      <c r="O19" s="0" t="str">
        <f aca="false">IF($B19=3,"PFI","")</f>
        <v/>
      </c>
      <c r="P19" s="0" t="str">
        <f aca="false">IF($B19=3,"PFI","")</f>
        <v/>
      </c>
      <c r="R19" s="0" t="str">
        <f aca="false">IF($B19=3,"PFI","")</f>
        <v/>
      </c>
      <c r="S19" s="0" t="str">
        <f aca="false">IF($B19=3,"PFI","")</f>
        <v/>
      </c>
      <c r="T19" s="0" t="str">
        <f aca="false">IF($B19=3,"PFI","")</f>
        <v/>
      </c>
      <c r="U19" s="0" t="str">
        <f aca="false">IF($B19=3,"DPF","")</f>
        <v/>
      </c>
      <c r="V19" s="0" t="str">
        <f aca="false">IF($B19=3,"DPF","")</f>
        <v/>
      </c>
      <c r="W19" s="0" t="str">
        <f aca="false">IF($B19=3,"DPF","")</f>
        <v/>
      </c>
      <c r="X19" s="0" t="str">
        <f aca="false">IF($B19=3,"DPF","")</f>
        <v/>
      </c>
      <c r="Y19" s="0" t="str">
        <f aca="false">IF($B19=3,"DPF","")</f>
        <v/>
      </c>
      <c r="Z19" s="0" t="str">
        <f aca="false">IF($B19=3,"DPF","")</f>
        <v/>
      </c>
      <c r="AA19" s="0" t="str">
        <f aca="false">IF($B19=3,"DPF","")</f>
        <v/>
      </c>
      <c r="AB19" s="0" t="str">
        <f aca="false">IF($B19=3,"DPF","")</f>
        <v/>
      </c>
      <c r="AC19" s="0" t="str">
        <f aca="false">IF($B19=3,"DPF","")</f>
        <v/>
      </c>
      <c r="AD19" s="0" t="str">
        <f aca="false">IF($B19=3,"DPF","")</f>
        <v/>
      </c>
      <c r="AE19" s="0" t="str">
        <f aca="false">IF($B19=3,"DPF","")</f>
        <v/>
      </c>
      <c r="AF19" s="0" t="str">
        <f aca="false">IF($B19=3,"DPF","")</f>
        <v/>
      </c>
      <c r="AG19" s="0" t="str">
        <f aca="false">IF($B19=3,"DPF","")</f>
        <v/>
      </c>
      <c r="AH19" s="0" t="str">
        <f aca="false">IF($B19=3,"DPF","")</f>
        <v/>
      </c>
      <c r="AI19" s="0" t="str">
        <f aca="false">IF($B19=3,"PFI","")</f>
        <v/>
      </c>
      <c r="AJ19" s="0" t="str">
        <f aca="false">IF($B19=3,"PFI","")</f>
        <v/>
      </c>
      <c r="AK19" s="0" t="str">
        <f aca="false">IF($B19=3,"PFI","")</f>
        <v/>
      </c>
      <c r="AL19" s="0" t="str">
        <f aca="false">IF($B19=3,"PFI","")</f>
        <v/>
      </c>
      <c r="AM19" s="0" t="str">
        <f aca="false">IF($B19=3,"PFI","")</f>
        <v/>
      </c>
      <c r="AN19" s="0" t="str">
        <f aca="false">IF($B19=3,"PFI","")</f>
        <v/>
      </c>
      <c r="AO19" s="0" t="str">
        <f aca="false">IF($B19=3,"PFI","")</f>
        <v/>
      </c>
      <c r="AP19" s="0" t="str">
        <f aca="false">IF($B19=3,"PFI","")</f>
        <v/>
      </c>
      <c r="AQ19" s="0" t="str">
        <f aca="false">IF($B19=3,"PFI","")</f>
        <v/>
      </c>
      <c r="AR19" s="0" t="str">
        <f aca="false">IF($B19=3,"DPF","")</f>
        <v/>
      </c>
      <c r="AS19" s="0" t="str">
        <f aca="false">IF($B19=3,"DPF","")</f>
        <v/>
      </c>
      <c r="AT19" s="0" t="str">
        <f aca="false">IF($B19=3,"DPF","")</f>
        <v/>
      </c>
      <c r="AU19" s="0" t="str">
        <f aca="false">IF($B19=3,"DPF","")</f>
        <v/>
      </c>
      <c r="AV19" s="0" t="str">
        <f aca="false">IF($B19=3,"DPF","")</f>
        <v/>
      </c>
      <c r="AW19" s="0" t="str">
        <f aca="false">IF($B19=3,"DPF","")</f>
        <v/>
      </c>
      <c r="AY19" s="0" t="str">
        <f aca="false">IF($B19=3,"DPF","")</f>
        <v/>
      </c>
      <c r="AZ19" s="0" t="str">
        <f aca="false">IF($B19=3,"DPF","")</f>
        <v/>
      </c>
      <c r="BA19" s="0" t="str">
        <f aca="false">IF($B19=3,"DPF","")</f>
        <v/>
      </c>
      <c r="BB19" s="0" t="str">
        <f aca="false">IF($B19=3,"PFI","")</f>
        <v/>
      </c>
      <c r="BC19" s="0" t="str">
        <f aca="false">IF($B19=3,"PFI","")</f>
        <v/>
      </c>
      <c r="BD19" s="0" t="str">
        <f aca="false">IF($B19=3,"PFI","")</f>
        <v/>
      </c>
      <c r="BE19" s="0" t="str">
        <f aca="false">IF($B19=3,"DPF","")</f>
        <v/>
      </c>
      <c r="BF19" s="0" t="str">
        <f aca="false">IF($B19=3,"DPF","")</f>
        <v/>
      </c>
      <c r="BG19" s="0" t="str">
        <f aca="false">IF($B19=3,"PFI","")</f>
        <v/>
      </c>
      <c r="BH19" s="0" t="str">
        <f aca="false">IF($B19=3,"PFI","")</f>
        <v/>
      </c>
      <c r="BI19" s="0" t="str">
        <f aca="false">IF($B19=3,"DPF","")</f>
        <v/>
      </c>
      <c r="BK19" s="0" t="str">
        <f aca="false">IF($B19=3,"PFI","")</f>
        <v/>
      </c>
      <c r="BL19" s="0" t="str">
        <f aca="false">IF($B19=3,"PFI","")</f>
        <v/>
      </c>
      <c r="BM19" s="0" t="str">
        <f aca="false">IF($B19=3,"PFI","")</f>
        <v/>
      </c>
      <c r="BN19" s="0" t="str">
        <f aca="false">IF($B19=3,"PFI","")</f>
        <v/>
      </c>
      <c r="BO19" s="0" t="str">
        <f aca="false">IF($B19=3,"PFI","")</f>
        <v/>
      </c>
    </row>
    <row r="20" customFormat="false" ht="13.2" hidden="false" customHeight="false" outlineLevel="0" collapsed="false">
      <c r="A20" s="0" t="n">
        <f aca="false">A19-1</f>
        <v>2001</v>
      </c>
      <c r="B20" s="0" t="n">
        <v>1</v>
      </c>
      <c r="C20" s="0" t="s">
        <v>293</v>
      </c>
      <c r="D20" s="0" t="n">
        <v>1</v>
      </c>
      <c r="E20" s="0" t="n">
        <v>1</v>
      </c>
      <c r="F20" s="0" t="str">
        <f aca="false">IF($B20=3,"PFI","")</f>
        <v/>
      </c>
      <c r="G20" s="0" t="str">
        <f aca="false">IF($B20=3,"PFI","")</f>
        <v/>
      </c>
      <c r="H20" s="0" t="str">
        <f aca="false">IF($B20=3,"PFI","")</f>
        <v/>
      </c>
      <c r="I20" s="0" t="str">
        <f aca="false">IF($B20=3,"PFI","")</f>
        <v/>
      </c>
      <c r="J20" s="0" t="str">
        <f aca="false">IF($B20=3,"PFI","")</f>
        <v/>
      </c>
      <c r="K20" s="0" t="str">
        <f aca="false">IF($B20=3,"PFI","")</f>
        <v/>
      </c>
      <c r="L20" s="0" t="str">
        <f aca="false">IF($B20=3,"DPF","")</f>
        <v/>
      </c>
      <c r="M20" s="0" t="str">
        <f aca="false">IF($B20=3,"DPF","")</f>
        <v/>
      </c>
      <c r="N20" s="0" t="str">
        <f aca="false">IF($B20=3,"DPF","")</f>
        <v/>
      </c>
      <c r="O20" s="0" t="str">
        <f aca="false">IF($B20=3,"PFI","")</f>
        <v/>
      </c>
      <c r="P20" s="0" t="str">
        <f aca="false">IF($B20=3,"PFI","")</f>
        <v/>
      </c>
      <c r="R20" s="0" t="str">
        <f aca="false">IF($B20=3,"PFI","")</f>
        <v/>
      </c>
      <c r="S20" s="0" t="str">
        <f aca="false">IF($B20=3,"PFI","")</f>
        <v/>
      </c>
      <c r="T20" s="0" t="str">
        <f aca="false">IF($B20=3,"PFI","")</f>
        <v/>
      </c>
      <c r="U20" s="0" t="str">
        <f aca="false">IF($B20=3,"DPF","")</f>
        <v/>
      </c>
      <c r="V20" s="0" t="str">
        <f aca="false">IF($B20=3,"DPF","")</f>
        <v/>
      </c>
      <c r="W20" s="0" t="str">
        <f aca="false">IF($B20=3,"DPF","")</f>
        <v/>
      </c>
      <c r="X20" s="0" t="str">
        <f aca="false">IF($B20=3,"DPF","")</f>
        <v/>
      </c>
      <c r="Y20" s="0" t="str">
        <f aca="false">IF($B20=3,"DPF","")</f>
        <v/>
      </c>
      <c r="Z20" s="0" t="str">
        <f aca="false">IF($B20=3,"DPF","")</f>
        <v/>
      </c>
      <c r="AA20" s="0" t="str">
        <f aca="false">IF($B20=3,"DPF","")</f>
        <v/>
      </c>
      <c r="AB20" s="0" t="str">
        <f aca="false">IF($B20=3,"DPF","")</f>
        <v/>
      </c>
      <c r="AC20" s="0" t="str">
        <f aca="false">IF($B20=3,"DPF","")</f>
        <v/>
      </c>
      <c r="AD20" s="0" t="str">
        <f aca="false">IF($B20=3,"DPF","")</f>
        <v/>
      </c>
      <c r="AE20" s="0" t="str">
        <f aca="false">IF($B20=3,"DPF","")</f>
        <v/>
      </c>
      <c r="AF20" s="0" t="str">
        <f aca="false">IF($B20=3,"DPF","")</f>
        <v/>
      </c>
      <c r="AG20" s="0" t="str">
        <f aca="false">IF($B20=3,"DPF","")</f>
        <v/>
      </c>
      <c r="AH20" s="0" t="str">
        <f aca="false">IF($B20=3,"DPF","")</f>
        <v/>
      </c>
      <c r="AI20" s="0" t="str">
        <f aca="false">IF($B20=3,"PFI","")</f>
        <v/>
      </c>
      <c r="AJ20" s="0" t="str">
        <f aca="false">IF($B20=3,"PFI","")</f>
        <v/>
      </c>
      <c r="AK20" s="0" t="str">
        <f aca="false">IF($B20=3,"PFI","")</f>
        <v/>
      </c>
      <c r="AL20" s="0" t="str">
        <f aca="false">IF($B20=3,"PFI","")</f>
        <v/>
      </c>
      <c r="AM20" s="0" t="str">
        <f aca="false">IF($B20=3,"PFI","")</f>
        <v/>
      </c>
      <c r="AN20" s="0" t="str">
        <f aca="false">IF($B20=3,"PFI","")</f>
        <v/>
      </c>
      <c r="AO20" s="0" t="str">
        <f aca="false">IF($B20=3,"PFI","")</f>
        <v/>
      </c>
      <c r="AP20" s="0" t="str">
        <f aca="false">IF($B20=3,"PFI","")</f>
        <v/>
      </c>
      <c r="AQ20" s="0" t="str">
        <f aca="false">IF($B20=3,"PFI","")</f>
        <v/>
      </c>
      <c r="AR20" s="0" t="str">
        <f aca="false">IF($B20=3,"DPF","")</f>
        <v/>
      </c>
      <c r="AS20" s="0" t="str">
        <f aca="false">IF($B20=3,"DPF","")</f>
        <v/>
      </c>
      <c r="AT20" s="0" t="str">
        <f aca="false">IF($B20=3,"DPF","")</f>
        <v/>
      </c>
      <c r="AU20" s="0" t="str">
        <f aca="false">IF($B20=3,"DPF","")</f>
        <v/>
      </c>
      <c r="AV20" s="0" t="str">
        <f aca="false">IF($B20=3,"DPF","")</f>
        <v/>
      </c>
      <c r="AW20" s="0" t="str">
        <f aca="false">IF($B20=3,"DPF","")</f>
        <v/>
      </c>
      <c r="AY20" s="0" t="str">
        <f aca="false">IF($B20=3,"DPF","")</f>
        <v/>
      </c>
      <c r="AZ20" s="0" t="str">
        <f aca="false">IF($B20=3,"DPF","")</f>
        <v/>
      </c>
      <c r="BA20" s="0" t="str">
        <f aca="false">IF($B20=3,"DPF","")</f>
        <v/>
      </c>
      <c r="BB20" s="0" t="str">
        <f aca="false">IF($B20=3,"PFI","")</f>
        <v/>
      </c>
      <c r="BC20" s="0" t="str">
        <f aca="false">IF($B20=3,"PFI","")</f>
        <v/>
      </c>
      <c r="BD20" s="0" t="str">
        <f aca="false">IF($B20=3,"PFI","")</f>
        <v/>
      </c>
      <c r="BE20" s="0" t="str">
        <f aca="false">IF($B20=3,"DPF","")</f>
        <v/>
      </c>
      <c r="BF20" s="0" t="str">
        <f aca="false">IF($B20=3,"DPF","")</f>
        <v/>
      </c>
      <c r="BG20" s="0" t="str">
        <f aca="false">IF($B20=3,"PFI","")</f>
        <v/>
      </c>
      <c r="BH20" s="0" t="str">
        <f aca="false">IF($B20=3,"PFI","")</f>
        <v/>
      </c>
      <c r="BI20" s="0" t="str">
        <f aca="false">IF($B20=3,"DPF","")</f>
        <v/>
      </c>
      <c r="BK20" s="0" t="str">
        <f aca="false">IF($B20=3,"PFI","")</f>
        <v/>
      </c>
      <c r="BL20" s="0" t="str">
        <f aca="false">IF($B20=3,"PFI","")</f>
        <v/>
      </c>
      <c r="BM20" s="0" t="str">
        <f aca="false">IF($B20=3,"PFI","")</f>
        <v/>
      </c>
      <c r="BN20" s="0" t="str">
        <f aca="false">IF($B20=3,"PFI","")</f>
        <v/>
      </c>
      <c r="BO20" s="0" t="str">
        <f aca="false">IF($B20=3,"PFI","")</f>
        <v/>
      </c>
    </row>
    <row r="21" customFormat="false" ht="13.2" hidden="false" customHeight="false" outlineLevel="0" collapsed="false">
      <c r="A21" s="0" t="n">
        <f aca="false">A20-1</f>
        <v>2000</v>
      </c>
      <c r="B21" s="0" t="n">
        <v>1</v>
      </c>
      <c r="C21" s="0" t="s">
        <v>293</v>
      </c>
      <c r="D21" s="0" t="n">
        <v>1</v>
      </c>
      <c r="E21" s="0" t="n">
        <v>1</v>
      </c>
      <c r="F21" s="0" t="str">
        <f aca="false">IF($B21=3,"PFI","")</f>
        <v/>
      </c>
      <c r="G21" s="0" t="str">
        <f aca="false">IF($B21=3,"PFI","")</f>
        <v/>
      </c>
      <c r="H21" s="0" t="str">
        <f aca="false">IF($B21=3,"PFI","")</f>
        <v/>
      </c>
      <c r="I21" s="0" t="str">
        <f aca="false">IF($B21=3,"PFI","")</f>
        <v/>
      </c>
      <c r="J21" s="0" t="str">
        <f aca="false">IF($B21=3,"PFI","")</f>
        <v/>
      </c>
      <c r="K21" s="0" t="str">
        <f aca="false">IF($B21=3,"PFI","")</f>
        <v/>
      </c>
      <c r="L21" s="0" t="str">
        <f aca="false">IF($B21=3,"DPF","")</f>
        <v/>
      </c>
      <c r="M21" s="0" t="str">
        <f aca="false">IF($B21=3,"DPF","")</f>
        <v/>
      </c>
      <c r="N21" s="0" t="str">
        <f aca="false">IF($B21=3,"DPF","")</f>
        <v/>
      </c>
      <c r="O21" s="0" t="str">
        <f aca="false">IF($B21=3,"PFI","")</f>
        <v/>
      </c>
      <c r="P21" s="0" t="str">
        <f aca="false">IF($B21=3,"PFI","")</f>
        <v/>
      </c>
      <c r="R21" s="0" t="str">
        <f aca="false">IF($B21=3,"PFI","")</f>
        <v/>
      </c>
      <c r="S21" s="0" t="str">
        <f aca="false">IF($B21=3,"PFI","")</f>
        <v/>
      </c>
      <c r="T21" s="0" t="str">
        <f aca="false">IF($B21=3,"PFI","")</f>
        <v/>
      </c>
      <c r="U21" s="0" t="str">
        <f aca="false">IF($B21=3,"DPF","")</f>
        <v/>
      </c>
      <c r="V21" s="0" t="str">
        <f aca="false">IF($B21=3,"DPF","")</f>
        <v/>
      </c>
      <c r="W21" s="0" t="str">
        <f aca="false">IF($B21=3,"DPF","")</f>
        <v/>
      </c>
      <c r="X21" s="0" t="str">
        <f aca="false">IF($B21=3,"DPF","")</f>
        <v/>
      </c>
      <c r="Y21" s="0" t="str">
        <f aca="false">IF($B21=3,"DPF","")</f>
        <v/>
      </c>
      <c r="Z21" s="0" t="str">
        <f aca="false">IF($B21=3,"DPF","")</f>
        <v/>
      </c>
      <c r="AA21" s="0" t="str">
        <f aca="false">IF($B21=3,"DPF","")</f>
        <v/>
      </c>
      <c r="AB21" s="0" t="str">
        <f aca="false">IF($B21=3,"DPF","")</f>
        <v/>
      </c>
      <c r="AC21" s="0" t="str">
        <f aca="false">IF($B21=3,"DPF","")</f>
        <v/>
      </c>
      <c r="AD21" s="0" t="str">
        <f aca="false">IF($B21=3,"DPF","")</f>
        <v/>
      </c>
      <c r="AE21" s="0" t="str">
        <f aca="false">IF($B21=3,"DPF","")</f>
        <v/>
      </c>
      <c r="AF21" s="0" t="str">
        <f aca="false">IF($B21=3,"DPF","")</f>
        <v/>
      </c>
      <c r="AG21" s="0" t="str">
        <f aca="false">IF($B21=3,"DPF","")</f>
        <v/>
      </c>
      <c r="AH21" s="0" t="str">
        <f aca="false">IF($B21=3,"DPF","")</f>
        <v/>
      </c>
      <c r="AI21" s="0" t="str">
        <f aca="false">IF($B21=3,"PFI","")</f>
        <v/>
      </c>
      <c r="AJ21" s="0" t="str">
        <f aca="false">IF($B21=3,"PFI","")</f>
        <v/>
      </c>
      <c r="AK21" s="0" t="str">
        <f aca="false">IF($B21=3,"PFI","")</f>
        <v/>
      </c>
      <c r="AL21" s="0" t="str">
        <f aca="false">IF($B21=3,"PFI","")</f>
        <v/>
      </c>
      <c r="AM21" s="0" t="str">
        <f aca="false">IF($B21=3,"PFI","")</f>
        <v/>
      </c>
      <c r="AN21" s="0" t="str">
        <f aca="false">IF($B21=3,"PFI","")</f>
        <v/>
      </c>
      <c r="AO21" s="0" t="str">
        <f aca="false">IF($B21=3,"PFI","")</f>
        <v/>
      </c>
      <c r="AP21" s="0" t="str">
        <f aca="false">IF($B21=3,"PFI","")</f>
        <v/>
      </c>
      <c r="AQ21" s="0" t="str">
        <f aca="false">IF($B21=3,"PFI","")</f>
        <v/>
      </c>
      <c r="AR21" s="0" t="str">
        <f aca="false">IF($B21=3,"DPF","")</f>
        <v/>
      </c>
      <c r="AS21" s="0" t="str">
        <f aca="false">IF($B21=3,"DPF","")</f>
        <v/>
      </c>
      <c r="AT21" s="0" t="str">
        <f aca="false">IF($B21=3,"DPF","")</f>
        <v/>
      </c>
      <c r="AU21" s="0" t="str">
        <f aca="false">IF($B21=3,"DPF","")</f>
        <v/>
      </c>
      <c r="AV21" s="0" t="str">
        <f aca="false">IF($B21=3,"DPF","")</f>
        <v/>
      </c>
      <c r="AW21" s="0" t="str">
        <f aca="false">IF($B21=3,"DPF","")</f>
        <v/>
      </c>
      <c r="AY21" s="0" t="str">
        <f aca="false">IF($B21=3,"DPF","")</f>
        <v/>
      </c>
      <c r="AZ21" s="0" t="str">
        <f aca="false">IF($B21=3,"DPF","")</f>
        <v/>
      </c>
      <c r="BA21" s="0" t="str">
        <f aca="false">IF($B21=3,"DPF","")</f>
        <v/>
      </c>
      <c r="BB21" s="0" t="str">
        <f aca="false">IF($B21=3,"PFI","")</f>
        <v/>
      </c>
      <c r="BC21" s="0" t="str">
        <f aca="false">IF($B21=3,"PFI","")</f>
        <v/>
      </c>
      <c r="BD21" s="0" t="str">
        <f aca="false">IF($B21=3,"PFI","")</f>
        <v/>
      </c>
      <c r="BE21" s="0" t="str">
        <f aca="false">IF($B21=3,"DPF","")</f>
        <v/>
      </c>
      <c r="BF21" s="0" t="str">
        <f aca="false">IF($B21=3,"DPF","")</f>
        <v/>
      </c>
      <c r="BG21" s="0" t="str">
        <f aca="false">IF($B21=3,"PFI","")</f>
        <v/>
      </c>
      <c r="BH21" s="0" t="str">
        <f aca="false">IF($B21=3,"PFI","")</f>
        <v/>
      </c>
      <c r="BI21" s="0" t="str">
        <f aca="false">IF($B21=3,"DPF","")</f>
        <v/>
      </c>
      <c r="BK21" s="0" t="str">
        <f aca="false">IF($B21=3,"PFI","")</f>
        <v/>
      </c>
      <c r="BL21" s="0" t="str">
        <f aca="false">IF($B21=3,"PFI","")</f>
        <v/>
      </c>
      <c r="BM21" s="0" t="str">
        <f aca="false">IF($B21=3,"PFI","")</f>
        <v/>
      </c>
      <c r="BN21" s="0" t="str">
        <f aca="false">IF($B21=3,"PFI","")</f>
        <v/>
      </c>
      <c r="BO21" s="0" t="str">
        <f aca="false">IF($B21=3,"PFI","")</f>
        <v/>
      </c>
    </row>
    <row r="22" customFormat="false" ht="13.2" hidden="false" customHeight="false" outlineLevel="0" collapsed="false">
      <c r="A22" s="0" t="n">
        <f aca="false">A21-1</f>
        <v>1999</v>
      </c>
      <c r="B22" s="0" t="s">
        <v>294</v>
      </c>
      <c r="C22" s="0" t="s">
        <v>294</v>
      </c>
      <c r="D22" s="0" t="s">
        <v>294</v>
      </c>
      <c r="E22" s="0" t="s">
        <v>294</v>
      </c>
      <c r="F22" s="0" t="str">
        <f aca="false">IF($B22=3,"PFI","")</f>
        <v/>
      </c>
      <c r="G22" s="0" t="str">
        <f aca="false">IF($B22=3,"PFI","")</f>
        <v/>
      </c>
      <c r="H22" s="0" t="str">
        <f aca="false">IF($B22=3,"PFI","")</f>
        <v/>
      </c>
      <c r="I22" s="0" t="str">
        <f aca="false">IF($B22=3,"PFI","")</f>
        <v/>
      </c>
      <c r="J22" s="0" t="str">
        <f aca="false">IF($B22=3,"PFI","")</f>
        <v/>
      </c>
      <c r="K22" s="0" t="str">
        <f aca="false">IF($B22=3,"PFI","")</f>
        <v/>
      </c>
      <c r="L22" s="0" t="str">
        <f aca="false">IF($B22=3,"DPF","")</f>
        <v/>
      </c>
      <c r="M22" s="0" t="str">
        <f aca="false">IF($B22=3,"DPF","")</f>
        <v/>
      </c>
      <c r="N22" s="0" t="str">
        <f aca="false">IF($B22=3,"DPF","")</f>
        <v/>
      </c>
      <c r="O22" s="0" t="str">
        <f aca="false">IF($B22=3,"PFI","")</f>
        <v/>
      </c>
      <c r="P22" s="0" t="str">
        <f aca="false">IF($B22=3,"PFI","")</f>
        <v/>
      </c>
      <c r="Q22" s="62"/>
      <c r="R22" s="0" t="str">
        <f aca="false">IF($B22=3,"PFI","")</f>
        <v/>
      </c>
      <c r="S22" s="0" t="str">
        <f aca="false">IF($B22=3,"PFI","")</f>
        <v/>
      </c>
      <c r="T22" s="0" t="str">
        <f aca="false">IF($B22=3,"PFI","")</f>
        <v/>
      </c>
      <c r="U22" s="0" t="str">
        <f aca="false">IF($B22=3,"DPF","")</f>
        <v/>
      </c>
      <c r="V22" s="0" t="str">
        <f aca="false">IF($B22=3,"DPF","")</f>
        <v/>
      </c>
      <c r="W22" s="0" t="str">
        <f aca="false">IF($B22=3,"DPF","")</f>
        <v/>
      </c>
      <c r="X22" s="0" t="str">
        <f aca="false">IF($B22=3,"DPF","")</f>
        <v/>
      </c>
      <c r="Y22" s="0" t="str">
        <f aca="false">IF($B22=3,"DPF","")</f>
        <v/>
      </c>
      <c r="Z22" s="0" t="str">
        <f aca="false">IF($B22=3,"DPF","")</f>
        <v/>
      </c>
      <c r="AA22" s="0" t="str">
        <f aca="false">IF($B22=3,"DPF","")</f>
        <v/>
      </c>
      <c r="AB22" s="0" t="str">
        <f aca="false">IF($B22=3,"DPF","")</f>
        <v/>
      </c>
      <c r="AC22" s="0" t="str">
        <f aca="false">IF($B22=3,"DPF","")</f>
        <v/>
      </c>
      <c r="AD22" s="0" t="str">
        <f aca="false">IF($B22=3,"DPF","")</f>
        <v/>
      </c>
      <c r="AE22" s="0" t="str">
        <f aca="false">IF($B22=3,"DPF","")</f>
        <v/>
      </c>
      <c r="AF22" s="0" t="str">
        <f aca="false">IF($B22=3,"DPF","")</f>
        <v/>
      </c>
      <c r="AG22" s="0" t="str">
        <f aca="false">IF($B22=3,"DPF","")</f>
        <v/>
      </c>
      <c r="AH22" s="0" t="str">
        <f aca="false">IF($B22=3,"DPF","")</f>
        <v/>
      </c>
      <c r="AI22" s="0" t="str">
        <f aca="false">IF($B22=3,"PFI","")</f>
        <v/>
      </c>
      <c r="AJ22" s="0" t="str">
        <f aca="false">IF($B22=3,"PFI","")</f>
        <v/>
      </c>
      <c r="AK22" s="0" t="str">
        <f aca="false">IF($B22=3,"PFI","")</f>
        <v/>
      </c>
      <c r="AL22" s="0" t="str">
        <f aca="false">IF($B22=3,"PFI","")</f>
        <v/>
      </c>
      <c r="AM22" s="0" t="str">
        <f aca="false">IF($B22=3,"PFI","")</f>
        <v/>
      </c>
      <c r="AN22" s="0" t="str">
        <f aca="false">IF($B22=3,"PFI","")</f>
        <v/>
      </c>
      <c r="AO22" s="0" t="str">
        <f aca="false">IF($B22=3,"PFI","")</f>
        <v/>
      </c>
      <c r="AP22" s="0" t="str">
        <f aca="false">IF($B22=3,"PFI","")</f>
        <v/>
      </c>
      <c r="AQ22" s="0" t="str">
        <f aca="false">IF($B22=3,"PFI","")</f>
        <v/>
      </c>
      <c r="AR22" s="0" t="str">
        <f aca="false">IF($B22=3,"DPF","")</f>
        <v/>
      </c>
      <c r="AS22" s="0" t="str">
        <f aca="false">IF($B22=3,"DPF","")</f>
        <v/>
      </c>
      <c r="AT22" s="0" t="str">
        <f aca="false">IF($B22=3,"DPF","")</f>
        <v/>
      </c>
      <c r="AU22" s="0" t="str">
        <f aca="false">IF($B22=3,"DPF","")</f>
        <v/>
      </c>
      <c r="AV22" s="0" t="str">
        <f aca="false">IF($B22=3,"DPF","")</f>
        <v/>
      </c>
      <c r="AW22" s="0" t="str">
        <f aca="false">IF($B22=3,"DPF","")</f>
        <v/>
      </c>
      <c r="AX22" s="62"/>
      <c r="AY22" s="0" t="str">
        <f aca="false">IF($B22=3,"DPF","")</f>
        <v/>
      </c>
      <c r="AZ22" s="0" t="str">
        <f aca="false">IF($B22=3,"DPF","")</f>
        <v/>
      </c>
      <c r="BA22" s="0" t="str">
        <f aca="false">IF($B22=3,"DPF","")</f>
        <v/>
      </c>
      <c r="BB22" s="0" t="str">
        <f aca="false">IF($B22=3,"PFI","")</f>
        <v/>
      </c>
      <c r="BC22" s="0" t="str">
        <f aca="false">IF($B22=3,"PFI","")</f>
        <v/>
      </c>
      <c r="BD22" s="0" t="str">
        <f aca="false">IF($B22=3,"PFI","")</f>
        <v/>
      </c>
      <c r="BE22" s="0" t="str">
        <f aca="false">IF($B22=3,"DPF","")</f>
        <v/>
      </c>
      <c r="BF22" s="0" t="str">
        <f aca="false">IF($B22=3,"DPF","")</f>
        <v/>
      </c>
      <c r="BG22" s="0" t="str">
        <f aca="false">IF($B22=3,"PFI","")</f>
        <v/>
      </c>
      <c r="BH22" s="0" t="str">
        <f aca="false">IF($B22=3,"PFI","")</f>
        <v/>
      </c>
      <c r="BI22" s="0" t="str">
        <f aca="false">IF($B22=3,"DPF","")</f>
        <v/>
      </c>
      <c r="BJ22" s="62"/>
      <c r="BK22" s="0" t="str">
        <f aca="false">IF($B22=3,"PFI","")</f>
        <v/>
      </c>
      <c r="BL22" s="0" t="str">
        <f aca="false">IF($B22=3,"PFI","")</f>
        <v/>
      </c>
      <c r="BM22" s="0" t="str">
        <f aca="false">IF($B22=3,"PFI","")</f>
        <v/>
      </c>
      <c r="BN22" s="0" t="str">
        <f aca="false">IF($B22=3,"PFI","")</f>
        <v/>
      </c>
      <c r="BO22" s="0" t="str">
        <f aca="false">IF($B22=3,"PFI","")</f>
        <v/>
      </c>
    </row>
    <row r="23" customFormat="false" ht="13.2" hidden="false" customHeight="false" outlineLevel="0" collapsed="false">
      <c r="A23" s="0" t="n">
        <f aca="false">A22-1</f>
        <v>1998</v>
      </c>
      <c r="B23" s="0" t="s">
        <v>294</v>
      </c>
      <c r="C23" s="0" t="s">
        <v>294</v>
      </c>
      <c r="D23" s="0" t="s">
        <v>294</v>
      </c>
      <c r="E23" s="0" t="s">
        <v>294</v>
      </c>
      <c r="F23" s="0" t="str">
        <f aca="false">IF($B23=3,"PFI","")</f>
        <v/>
      </c>
      <c r="G23" s="0" t="str">
        <f aca="false">IF($B23=3,"PFI","")</f>
        <v/>
      </c>
      <c r="H23" s="0" t="str">
        <f aca="false">IF($B23=3,"PFI","")</f>
        <v/>
      </c>
      <c r="I23" s="0" t="str">
        <f aca="false">IF($B23=3,"PFI","")</f>
        <v/>
      </c>
      <c r="J23" s="0" t="str">
        <f aca="false">IF($B23=3,"PFI","")</f>
        <v/>
      </c>
      <c r="K23" s="0" t="str">
        <f aca="false">IF($B23=3,"PFI","")</f>
        <v/>
      </c>
      <c r="L23" s="0" t="str">
        <f aca="false">IF($B23=3,"DPF","")</f>
        <v/>
      </c>
      <c r="M23" s="0" t="str">
        <f aca="false">IF($B23=3,"DPF","")</f>
        <v/>
      </c>
      <c r="N23" s="0" t="str">
        <f aca="false">IF($B23=3,"DPF","")</f>
        <v/>
      </c>
      <c r="O23" s="0" t="str">
        <f aca="false">IF($B23=3,"PFI","")</f>
        <v/>
      </c>
      <c r="P23" s="0" t="str">
        <f aca="false">IF($B23=3,"PFI","")</f>
        <v/>
      </c>
      <c r="Q23" s="62"/>
      <c r="R23" s="0" t="str">
        <f aca="false">IF($B23=3,"PFI","")</f>
        <v/>
      </c>
      <c r="S23" s="0" t="str">
        <f aca="false">IF($B23=3,"PFI","")</f>
        <v/>
      </c>
      <c r="T23" s="0" t="str">
        <f aca="false">IF($B23=3,"PFI","")</f>
        <v/>
      </c>
      <c r="U23" s="0" t="str">
        <f aca="false">IF($B23=3,"DPF","")</f>
        <v/>
      </c>
      <c r="V23" s="0" t="str">
        <f aca="false">IF($B23=3,"DPF","")</f>
        <v/>
      </c>
      <c r="W23" s="0" t="str">
        <f aca="false">IF($B23=3,"DPF","")</f>
        <v/>
      </c>
      <c r="X23" s="0" t="str">
        <f aca="false">IF($B23=3,"DPF","")</f>
        <v/>
      </c>
      <c r="Y23" s="0" t="str">
        <f aca="false">IF($B23=3,"DPF","")</f>
        <v/>
      </c>
      <c r="Z23" s="0" t="str">
        <f aca="false">IF($B23=3,"DPF","")</f>
        <v/>
      </c>
      <c r="AA23" s="0" t="str">
        <f aca="false">IF($B23=3,"DPF","")</f>
        <v/>
      </c>
      <c r="AB23" s="0" t="str">
        <f aca="false">IF($B23=3,"DPF","")</f>
        <v/>
      </c>
      <c r="AC23" s="0" t="str">
        <f aca="false">IF($B23=3,"DPF","")</f>
        <v/>
      </c>
      <c r="AD23" s="0" t="str">
        <f aca="false">IF($B23=3,"DPF","")</f>
        <v/>
      </c>
      <c r="AE23" s="0" t="str">
        <f aca="false">IF($B23=3,"DPF","")</f>
        <v/>
      </c>
      <c r="AF23" s="0" t="str">
        <f aca="false">IF($B23=3,"DPF","")</f>
        <v/>
      </c>
      <c r="AG23" s="0" t="str">
        <f aca="false">IF($B23=3,"DPF","")</f>
        <v/>
      </c>
      <c r="AH23" s="0" t="str">
        <f aca="false">IF($B23=3,"DPF","")</f>
        <v/>
      </c>
      <c r="AI23" s="0" t="str">
        <f aca="false">IF($B23=3,"PFI","")</f>
        <v/>
      </c>
      <c r="AJ23" s="0" t="str">
        <f aca="false">IF($B23=3,"PFI","")</f>
        <v/>
      </c>
      <c r="AK23" s="0" t="str">
        <f aca="false">IF($B23=3,"PFI","")</f>
        <v/>
      </c>
      <c r="AL23" s="0" t="str">
        <f aca="false">IF($B23=3,"PFI","")</f>
        <v/>
      </c>
      <c r="AM23" s="0" t="str">
        <f aca="false">IF($B23=3,"PFI","")</f>
        <v/>
      </c>
      <c r="AN23" s="0" t="str">
        <f aca="false">IF($B23=3,"PFI","")</f>
        <v/>
      </c>
      <c r="AO23" s="0" t="str">
        <f aca="false">IF($B23=3,"PFI","")</f>
        <v/>
      </c>
      <c r="AP23" s="0" t="str">
        <f aca="false">IF($B23=3,"PFI","")</f>
        <v/>
      </c>
      <c r="AQ23" s="0" t="str">
        <f aca="false">IF($B23=3,"PFI","")</f>
        <v/>
      </c>
      <c r="AR23" s="0" t="str">
        <f aca="false">IF($B23=3,"DPF","")</f>
        <v/>
      </c>
      <c r="AS23" s="0" t="str">
        <f aca="false">IF($B23=3,"DPF","")</f>
        <v/>
      </c>
      <c r="AT23" s="0" t="str">
        <f aca="false">IF($B23=3,"DPF","")</f>
        <v/>
      </c>
      <c r="AU23" s="0" t="str">
        <f aca="false">IF($B23=3,"DPF","")</f>
        <v/>
      </c>
      <c r="AV23" s="0" t="str">
        <f aca="false">IF($B23=3,"DPF","")</f>
        <v/>
      </c>
      <c r="AW23" s="0" t="str">
        <f aca="false">IF($B23=3,"DPF","")</f>
        <v/>
      </c>
      <c r="AX23" s="62"/>
      <c r="AY23" s="0" t="str">
        <f aca="false">IF($B23=3,"DPF","")</f>
        <v/>
      </c>
      <c r="AZ23" s="0" t="str">
        <f aca="false">IF($B23=3,"DPF","")</f>
        <v/>
      </c>
      <c r="BA23" s="0" t="str">
        <f aca="false">IF($B23=3,"DPF","")</f>
        <v/>
      </c>
      <c r="BB23" s="0" t="str">
        <f aca="false">IF($B23=3,"PFI","")</f>
        <v/>
      </c>
      <c r="BC23" s="0" t="str">
        <f aca="false">IF($B23=3,"PFI","")</f>
        <v/>
      </c>
      <c r="BD23" s="0" t="str">
        <f aca="false">IF($B23=3,"PFI","")</f>
        <v/>
      </c>
      <c r="BE23" s="0" t="str">
        <f aca="false">IF($B23=3,"DPF","")</f>
        <v/>
      </c>
      <c r="BF23" s="0" t="str">
        <f aca="false">IF($B23=3,"DPF","")</f>
        <v/>
      </c>
      <c r="BG23" s="0" t="str">
        <f aca="false">IF($B23=3,"PFI","")</f>
        <v/>
      </c>
      <c r="BH23" s="0" t="str">
        <f aca="false">IF($B23=3,"PFI","")</f>
        <v/>
      </c>
      <c r="BI23" s="0" t="str">
        <f aca="false">IF($B23=3,"DPF","")</f>
        <v/>
      </c>
      <c r="BJ23" s="62"/>
      <c r="BK23" s="0" t="str">
        <f aca="false">IF($B23=3,"PFI","")</f>
        <v/>
      </c>
      <c r="BL23" s="0" t="str">
        <f aca="false">IF($B23=3,"PFI","")</f>
        <v/>
      </c>
      <c r="BM23" s="0" t="str">
        <f aca="false">IF($B23=3,"PFI","")</f>
        <v/>
      </c>
      <c r="BN23" s="0" t="str">
        <f aca="false">IF($B23=3,"PFI","")</f>
        <v/>
      </c>
      <c r="BO23" s="0" t="str">
        <f aca="false">IF($B23=3,"PFI","")</f>
        <v/>
      </c>
    </row>
    <row r="24" customFormat="false" ht="13.2" hidden="false" customHeight="false" outlineLevel="0" collapsed="false">
      <c r="A24" s="0" t="n">
        <f aca="false">A23-1</f>
        <v>1997</v>
      </c>
      <c r="B24" s="0" t="s">
        <v>294</v>
      </c>
      <c r="C24" s="0" t="s">
        <v>294</v>
      </c>
      <c r="D24" s="0" t="s">
        <v>294</v>
      </c>
      <c r="E24" s="0" t="s">
        <v>294</v>
      </c>
      <c r="F24" s="0" t="str">
        <f aca="false">IF($B24=3,"PFI","")</f>
        <v/>
      </c>
      <c r="G24" s="0" t="str">
        <f aca="false">IF($B24=3,"PFI","")</f>
        <v/>
      </c>
      <c r="H24" s="0" t="str">
        <f aca="false">IF($B24=3,"PFI","")</f>
        <v/>
      </c>
      <c r="I24" s="0" t="str">
        <f aca="false">IF($B24=3,"PFI","")</f>
        <v/>
      </c>
      <c r="J24" s="0" t="str">
        <f aca="false">IF($B24=3,"PFI","")</f>
        <v/>
      </c>
      <c r="K24" s="0" t="str">
        <f aca="false">IF($B24=3,"PFI","")</f>
        <v/>
      </c>
      <c r="L24" s="0" t="str">
        <f aca="false">IF($B24=3,"DPF","")</f>
        <v/>
      </c>
      <c r="M24" s="0" t="str">
        <f aca="false">IF($B24=3,"DPF","")</f>
        <v/>
      </c>
      <c r="N24" s="0" t="str">
        <f aca="false">IF($B24=3,"DPF","")</f>
        <v/>
      </c>
      <c r="O24" s="0" t="str">
        <f aca="false">IF($B24=3,"PFI","")</f>
        <v/>
      </c>
      <c r="P24" s="0" t="str">
        <f aca="false">IF($B24=3,"PFI","")</f>
        <v/>
      </c>
      <c r="Q24" s="62"/>
      <c r="R24" s="0" t="str">
        <f aca="false">IF($B24=3,"PFI","")</f>
        <v/>
      </c>
      <c r="S24" s="0" t="str">
        <f aca="false">IF($B24=3,"PFI","")</f>
        <v/>
      </c>
      <c r="T24" s="0" t="str">
        <f aca="false">IF($B24=3,"PFI","")</f>
        <v/>
      </c>
      <c r="U24" s="0" t="str">
        <f aca="false">IF($B24=3,"DPF","")</f>
        <v/>
      </c>
      <c r="V24" s="0" t="str">
        <f aca="false">IF($B24=3,"DPF","")</f>
        <v/>
      </c>
      <c r="W24" s="0" t="str">
        <f aca="false">IF($B24=3,"DPF","")</f>
        <v/>
      </c>
      <c r="X24" s="0" t="str">
        <f aca="false">IF($B24=3,"DPF","")</f>
        <v/>
      </c>
      <c r="Y24" s="0" t="str">
        <f aca="false">IF($B24=3,"DPF","")</f>
        <v/>
      </c>
      <c r="Z24" s="0" t="str">
        <f aca="false">IF($B24=3,"DPF","")</f>
        <v/>
      </c>
      <c r="AA24" s="0" t="str">
        <f aca="false">IF($B24=3,"DPF","")</f>
        <v/>
      </c>
      <c r="AB24" s="0" t="str">
        <f aca="false">IF($B24=3,"DPF","")</f>
        <v/>
      </c>
      <c r="AC24" s="0" t="str">
        <f aca="false">IF($B24=3,"DPF","")</f>
        <v/>
      </c>
      <c r="AD24" s="0" t="str">
        <f aca="false">IF($B24=3,"DPF","")</f>
        <v/>
      </c>
      <c r="AE24" s="0" t="str">
        <f aca="false">IF($B24=3,"DPF","")</f>
        <v/>
      </c>
      <c r="AF24" s="0" t="str">
        <f aca="false">IF($B24=3,"DPF","")</f>
        <v/>
      </c>
      <c r="AG24" s="0" t="str">
        <f aca="false">IF($B24=3,"DPF","")</f>
        <v/>
      </c>
      <c r="AH24" s="0" t="str">
        <f aca="false">IF($B24=3,"DPF","")</f>
        <v/>
      </c>
      <c r="AI24" s="0" t="str">
        <f aca="false">IF($B24=3,"PFI","")</f>
        <v/>
      </c>
      <c r="AJ24" s="0" t="str">
        <f aca="false">IF($B24=3,"PFI","")</f>
        <v/>
      </c>
      <c r="AK24" s="0" t="str">
        <f aca="false">IF($B24=3,"PFI","")</f>
        <v/>
      </c>
      <c r="AL24" s="0" t="str">
        <f aca="false">IF($B24=3,"PFI","")</f>
        <v/>
      </c>
      <c r="AM24" s="0" t="str">
        <f aca="false">IF($B24=3,"PFI","")</f>
        <v/>
      </c>
      <c r="AN24" s="0" t="str">
        <f aca="false">IF($B24=3,"PFI","")</f>
        <v/>
      </c>
      <c r="AO24" s="0" t="str">
        <f aca="false">IF($B24=3,"PFI","")</f>
        <v/>
      </c>
      <c r="AP24" s="0" t="str">
        <f aca="false">IF($B24=3,"PFI","")</f>
        <v/>
      </c>
      <c r="AQ24" s="0" t="str">
        <f aca="false">IF($B24=3,"PFI","")</f>
        <v/>
      </c>
      <c r="AR24" s="0" t="str">
        <f aca="false">IF($B24=3,"DPF","")</f>
        <v/>
      </c>
      <c r="AS24" s="0" t="str">
        <f aca="false">IF($B24=3,"DPF","")</f>
        <v/>
      </c>
      <c r="AT24" s="0" t="str">
        <f aca="false">IF($B24=3,"DPF","")</f>
        <v/>
      </c>
      <c r="AU24" s="0" t="str">
        <f aca="false">IF($B24=3,"DPF","")</f>
        <v/>
      </c>
      <c r="AV24" s="0" t="str">
        <f aca="false">IF($B24=3,"DPF","")</f>
        <v/>
      </c>
      <c r="AW24" s="0" t="str">
        <f aca="false">IF($B24=3,"DPF","")</f>
        <v/>
      </c>
      <c r="AX24" s="62"/>
      <c r="AY24" s="0" t="str">
        <f aca="false">IF($B24=3,"DPF","")</f>
        <v/>
      </c>
      <c r="AZ24" s="0" t="str">
        <f aca="false">IF($B24=3,"DPF","")</f>
        <v/>
      </c>
      <c r="BA24" s="0" t="str">
        <f aca="false">IF($B24=3,"DPF","")</f>
        <v/>
      </c>
      <c r="BB24" s="0" t="str">
        <f aca="false">IF($B24=3,"PFI","")</f>
        <v/>
      </c>
      <c r="BC24" s="0" t="str">
        <f aca="false">IF($B24=3,"PFI","")</f>
        <v/>
      </c>
      <c r="BD24" s="0" t="str">
        <f aca="false">IF($B24=3,"PFI","")</f>
        <v/>
      </c>
      <c r="BE24" s="0" t="str">
        <f aca="false">IF($B24=3,"DPF","")</f>
        <v/>
      </c>
      <c r="BF24" s="0" t="str">
        <f aca="false">IF($B24=3,"DPF","")</f>
        <v/>
      </c>
      <c r="BG24" s="0" t="str">
        <f aca="false">IF($B24=3,"PFI","")</f>
        <v/>
      </c>
      <c r="BH24" s="0" t="str">
        <f aca="false">IF($B24=3,"PFI","")</f>
        <v/>
      </c>
      <c r="BI24" s="0" t="str">
        <f aca="false">IF($B24=3,"DPF","")</f>
        <v/>
      </c>
      <c r="BJ24" s="62"/>
      <c r="BK24" s="0" t="str">
        <f aca="false">IF($B24=3,"PFI","")</f>
        <v/>
      </c>
      <c r="BL24" s="0" t="str">
        <f aca="false">IF($B24=3,"PFI","")</f>
        <v/>
      </c>
      <c r="BM24" s="0" t="str">
        <f aca="false">IF($B24=3,"PFI","")</f>
        <v/>
      </c>
      <c r="BN24" s="0" t="str">
        <f aca="false">IF($B24=3,"PFI","")</f>
        <v/>
      </c>
      <c r="BO24" s="0" t="str">
        <f aca="false">IF($B24=3,"PFI","")</f>
        <v/>
      </c>
    </row>
    <row r="25" customFormat="false" ht="13.2" hidden="false" customHeight="false" outlineLevel="0" collapsed="false">
      <c r="A25" s="0" t="n">
        <f aca="false">A24-1</f>
        <v>1996</v>
      </c>
      <c r="B25" s="0" t="s">
        <v>294</v>
      </c>
      <c r="C25" s="0" t="s">
        <v>294</v>
      </c>
      <c r="D25" s="0" t="s">
        <v>294</v>
      </c>
      <c r="E25" s="0" t="s">
        <v>294</v>
      </c>
      <c r="F25" s="0" t="str">
        <f aca="false">IF($B25=3,"PFI","")</f>
        <v/>
      </c>
      <c r="G25" s="0" t="str">
        <f aca="false">IF($B25=3,"PFI","")</f>
        <v/>
      </c>
      <c r="H25" s="0" t="str">
        <f aca="false">IF($B25=3,"PFI","")</f>
        <v/>
      </c>
      <c r="I25" s="0" t="str">
        <f aca="false">IF($B25=3,"PFI","")</f>
        <v/>
      </c>
      <c r="J25" s="0" t="str">
        <f aca="false">IF($B25=3,"PFI","")</f>
        <v/>
      </c>
      <c r="K25" s="0" t="str">
        <f aca="false">IF($B25=3,"PFI","")</f>
        <v/>
      </c>
      <c r="L25" s="0" t="str">
        <f aca="false">IF($B25=3,"DPF","")</f>
        <v/>
      </c>
      <c r="M25" s="0" t="str">
        <f aca="false">IF($B25=3,"DPF","")</f>
        <v/>
      </c>
      <c r="N25" s="0" t="str">
        <f aca="false">IF($B25=3,"DPF","")</f>
        <v/>
      </c>
      <c r="O25" s="0" t="str">
        <f aca="false">IF($B25=3,"PFI","")</f>
        <v/>
      </c>
      <c r="P25" s="0" t="str">
        <f aca="false">IF($B25=3,"PFI","")</f>
        <v/>
      </c>
      <c r="Q25" s="62"/>
      <c r="R25" s="0" t="str">
        <f aca="false">IF($B25=3,"PFI","")</f>
        <v/>
      </c>
      <c r="S25" s="0" t="str">
        <f aca="false">IF($B25=3,"PFI","")</f>
        <v/>
      </c>
      <c r="T25" s="0" t="str">
        <f aca="false">IF($B25=3,"PFI","")</f>
        <v/>
      </c>
      <c r="U25" s="0" t="str">
        <f aca="false">IF($B25=3,"DPF","")</f>
        <v/>
      </c>
      <c r="V25" s="0" t="str">
        <f aca="false">IF($B25=3,"DPF","")</f>
        <v/>
      </c>
      <c r="W25" s="0" t="str">
        <f aca="false">IF($B25=3,"DPF","")</f>
        <v/>
      </c>
      <c r="X25" s="0" t="str">
        <f aca="false">IF($B25=3,"DPF","")</f>
        <v/>
      </c>
      <c r="Y25" s="0" t="str">
        <f aca="false">IF($B25=3,"DPF","")</f>
        <v/>
      </c>
      <c r="Z25" s="0" t="str">
        <f aca="false">IF($B25=3,"DPF","")</f>
        <v/>
      </c>
      <c r="AA25" s="0" t="str">
        <f aca="false">IF($B25=3,"DPF","")</f>
        <v/>
      </c>
      <c r="AB25" s="0" t="str">
        <f aca="false">IF($B25=3,"DPF","")</f>
        <v/>
      </c>
      <c r="AC25" s="0" t="str">
        <f aca="false">IF($B25=3,"DPF","")</f>
        <v/>
      </c>
      <c r="AD25" s="0" t="str">
        <f aca="false">IF($B25=3,"DPF","")</f>
        <v/>
      </c>
      <c r="AE25" s="0" t="str">
        <f aca="false">IF($B25=3,"DPF","")</f>
        <v/>
      </c>
      <c r="AF25" s="0" t="str">
        <f aca="false">IF($B25=3,"DPF","")</f>
        <v/>
      </c>
      <c r="AG25" s="0" t="str">
        <f aca="false">IF($B25=3,"DPF","")</f>
        <v/>
      </c>
      <c r="AH25" s="0" t="str">
        <f aca="false">IF($B25=3,"DPF","")</f>
        <v/>
      </c>
      <c r="AI25" s="0" t="str">
        <f aca="false">IF($B25=3,"PFI","")</f>
        <v/>
      </c>
      <c r="AJ25" s="0" t="str">
        <f aca="false">IF($B25=3,"PFI","")</f>
        <v/>
      </c>
      <c r="AK25" s="0" t="str">
        <f aca="false">IF($B25=3,"PFI","")</f>
        <v/>
      </c>
      <c r="AL25" s="0" t="str">
        <f aca="false">IF($B25=3,"PFI","")</f>
        <v/>
      </c>
      <c r="AM25" s="0" t="str">
        <f aca="false">IF($B25=3,"PFI","")</f>
        <v/>
      </c>
      <c r="AN25" s="0" t="str">
        <f aca="false">IF($B25=3,"PFI","")</f>
        <v/>
      </c>
      <c r="AO25" s="0" t="str">
        <f aca="false">IF($B25=3,"PFI","")</f>
        <v/>
      </c>
      <c r="AP25" s="0" t="str">
        <f aca="false">IF($B25=3,"PFI","")</f>
        <v/>
      </c>
      <c r="AQ25" s="0" t="str">
        <f aca="false">IF($B25=3,"PFI","")</f>
        <v/>
      </c>
      <c r="AR25" s="0" t="str">
        <f aca="false">IF($B25=3,"DPF","")</f>
        <v/>
      </c>
      <c r="AS25" s="0" t="str">
        <f aca="false">IF($B25=3,"DPF","")</f>
        <v/>
      </c>
      <c r="AT25" s="0" t="str">
        <f aca="false">IF($B25=3,"DPF","")</f>
        <v/>
      </c>
      <c r="AU25" s="0" t="str">
        <f aca="false">IF($B25=3,"DPF","")</f>
        <v/>
      </c>
      <c r="AV25" s="0" t="str">
        <f aca="false">IF($B25=3,"DPF","")</f>
        <v/>
      </c>
      <c r="AW25" s="0" t="str">
        <f aca="false">IF($B25=3,"DPF","")</f>
        <v/>
      </c>
      <c r="AX25" s="62"/>
      <c r="AY25" s="0" t="str">
        <f aca="false">IF($B25=3,"DPF","")</f>
        <v/>
      </c>
      <c r="AZ25" s="0" t="str">
        <f aca="false">IF($B25=3,"DPF","")</f>
        <v/>
      </c>
      <c r="BA25" s="0" t="str">
        <f aca="false">IF($B25=3,"DPF","")</f>
        <v/>
      </c>
      <c r="BB25" s="0" t="str">
        <f aca="false">IF($B25=3,"PFI","")</f>
        <v/>
      </c>
      <c r="BC25" s="0" t="str">
        <f aca="false">IF($B25=3,"PFI","")</f>
        <v/>
      </c>
      <c r="BD25" s="0" t="str">
        <f aca="false">IF($B25=3,"PFI","")</f>
        <v/>
      </c>
      <c r="BE25" s="0" t="str">
        <f aca="false">IF($B25=3,"DPF","")</f>
        <v/>
      </c>
      <c r="BF25" s="0" t="str">
        <f aca="false">IF($B25=3,"DPF","")</f>
        <v/>
      </c>
      <c r="BG25" s="0" t="str">
        <f aca="false">IF($B25=3,"PFI","")</f>
        <v/>
      </c>
      <c r="BH25" s="0" t="str">
        <f aca="false">IF($B25=3,"PFI","")</f>
        <v/>
      </c>
      <c r="BI25" s="0" t="str">
        <f aca="false">IF($B25=3,"DPF","")</f>
        <v/>
      </c>
      <c r="BJ25" s="62"/>
      <c r="BK25" s="0" t="str">
        <f aca="false">IF($B25=3,"PFI","")</f>
        <v/>
      </c>
      <c r="BL25" s="0" t="str">
        <f aca="false">IF($B25=3,"PFI","")</f>
        <v/>
      </c>
      <c r="BM25" s="0" t="str">
        <f aca="false">IF($B25=3,"PFI","")</f>
        <v/>
      </c>
      <c r="BN25" s="0" t="str">
        <f aca="false">IF($B25=3,"PFI","")</f>
        <v/>
      </c>
      <c r="BO25" s="0" t="str">
        <f aca="false">IF($B25=3,"PFI","")</f>
        <v/>
      </c>
    </row>
    <row r="26" customFormat="false" ht="13.2" hidden="false" customHeight="false" outlineLevel="0" collapsed="false">
      <c r="A26" s="0" t="n">
        <f aca="false">A25-1</f>
        <v>1995</v>
      </c>
      <c r="B26" s="0" t="s">
        <v>294</v>
      </c>
      <c r="C26" s="0" t="s">
        <v>294</v>
      </c>
      <c r="D26" s="0" t="s">
        <v>294</v>
      </c>
      <c r="E26" s="0" t="s">
        <v>294</v>
      </c>
      <c r="F26" s="0" t="str">
        <f aca="false">IF($B26=3,"PFI","")</f>
        <v/>
      </c>
      <c r="G26" s="0" t="str">
        <f aca="false">IF($B26=3,"PFI","")</f>
        <v/>
      </c>
      <c r="H26" s="0" t="str">
        <f aca="false">IF($B26=3,"PFI","")</f>
        <v/>
      </c>
      <c r="I26" s="0" t="str">
        <f aca="false">IF($B26=3,"PFI","")</f>
        <v/>
      </c>
      <c r="J26" s="0" t="str">
        <f aca="false">IF($B26=3,"PFI","")</f>
        <v/>
      </c>
      <c r="K26" s="0" t="str">
        <f aca="false">IF($B26=3,"PFI","")</f>
        <v/>
      </c>
      <c r="L26" s="0" t="str">
        <f aca="false">IF($B26=3,"DPF","")</f>
        <v/>
      </c>
      <c r="M26" s="0" t="str">
        <f aca="false">IF($B26=3,"DPF","")</f>
        <v/>
      </c>
      <c r="N26" s="0" t="str">
        <f aca="false">IF($B26=3,"DPF","")</f>
        <v/>
      </c>
      <c r="O26" s="0" t="str">
        <f aca="false">IF($B26=3,"PFI","")</f>
        <v/>
      </c>
      <c r="P26" s="0" t="str">
        <f aca="false">IF($B26=3,"PFI","")</f>
        <v/>
      </c>
      <c r="Q26" s="62"/>
      <c r="R26" s="0" t="str">
        <f aca="false">IF($B26=3,"PFI","")</f>
        <v/>
      </c>
      <c r="S26" s="0" t="str">
        <f aca="false">IF($B26=3,"PFI","")</f>
        <v/>
      </c>
      <c r="T26" s="0" t="str">
        <f aca="false">IF($B26=3,"PFI","")</f>
        <v/>
      </c>
      <c r="U26" s="0" t="str">
        <f aca="false">IF($B26=3,"DPF","")</f>
        <v/>
      </c>
      <c r="V26" s="0" t="str">
        <f aca="false">IF($B26=3,"DPF","")</f>
        <v/>
      </c>
      <c r="W26" s="0" t="str">
        <f aca="false">IF($B26=3,"DPF","")</f>
        <v/>
      </c>
      <c r="X26" s="0" t="str">
        <f aca="false">IF($B26=3,"DPF","")</f>
        <v/>
      </c>
      <c r="Y26" s="0" t="str">
        <f aca="false">IF($B26=3,"DPF","")</f>
        <v/>
      </c>
      <c r="Z26" s="0" t="str">
        <f aca="false">IF($B26=3,"DPF","")</f>
        <v/>
      </c>
      <c r="AA26" s="0" t="str">
        <f aca="false">IF($B26=3,"DPF","")</f>
        <v/>
      </c>
      <c r="AB26" s="0" t="str">
        <f aca="false">IF($B26=3,"DPF","")</f>
        <v/>
      </c>
      <c r="AC26" s="0" t="str">
        <f aca="false">IF($B26=3,"DPF","")</f>
        <v/>
      </c>
      <c r="AD26" s="0" t="str">
        <f aca="false">IF($B26=3,"DPF","")</f>
        <v/>
      </c>
      <c r="AE26" s="0" t="str">
        <f aca="false">IF($B26=3,"DPF","")</f>
        <v/>
      </c>
      <c r="AF26" s="0" t="str">
        <f aca="false">IF($B26=3,"DPF","")</f>
        <v/>
      </c>
      <c r="AG26" s="0" t="str">
        <f aca="false">IF($B26=3,"DPF","")</f>
        <v/>
      </c>
      <c r="AH26" s="0" t="str">
        <f aca="false">IF($B26=3,"DPF","")</f>
        <v/>
      </c>
      <c r="AI26" s="0" t="str">
        <f aca="false">IF($B26=3,"PFI","")</f>
        <v/>
      </c>
      <c r="AJ26" s="0" t="str">
        <f aca="false">IF($B26=3,"PFI","")</f>
        <v/>
      </c>
      <c r="AK26" s="0" t="str">
        <f aca="false">IF($B26=3,"PFI","")</f>
        <v/>
      </c>
      <c r="AL26" s="0" t="str">
        <f aca="false">IF($B26=3,"PFI","")</f>
        <v/>
      </c>
      <c r="AM26" s="0" t="str">
        <f aca="false">IF($B26=3,"PFI","")</f>
        <v/>
      </c>
      <c r="AN26" s="0" t="str">
        <f aca="false">IF($B26=3,"PFI","")</f>
        <v/>
      </c>
      <c r="AO26" s="0" t="str">
        <f aca="false">IF($B26=3,"PFI","")</f>
        <v/>
      </c>
      <c r="AP26" s="0" t="str">
        <f aca="false">IF($B26=3,"PFI","")</f>
        <v/>
      </c>
      <c r="AQ26" s="0" t="str">
        <f aca="false">IF($B26=3,"PFI","")</f>
        <v/>
      </c>
      <c r="AR26" s="0" t="str">
        <f aca="false">IF($B26=3,"DPF","")</f>
        <v/>
      </c>
      <c r="AS26" s="0" t="str">
        <f aca="false">IF($B26=3,"DPF","")</f>
        <v/>
      </c>
      <c r="AT26" s="0" t="str">
        <f aca="false">IF($B26=3,"DPF","")</f>
        <v/>
      </c>
      <c r="AU26" s="0" t="str">
        <f aca="false">IF($B26=3,"DPF","")</f>
        <v/>
      </c>
      <c r="AV26" s="0" t="str">
        <f aca="false">IF($B26=3,"DPF","")</f>
        <v/>
      </c>
      <c r="AW26" s="0" t="str">
        <f aca="false">IF($B26=3,"DPF","")</f>
        <v/>
      </c>
      <c r="AX26" s="62"/>
      <c r="AY26" s="0" t="str">
        <f aca="false">IF($B26=3,"DPF","")</f>
        <v/>
      </c>
      <c r="AZ26" s="0" t="str">
        <f aca="false">IF($B26=3,"DPF","")</f>
        <v/>
      </c>
      <c r="BA26" s="0" t="str">
        <f aca="false">IF($B26=3,"DPF","")</f>
        <v/>
      </c>
      <c r="BB26" s="0" t="str">
        <f aca="false">IF($B26=3,"PFI","")</f>
        <v/>
      </c>
      <c r="BC26" s="0" t="str">
        <f aca="false">IF($B26=3,"PFI","")</f>
        <v/>
      </c>
      <c r="BD26" s="0" t="str">
        <f aca="false">IF($B26=3,"PFI","")</f>
        <v/>
      </c>
      <c r="BE26" s="0" t="str">
        <f aca="false">IF($B26=3,"DPF","")</f>
        <v/>
      </c>
      <c r="BF26" s="0" t="str">
        <f aca="false">IF($B26=3,"DPF","")</f>
        <v/>
      </c>
      <c r="BG26" s="0" t="str">
        <f aca="false">IF($B26=3,"PFI","")</f>
        <v/>
      </c>
      <c r="BH26" s="0" t="str">
        <f aca="false">IF($B26=3,"PFI","")</f>
        <v/>
      </c>
      <c r="BI26" s="0" t="str">
        <f aca="false">IF($B26=3,"DPF","")</f>
        <v/>
      </c>
      <c r="BJ26" s="62"/>
      <c r="BK26" s="0" t="str">
        <f aca="false">IF($B26=3,"PFI","")</f>
        <v/>
      </c>
      <c r="BL26" s="0" t="str">
        <f aca="false">IF($B26=3,"PFI","")</f>
        <v/>
      </c>
      <c r="BM26" s="0" t="str">
        <f aca="false">IF($B26=3,"PFI","")</f>
        <v/>
      </c>
      <c r="BN26" s="0" t="str">
        <f aca="false">IF($B26=3,"PFI","")</f>
        <v/>
      </c>
      <c r="BO26" s="0" t="str">
        <f aca="false">IF($B26=3,"PFI","")</f>
        <v/>
      </c>
    </row>
    <row r="27" customFormat="false" ht="13.2" hidden="false" customHeight="false" outlineLevel="0" collapsed="false">
      <c r="A27" s="0" t="n">
        <f aca="false">A26-1</f>
        <v>1994</v>
      </c>
      <c r="B27" s="0" t="s">
        <v>294</v>
      </c>
      <c r="C27" s="0" t="s">
        <v>294</v>
      </c>
      <c r="D27" s="0" t="s">
        <v>294</v>
      </c>
      <c r="E27" s="0" t="s">
        <v>294</v>
      </c>
      <c r="F27" s="0" t="str">
        <f aca="false">IF($B27=3,"PFI","")</f>
        <v/>
      </c>
      <c r="G27" s="0" t="str">
        <f aca="false">IF($B27=3,"PFI","")</f>
        <v/>
      </c>
      <c r="H27" s="0" t="str">
        <f aca="false">IF($B27=3,"PFI","")</f>
        <v/>
      </c>
      <c r="I27" s="0" t="str">
        <f aca="false">IF($B27=3,"PFI","")</f>
        <v/>
      </c>
      <c r="J27" s="0" t="str">
        <f aca="false">IF($B27=3,"PFI","")</f>
        <v/>
      </c>
      <c r="K27" s="0" t="str">
        <f aca="false">IF($B27=3,"PFI","")</f>
        <v/>
      </c>
      <c r="L27" s="0" t="str">
        <f aca="false">IF($B27=3,"DPF","")</f>
        <v/>
      </c>
      <c r="M27" s="0" t="str">
        <f aca="false">IF($B27=3,"DPF","")</f>
        <v/>
      </c>
      <c r="N27" s="0" t="str">
        <f aca="false">IF($B27=3,"DPF","")</f>
        <v/>
      </c>
      <c r="O27" s="0" t="str">
        <f aca="false">IF($B27=3,"PFI","")</f>
        <v/>
      </c>
      <c r="P27" s="0" t="str">
        <f aca="false">IF($B27=3,"PFI","")</f>
        <v/>
      </c>
      <c r="Q27" s="62"/>
      <c r="R27" s="0" t="str">
        <f aca="false">IF($B27=3,"PFI","")</f>
        <v/>
      </c>
      <c r="S27" s="0" t="str">
        <f aca="false">IF($B27=3,"PFI","")</f>
        <v/>
      </c>
      <c r="T27" s="0" t="str">
        <f aca="false">IF($B27=3,"PFI","")</f>
        <v/>
      </c>
      <c r="U27" s="0" t="str">
        <f aca="false">IF($B27=3,"DPF","")</f>
        <v/>
      </c>
      <c r="V27" s="0" t="str">
        <f aca="false">IF($B27=3,"DPF","")</f>
        <v/>
      </c>
      <c r="W27" s="0" t="str">
        <f aca="false">IF($B27=3,"DPF","")</f>
        <v/>
      </c>
      <c r="X27" s="0" t="str">
        <f aca="false">IF($B27=3,"DPF","")</f>
        <v/>
      </c>
      <c r="Y27" s="0" t="str">
        <f aca="false">IF($B27=3,"DPF","")</f>
        <v/>
      </c>
      <c r="Z27" s="0" t="str">
        <f aca="false">IF($B27=3,"DPF","")</f>
        <v/>
      </c>
      <c r="AA27" s="0" t="str">
        <f aca="false">IF($B27=3,"DPF","")</f>
        <v/>
      </c>
      <c r="AB27" s="0" t="str">
        <f aca="false">IF($B27=3,"DPF","")</f>
        <v/>
      </c>
      <c r="AC27" s="0" t="str">
        <f aca="false">IF($B27=3,"DPF","")</f>
        <v/>
      </c>
      <c r="AD27" s="0" t="str">
        <f aca="false">IF($B27=3,"DPF","")</f>
        <v/>
      </c>
      <c r="AE27" s="0" t="str">
        <f aca="false">IF($B27=3,"DPF","")</f>
        <v/>
      </c>
      <c r="AF27" s="0" t="str">
        <f aca="false">IF($B27=3,"DPF","")</f>
        <v/>
      </c>
      <c r="AG27" s="0" t="str">
        <f aca="false">IF($B27=3,"DPF","")</f>
        <v/>
      </c>
      <c r="AH27" s="0" t="str">
        <f aca="false">IF($B27=3,"DPF","")</f>
        <v/>
      </c>
      <c r="AI27" s="0" t="str">
        <f aca="false">IF($B27=3,"PFI","")</f>
        <v/>
      </c>
      <c r="AJ27" s="0" t="str">
        <f aca="false">IF($B27=3,"PFI","")</f>
        <v/>
      </c>
      <c r="AK27" s="0" t="str">
        <f aca="false">IF($B27=3,"PFI","")</f>
        <v/>
      </c>
      <c r="AL27" s="0" t="str">
        <f aca="false">IF($B27=3,"PFI","")</f>
        <v/>
      </c>
      <c r="AM27" s="0" t="str">
        <f aca="false">IF($B27=3,"PFI","")</f>
        <v/>
      </c>
      <c r="AN27" s="0" t="str">
        <f aca="false">IF($B27=3,"PFI","")</f>
        <v/>
      </c>
      <c r="AO27" s="0" t="str">
        <f aca="false">IF($B27=3,"PFI","")</f>
        <v/>
      </c>
      <c r="AP27" s="0" t="str">
        <f aca="false">IF($B27=3,"PFI","")</f>
        <v/>
      </c>
      <c r="AQ27" s="0" t="str">
        <f aca="false">IF($B27=3,"PFI","")</f>
        <v/>
      </c>
      <c r="AR27" s="0" t="str">
        <f aca="false">IF($B27=3,"DPF","")</f>
        <v/>
      </c>
      <c r="AS27" s="0" t="str">
        <f aca="false">IF($B27=3,"DPF","")</f>
        <v/>
      </c>
      <c r="AT27" s="0" t="str">
        <f aca="false">IF($B27=3,"DPF","")</f>
        <v/>
      </c>
      <c r="AU27" s="0" t="str">
        <f aca="false">IF($B27=3,"DPF","")</f>
        <v/>
      </c>
      <c r="AV27" s="0" t="str">
        <f aca="false">IF($B27=3,"DPF","")</f>
        <v/>
      </c>
      <c r="AW27" s="0" t="str">
        <f aca="false">IF($B27=3,"DPF","")</f>
        <v/>
      </c>
      <c r="AX27" s="62"/>
      <c r="AY27" s="0" t="str">
        <f aca="false">IF($B27=3,"DPF","")</f>
        <v/>
      </c>
      <c r="AZ27" s="0" t="str">
        <f aca="false">IF($B27=3,"DPF","")</f>
        <v/>
      </c>
      <c r="BA27" s="0" t="str">
        <f aca="false">IF($B27=3,"DPF","")</f>
        <v/>
      </c>
      <c r="BB27" s="0" t="str">
        <f aca="false">IF($B27=3,"PFI","")</f>
        <v/>
      </c>
      <c r="BC27" s="0" t="str">
        <f aca="false">IF($B27=3,"PFI","")</f>
        <v/>
      </c>
      <c r="BD27" s="0" t="str">
        <f aca="false">IF($B27=3,"PFI","")</f>
        <v/>
      </c>
      <c r="BE27" s="0" t="str">
        <f aca="false">IF($B27=3,"DPF","")</f>
        <v/>
      </c>
      <c r="BF27" s="0" t="str">
        <f aca="false">IF($B27=3,"DPF","")</f>
        <v/>
      </c>
      <c r="BG27" s="0" t="str">
        <f aca="false">IF($B27=3,"PFI","")</f>
        <v/>
      </c>
      <c r="BH27" s="0" t="str">
        <f aca="false">IF($B27=3,"PFI","")</f>
        <v/>
      </c>
      <c r="BI27" s="0" t="str">
        <f aca="false">IF($B27=3,"DPF","")</f>
        <v/>
      </c>
      <c r="BJ27" s="62"/>
      <c r="BK27" s="0" t="str">
        <f aca="false">IF($B27=3,"PFI","")</f>
        <v/>
      </c>
      <c r="BL27" s="0" t="str">
        <f aca="false">IF($B27=3,"PFI","")</f>
        <v/>
      </c>
      <c r="BM27" s="0" t="str">
        <f aca="false">IF($B27=3,"PFI","")</f>
        <v/>
      </c>
      <c r="BN27" s="0" t="str">
        <f aca="false">IF($B27=3,"PFI","")</f>
        <v/>
      </c>
      <c r="BO27" s="0" t="str">
        <f aca="false">IF($B27=3,"PFI","")</f>
        <v/>
      </c>
    </row>
    <row r="28" customFormat="false" ht="13.2" hidden="false" customHeight="false" outlineLevel="0" collapsed="false">
      <c r="A28" s="0" t="n">
        <f aca="false">A27-1</f>
        <v>1993</v>
      </c>
      <c r="B28" s="0" t="s">
        <v>294</v>
      </c>
      <c r="C28" s="0" t="s">
        <v>294</v>
      </c>
      <c r="D28" s="0" t="s">
        <v>294</v>
      </c>
      <c r="E28" s="0" t="s">
        <v>294</v>
      </c>
      <c r="F28" s="0" t="str">
        <f aca="false">IF($B28=3,"PFI","")</f>
        <v/>
      </c>
      <c r="G28" s="0" t="str">
        <f aca="false">IF($B28=3,"PFI","")</f>
        <v/>
      </c>
      <c r="H28" s="0" t="str">
        <f aca="false">IF($B28=3,"PFI","")</f>
        <v/>
      </c>
      <c r="I28" s="0" t="str">
        <f aca="false">IF($B28=3,"PFI","")</f>
        <v/>
      </c>
      <c r="J28" s="0" t="str">
        <f aca="false">IF($B28=3,"PFI","")</f>
        <v/>
      </c>
      <c r="K28" s="0" t="str">
        <f aca="false">IF($B28=3,"PFI","")</f>
        <v/>
      </c>
      <c r="L28" s="0" t="str">
        <f aca="false">IF($B28=3,"DPF","")</f>
        <v/>
      </c>
      <c r="M28" s="0" t="str">
        <f aca="false">IF($B28=3,"DPF","")</f>
        <v/>
      </c>
      <c r="N28" s="0" t="str">
        <f aca="false">IF($B28=3,"DPF","")</f>
        <v/>
      </c>
      <c r="O28" s="0" t="str">
        <f aca="false">IF($B28=3,"PFI","")</f>
        <v/>
      </c>
      <c r="P28" s="0" t="str">
        <f aca="false">IF($B28=3,"PFI","")</f>
        <v/>
      </c>
      <c r="Q28" s="62"/>
      <c r="R28" s="0" t="str">
        <f aca="false">IF($B28=3,"PFI","")</f>
        <v/>
      </c>
      <c r="S28" s="0" t="str">
        <f aca="false">IF($B28=3,"PFI","")</f>
        <v/>
      </c>
      <c r="T28" s="0" t="str">
        <f aca="false">IF($B28=3,"PFI","")</f>
        <v/>
      </c>
      <c r="U28" s="0" t="str">
        <f aca="false">IF($B28=3,"DPF","")</f>
        <v/>
      </c>
      <c r="V28" s="0" t="str">
        <f aca="false">IF($B28=3,"DPF","")</f>
        <v/>
      </c>
      <c r="W28" s="0" t="str">
        <f aca="false">IF($B28=3,"DPF","")</f>
        <v/>
      </c>
      <c r="X28" s="0" t="str">
        <f aca="false">IF($B28=3,"DPF","")</f>
        <v/>
      </c>
      <c r="Y28" s="0" t="str">
        <f aca="false">IF($B28=3,"DPF","")</f>
        <v/>
      </c>
      <c r="Z28" s="0" t="str">
        <f aca="false">IF($B28=3,"DPF","")</f>
        <v/>
      </c>
      <c r="AA28" s="0" t="str">
        <f aca="false">IF($B28=3,"DPF","")</f>
        <v/>
      </c>
      <c r="AB28" s="0" t="str">
        <f aca="false">IF($B28=3,"DPF","")</f>
        <v/>
      </c>
      <c r="AC28" s="0" t="str">
        <f aca="false">IF($B28=3,"DPF","")</f>
        <v/>
      </c>
      <c r="AD28" s="0" t="str">
        <f aca="false">IF($B28=3,"DPF","")</f>
        <v/>
      </c>
      <c r="AE28" s="0" t="str">
        <f aca="false">IF($B28=3,"DPF","")</f>
        <v/>
      </c>
      <c r="AF28" s="0" t="str">
        <f aca="false">IF($B28=3,"DPF","")</f>
        <v/>
      </c>
      <c r="AG28" s="0" t="str">
        <f aca="false">IF($B28=3,"DPF","")</f>
        <v/>
      </c>
      <c r="AH28" s="0" t="str">
        <f aca="false">IF($B28=3,"DPF","")</f>
        <v/>
      </c>
      <c r="AI28" s="0" t="str">
        <f aca="false">IF($B28=3,"PFI","")</f>
        <v/>
      </c>
      <c r="AJ28" s="0" t="str">
        <f aca="false">IF($B28=3,"PFI","")</f>
        <v/>
      </c>
      <c r="AK28" s="0" t="str">
        <f aca="false">IF($B28=3,"PFI","")</f>
        <v/>
      </c>
      <c r="AL28" s="0" t="str">
        <f aca="false">IF($B28=3,"PFI","")</f>
        <v/>
      </c>
      <c r="AM28" s="0" t="str">
        <f aca="false">IF($B28=3,"PFI","")</f>
        <v/>
      </c>
      <c r="AN28" s="0" t="str">
        <f aca="false">IF($B28=3,"PFI","")</f>
        <v/>
      </c>
      <c r="AO28" s="0" t="str">
        <f aca="false">IF($B28=3,"PFI","")</f>
        <v/>
      </c>
      <c r="AP28" s="0" t="str">
        <f aca="false">IF($B28=3,"PFI","")</f>
        <v/>
      </c>
      <c r="AQ28" s="0" t="str">
        <f aca="false">IF($B28=3,"PFI","")</f>
        <v/>
      </c>
      <c r="AR28" s="0" t="str">
        <f aca="false">IF($B28=3,"DPF","")</f>
        <v/>
      </c>
      <c r="AS28" s="0" t="str">
        <f aca="false">IF($B28=3,"DPF","")</f>
        <v/>
      </c>
      <c r="AT28" s="0" t="str">
        <f aca="false">IF($B28=3,"DPF","")</f>
        <v/>
      </c>
      <c r="AU28" s="0" t="str">
        <f aca="false">IF($B28=3,"DPF","")</f>
        <v/>
      </c>
      <c r="AV28" s="0" t="str">
        <f aca="false">IF($B28=3,"DPF","")</f>
        <v/>
      </c>
      <c r="AW28" s="0" t="str">
        <f aca="false">IF($B28=3,"DPF","")</f>
        <v/>
      </c>
      <c r="AX28" s="62"/>
      <c r="AY28" s="0" t="str">
        <f aca="false">IF($B28=3,"DPF","")</f>
        <v/>
      </c>
      <c r="AZ28" s="0" t="str">
        <f aca="false">IF($B28=3,"DPF","")</f>
        <v/>
      </c>
      <c r="BA28" s="0" t="str">
        <f aca="false">IF($B28=3,"DPF","")</f>
        <v/>
      </c>
      <c r="BB28" s="0" t="str">
        <f aca="false">IF($B28=3,"PFI","")</f>
        <v/>
      </c>
      <c r="BC28" s="0" t="str">
        <f aca="false">IF($B28=3,"PFI","")</f>
        <v/>
      </c>
      <c r="BD28" s="0" t="str">
        <f aca="false">IF($B28=3,"PFI","")</f>
        <v/>
      </c>
      <c r="BE28" s="0" t="str">
        <f aca="false">IF($B28=3,"DPF","")</f>
        <v/>
      </c>
      <c r="BF28" s="0" t="str">
        <f aca="false">IF($B28=3,"DPF","")</f>
        <v/>
      </c>
      <c r="BG28" s="0" t="str">
        <f aca="false">IF($B28=3,"PFI","")</f>
        <v/>
      </c>
      <c r="BH28" s="0" t="str">
        <f aca="false">IF($B28=3,"PFI","")</f>
        <v/>
      </c>
      <c r="BI28" s="0" t="str">
        <f aca="false">IF($B28=3,"DPF","")</f>
        <v/>
      </c>
      <c r="BJ28" s="62"/>
      <c r="BK28" s="0" t="str">
        <f aca="false">IF($B28=3,"PFI","")</f>
        <v/>
      </c>
      <c r="BL28" s="0" t="str">
        <f aca="false">IF($B28=3,"PFI","")</f>
        <v/>
      </c>
      <c r="BM28" s="0" t="str">
        <f aca="false">IF($B28=3,"PFI","")</f>
        <v/>
      </c>
      <c r="BN28" s="0" t="str">
        <f aca="false">IF($B28=3,"PFI","")</f>
        <v/>
      </c>
      <c r="BO28" s="0" t="str">
        <f aca="false">IF($B28=3,"PFI","")</f>
        <v/>
      </c>
    </row>
    <row r="29" customFormat="false" ht="13.2" hidden="false" customHeight="false" outlineLevel="0" collapsed="false">
      <c r="A29" s="0" t="n">
        <f aca="false">A28-1</f>
        <v>1992</v>
      </c>
      <c r="B29" s="0" t="s">
        <v>294</v>
      </c>
      <c r="C29" s="0" t="s">
        <v>294</v>
      </c>
      <c r="D29" s="0" t="s">
        <v>294</v>
      </c>
      <c r="E29" s="0" t="s">
        <v>294</v>
      </c>
      <c r="F29" s="0" t="str">
        <f aca="false">IF($B29=3,"PFI","")</f>
        <v/>
      </c>
      <c r="G29" s="0" t="str">
        <f aca="false">IF($B29=3,"PFI","")</f>
        <v/>
      </c>
      <c r="H29" s="0" t="str">
        <f aca="false">IF($B29=3,"PFI","")</f>
        <v/>
      </c>
      <c r="I29" s="0" t="str">
        <f aca="false">IF($B29=3,"PFI","")</f>
        <v/>
      </c>
      <c r="J29" s="0" t="str">
        <f aca="false">IF($B29=3,"PFI","")</f>
        <v/>
      </c>
      <c r="K29" s="0" t="str">
        <f aca="false">IF($B29=3,"PFI","")</f>
        <v/>
      </c>
      <c r="L29" s="0" t="str">
        <f aca="false">IF($B29=3,"DPF","")</f>
        <v/>
      </c>
      <c r="M29" s="0" t="str">
        <f aca="false">IF($B29=3,"DPF","")</f>
        <v/>
      </c>
      <c r="N29" s="0" t="str">
        <f aca="false">IF($B29=3,"DPF","")</f>
        <v/>
      </c>
      <c r="O29" s="0" t="str">
        <f aca="false">IF($B29=3,"PFI","")</f>
        <v/>
      </c>
      <c r="P29" s="0" t="str">
        <f aca="false">IF($B29=3,"PFI","")</f>
        <v/>
      </c>
      <c r="Q29" s="62"/>
      <c r="R29" s="0" t="str">
        <f aca="false">IF($B29=3,"PFI","")</f>
        <v/>
      </c>
      <c r="S29" s="0" t="str">
        <f aca="false">IF($B29=3,"PFI","")</f>
        <v/>
      </c>
      <c r="T29" s="0" t="str">
        <f aca="false">IF($B29=3,"PFI","")</f>
        <v/>
      </c>
      <c r="U29" s="0" t="str">
        <f aca="false">IF($B29=3,"DPF","")</f>
        <v/>
      </c>
      <c r="V29" s="0" t="str">
        <f aca="false">IF($B29=3,"DPF","")</f>
        <v/>
      </c>
      <c r="W29" s="0" t="str">
        <f aca="false">IF($B29=3,"DPF","")</f>
        <v/>
      </c>
      <c r="X29" s="0" t="str">
        <f aca="false">IF($B29=3,"DPF","")</f>
        <v/>
      </c>
      <c r="Y29" s="0" t="str">
        <f aca="false">IF($B29=3,"DPF","")</f>
        <v/>
      </c>
      <c r="Z29" s="0" t="str">
        <f aca="false">IF($B29=3,"DPF","")</f>
        <v/>
      </c>
      <c r="AA29" s="0" t="str">
        <f aca="false">IF($B29=3,"DPF","")</f>
        <v/>
      </c>
      <c r="AB29" s="0" t="str">
        <f aca="false">IF($B29=3,"DPF","")</f>
        <v/>
      </c>
      <c r="AC29" s="0" t="str">
        <f aca="false">IF($B29=3,"DPF","")</f>
        <v/>
      </c>
      <c r="AD29" s="0" t="str">
        <f aca="false">IF($B29=3,"DPF","")</f>
        <v/>
      </c>
      <c r="AE29" s="0" t="str">
        <f aca="false">IF($B29=3,"DPF","")</f>
        <v/>
      </c>
      <c r="AF29" s="0" t="str">
        <f aca="false">IF($B29=3,"DPF","")</f>
        <v/>
      </c>
      <c r="AG29" s="0" t="str">
        <f aca="false">IF($B29=3,"DPF","")</f>
        <v/>
      </c>
      <c r="AH29" s="0" t="str">
        <f aca="false">IF($B29=3,"DPF","")</f>
        <v/>
      </c>
      <c r="AI29" s="0" t="str">
        <f aca="false">IF($B29=3,"PFI","")</f>
        <v/>
      </c>
      <c r="AJ29" s="0" t="str">
        <f aca="false">IF($B29=3,"PFI","")</f>
        <v/>
      </c>
      <c r="AK29" s="0" t="str">
        <f aca="false">IF($B29=3,"PFI","")</f>
        <v/>
      </c>
      <c r="AL29" s="0" t="str">
        <f aca="false">IF($B29=3,"PFI","")</f>
        <v/>
      </c>
      <c r="AM29" s="0" t="str">
        <f aca="false">IF($B29=3,"PFI","")</f>
        <v/>
      </c>
      <c r="AN29" s="0" t="str">
        <f aca="false">IF($B29=3,"PFI","")</f>
        <v/>
      </c>
      <c r="AO29" s="0" t="str">
        <f aca="false">IF($B29=3,"PFI","")</f>
        <v/>
      </c>
      <c r="AP29" s="0" t="str">
        <f aca="false">IF($B29=3,"PFI","")</f>
        <v/>
      </c>
      <c r="AQ29" s="0" t="str">
        <f aca="false">IF($B29=3,"PFI","")</f>
        <v/>
      </c>
      <c r="AR29" s="0" t="str">
        <f aca="false">IF($B29=3,"DPF","")</f>
        <v/>
      </c>
      <c r="AS29" s="0" t="str">
        <f aca="false">IF($B29=3,"DPF","")</f>
        <v/>
      </c>
      <c r="AT29" s="0" t="str">
        <f aca="false">IF($B29=3,"DPF","")</f>
        <v/>
      </c>
      <c r="AU29" s="0" t="str">
        <f aca="false">IF($B29=3,"DPF","")</f>
        <v/>
      </c>
      <c r="AV29" s="0" t="str">
        <f aca="false">IF($B29=3,"DPF","")</f>
        <v/>
      </c>
      <c r="AW29" s="0" t="str">
        <f aca="false">IF($B29=3,"DPF","")</f>
        <v/>
      </c>
      <c r="AX29" s="62"/>
      <c r="AY29" s="0" t="str">
        <f aca="false">IF($B29=3,"DPF","")</f>
        <v/>
      </c>
      <c r="AZ29" s="0" t="str">
        <f aca="false">IF($B29=3,"DPF","")</f>
        <v/>
      </c>
      <c r="BA29" s="0" t="str">
        <f aca="false">IF($B29=3,"DPF","")</f>
        <v/>
      </c>
      <c r="BB29" s="0" t="str">
        <f aca="false">IF($B29=3,"PFI","")</f>
        <v/>
      </c>
      <c r="BC29" s="0" t="str">
        <f aca="false">IF($B29=3,"PFI","")</f>
        <v/>
      </c>
      <c r="BD29" s="0" t="str">
        <f aca="false">IF($B29=3,"PFI","")</f>
        <v/>
      </c>
      <c r="BE29" s="0" t="str">
        <f aca="false">IF($B29=3,"DPF","")</f>
        <v/>
      </c>
      <c r="BF29" s="0" t="str">
        <f aca="false">IF($B29=3,"DPF","")</f>
        <v/>
      </c>
      <c r="BG29" s="0" t="str">
        <f aca="false">IF($B29=3,"PFI","")</f>
        <v/>
      </c>
      <c r="BH29" s="0" t="str">
        <f aca="false">IF($B29=3,"PFI","")</f>
        <v/>
      </c>
      <c r="BI29" s="0" t="str">
        <f aca="false">IF($B29=3,"DPF","")</f>
        <v/>
      </c>
      <c r="BJ29" s="62"/>
      <c r="BK29" s="0" t="str">
        <f aca="false">IF($B29=3,"PFI","")</f>
        <v/>
      </c>
      <c r="BL29" s="0" t="str">
        <f aca="false">IF($B29=3,"PFI","")</f>
        <v/>
      </c>
      <c r="BM29" s="0" t="str">
        <f aca="false">IF($B29=3,"PFI","")</f>
        <v/>
      </c>
      <c r="BN29" s="0" t="str">
        <f aca="false">IF($B29=3,"PFI","")</f>
        <v/>
      </c>
      <c r="BO29" s="0" t="str">
        <f aca="false">IF($B29=3,"PFI","")</f>
        <v/>
      </c>
    </row>
    <row r="30" customFormat="false" ht="13.2" hidden="false" customHeight="false" outlineLevel="0" collapsed="false">
      <c r="A30" s="0" t="n">
        <f aca="false">A29-1</f>
        <v>1991</v>
      </c>
      <c r="B30" s="0" t="s">
        <v>294</v>
      </c>
      <c r="C30" s="0" t="s">
        <v>294</v>
      </c>
      <c r="D30" s="0" t="s">
        <v>294</v>
      </c>
      <c r="E30" s="0" t="s">
        <v>294</v>
      </c>
      <c r="F30" s="0" t="str">
        <f aca="false">IF($B30=3,"PFI","")</f>
        <v/>
      </c>
      <c r="G30" s="0" t="str">
        <f aca="false">IF($B30=3,"PFI","")</f>
        <v/>
      </c>
      <c r="H30" s="0" t="str">
        <f aca="false">IF($B30=3,"PFI","")</f>
        <v/>
      </c>
      <c r="I30" s="0" t="str">
        <f aca="false">IF($B30=3,"PFI","")</f>
        <v/>
      </c>
      <c r="J30" s="0" t="str">
        <f aca="false">IF($B30=3,"PFI","")</f>
        <v/>
      </c>
      <c r="K30" s="0" t="str">
        <f aca="false">IF($B30=3,"PFI","")</f>
        <v/>
      </c>
      <c r="L30" s="0" t="str">
        <f aca="false">IF($B30=3,"DPF","")</f>
        <v/>
      </c>
      <c r="M30" s="0" t="str">
        <f aca="false">IF($B30=3,"DPF","")</f>
        <v/>
      </c>
      <c r="N30" s="0" t="str">
        <f aca="false">IF($B30=3,"DPF","")</f>
        <v/>
      </c>
      <c r="O30" s="0" t="str">
        <f aca="false">IF($B30=3,"PFI","")</f>
        <v/>
      </c>
      <c r="P30" s="0" t="str">
        <f aca="false">IF($B30=3,"PFI","")</f>
        <v/>
      </c>
      <c r="Q30" s="62"/>
      <c r="R30" s="0" t="str">
        <f aca="false">IF($B30=3,"PFI","")</f>
        <v/>
      </c>
      <c r="S30" s="0" t="str">
        <f aca="false">IF($B30=3,"PFI","")</f>
        <v/>
      </c>
      <c r="T30" s="0" t="str">
        <f aca="false">IF($B30=3,"PFI","")</f>
        <v/>
      </c>
      <c r="U30" s="0" t="str">
        <f aca="false">IF($B30=3,"DPF","")</f>
        <v/>
      </c>
      <c r="V30" s="0" t="str">
        <f aca="false">IF($B30=3,"DPF","")</f>
        <v/>
      </c>
      <c r="W30" s="0" t="str">
        <f aca="false">IF($B30=3,"DPF","")</f>
        <v/>
      </c>
      <c r="X30" s="0" t="str">
        <f aca="false">IF($B30=3,"DPF","")</f>
        <v/>
      </c>
      <c r="Y30" s="0" t="str">
        <f aca="false">IF($B30=3,"DPF","")</f>
        <v/>
      </c>
      <c r="Z30" s="0" t="str">
        <f aca="false">IF($B30=3,"DPF","")</f>
        <v/>
      </c>
      <c r="AA30" s="0" t="str">
        <f aca="false">IF($B30=3,"DPF","")</f>
        <v/>
      </c>
      <c r="AB30" s="0" t="str">
        <f aca="false">IF($B30=3,"DPF","")</f>
        <v/>
      </c>
      <c r="AC30" s="0" t="str">
        <f aca="false">IF($B30=3,"DPF","")</f>
        <v/>
      </c>
      <c r="AD30" s="0" t="str">
        <f aca="false">IF($B30=3,"DPF","")</f>
        <v/>
      </c>
      <c r="AE30" s="0" t="str">
        <f aca="false">IF($B30=3,"DPF","")</f>
        <v/>
      </c>
      <c r="AF30" s="0" t="str">
        <f aca="false">IF($B30=3,"DPF","")</f>
        <v/>
      </c>
      <c r="AG30" s="0" t="str">
        <f aca="false">IF($B30=3,"DPF","")</f>
        <v/>
      </c>
      <c r="AH30" s="0" t="str">
        <f aca="false">IF($B30=3,"DPF","")</f>
        <v/>
      </c>
      <c r="AI30" s="0" t="str">
        <f aca="false">IF($B30=3,"PFI","")</f>
        <v/>
      </c>
      <c r="AJ30" s="0" t="str">
        <f aca="false">IF($B30=3,"PFI","")</f>
        <v/>
      </c>
      <c r="AK30" s="0" t="str">
        <f aca="false">IF($B30=3,"PFI","")</f>
        <v/>
      </c>
      <c r="AL30" s="0" t="str">
        <f aca="false">IF($B30=3,"PFI","")</f>
        <v/>
      </c>
      <c r="AM30" s="0" t="str">
        <f aca="false">IF($B30=3,"PFI","")</f>
        <v/>
      </c>
      <c r="AN30" s="0" t="str">
        <f aca="false">IF($B30=3,"PFI","")</f>
        <v/>
      </c>
      <c r="AO30" s="0" t="str">
        <f aca="false">IF($B30=3,"PFI","")</f>
        <v/>
      </c>
      <c r="AP30" s="0" t="str">
        <f aca="false">IF($B30=3,"PFI","")</f>
        <v/>
      </c>
      <c r="AQ30" s="0" t="str">
        <f aca="false">IF($B30=3,"PFI","")</f>
        <v/>
      </c>
      <c r="AR30" s="0" t="str">
        <f aca="false">IF($B30=3,"DPF","")</f>
        <v/>
      </c>
      <c r="AS30" s="0" t="str">
        <f aca="false">IF($B30=3,"DPF","")</f>
        <v/>
      </c>
      <c r="AT30" s="0" t="str">
        <f aca="false">IF($B30=3,"DPF","")</f>
        <v/>
      </c>
      <c r="AU30" s="0" t="str">
        <f aca="false">IF($B30=3,"DPF","")</f>
        <v/>
      </c>
      <c r="AV30" s="0" t="str">
        <f aca="false">IF($B30=3,"DPF","")</f>
        <v/>
      </c>
      <c r="AW30" s="0" t="str">
        <f aca="false">IF($B30=3,"DPF","")</f>
        <v/>
      </c>
      <c r="AX30" s="62"/>
      <c r="AY30" s="0" t="str">
        <f aca="false">IF($B30=3,"DPF","")</f>
        <v/>
      </c>
      <c r="AZ30" s="0" t="str">
        <f aca="false">IF($B30=3,"DPF","")</f>
        <v/>
      </c>
      <c r="BA30" s="0" t="str">
        <f aca="false">IF($B30=3,"DPF","")</f>
        <v/>
      </c>
      <c r="BB30" s="0" t="str">
        <f aca="false">IF($B30=3,"PFI","")</f>
        <v/>
      </c>
      <c r="BC30" s="0" t="str">
        <f aca="false">IF($B30=3,"PFI","")</f>
        <v/>
      </c>
      <c r="BD30" s="0" t="str">
        <f aca="false">IF($B30=3,"PFI","")</f>
        <v/>
      </c>
      <c r="BE30" s="0" t="str">
        <f aca="false">IF($B30=3,"DPF","")</f>
        <v/>
      </c>
      <c r="BF30" s="0" t="str">
        <f aca="false">IF($B30=3,"DPF","")</f>
        <v/>
      </c>
      <c r="BG30" s="0" t="str">
        <f aca="false">IF($B30=3,"PFI","")</f>
        <v/>
      </c>
      <c r="BH30" s="0" t="str">
        <f aca="false">IF($B30=3,"PFI","")</f>
        <v/>
      </c>
      <c r="BI30" s="0" t="str">
        <f aca="false">IF($B30=3,"DPF","")</f>
        <v/>
      </c>
      <c r="BJ30" s="62"/>
      <c r="BK30" s="0" t="str">
        <f aca="false">IF($B30=3,"PFI","")</f>
        <v/>
      </c>
      <c r="BL30" s="0" t="str">
        <f aca="false">IF($B30=3,"PFI","")</f>
        <v/>
      </c>
      <c r="BM30" s="0" t="str">
        <f aca="false">IF($B30=3,"PFI","")</f>
        <v/>
      </c>
      <c r="BN30" s="0" t="str">
        <f aca="false">IF($B30=3,"PFI","")</f>
        <v/>
      </c>
      <c r="BO30" s="0" t="str">
        <f aca="false">IF($B30=3,"PFI","")</f>
        <v/>
      </c>
    </row>
    <row r="31" customFormat="false" ht="13.2" hidden="false" customHeight="false" outlineLevel="0" collapsed="false">
      <c r="A31" s="0" t="n">
        <f aca="false">A30-1</f>
        <v>1990</v>
      </c>
      <c r="B31" s="0" t="s">
        <v>294</v>
      </c>
      <c r="C31" s="0" t="s">
        <v>294</v>
      </c>
      <c r="D31" s="0" t="s">
        <v>294</v>
      </c>
      <c r="E31" s="0" t="s">
        <v>294</v>
      </c>
      <c r="F31" s="0" t="str">
        <f aca="false">IF($B31=3,"PFI","")</f>
        <v/>
      </c>
      <c r="G31" s="0" t="str">
        <f aca="false">IF($B31=3,"PFI","")</f>
        <v/>
      </c>
      <c r="H31" s="0" t="str">
        <f aca="false">IF($B31=3,"PFI","")</f>
        <v/>
      </c>
      <c r="I31" s="0" t="str">
        <f aca="false">IF($B31=3,"PFI","")</f>
        <v/>
      </c>
      <c r="J31" s="0" t="str">
        <f aca="false">IF($B31=3,"PFI","")</f>
        <v/>
      </c>
      <c r="K31" s="0" t="str">
        <f aca="false">IF($B31=3,"PFI","")</f>
        <v/>
      </c>
      <c r="L31" s="0" t="str">
        <f aca="false">IF($B31=3,"DPF","")</f>
        <v/>
      </c>
      <c r="M31" s="0" t="str">
        <f aca="false">IF($B31=3,"DPF","")</f>
        <v/>
      </c>
      <c r="N31" s="0" t="str">
        <f aca="false">IF($B31=3,"DPF","")</f>
        <v/>
      </c>
      <c r="O31" s="0" t="str">
        <f aca="false">IF($B31=3,"PFI","")</f>
        <v/>
      </c>
      <c r="P31" s="0" t="str">
        <f aca="false">IF($B31=3,"PFI","")</f>
        <v/>
      </c>
      <c r="Q31" s="62"/>
      <c r="R31" s="0" t="str">
        <f aca="false">IF($B31=3,"PFI","")</f>
        <v/>
      </c>
      <c r="S31" s="0" t="str">
        <f aca="false">IF($B31=3,"PFI","")</f>
        <v/>
      </c>
      <c r="T31" s="0" t="str">
        <f aca="false">IF($B31=3,"PFI","")</f>
        <v/>
      </c>
      <c r="U31" s="0" t="str">
        <f aca="false">IF($B31=3,"DPF","")</f>
        <v/>
      </c>
      <c r="V31" s="0" t="str">
        <f aca="false">IF($B31=3,"DPF","")</f>
        <v/>
      </c>
      <c r="W31" s="0" t="str">
        <f aca="false">IF($B31=3,"DPF","")</f>
        <v/>
      </c>
      <c r="X31" s="0" t="str">
        <f aca="false">IF($B31=3,"DPF","")</f>
        <v/>
      </c>
      <c r="Y31" s="0" t="str">
        <f aca="false">IF($B31=3,"DPF","")</f>
        <v/>
      </c>
      <c r="Z31" s="0" t="str">
        <f aca="false">IF($B31=3,"DPF","")</f>
        <v/>
      </c>
      <c r="AA31" s="0" t="str">
        <f aca="false">IF($B31=3,"DPF","")</f>
        <v/>
      </c>
      <c r="AB31" s="0" t="str">
        <f aca="false">IF($B31=3,"DPF","")</f>
        <v/>
      </c>
      <c r="AC31" s="0" t="str">
        <f aca="false">IF($B31=3,"DPF","")</f>
        <v/>
      </c>
      <c r="AD31" s="0" t="str">
        <f aca="false">IF($B31=3,"DPF","")</f>
        <v/>
      </c>
      <c r="AE31" s="0" t="str">
        <f aca="false">IF($B31=3,"DPF","")</f>
        <v/>
      </c>
      <c r="AF31" s="0" t="str">
        <f aca="false">IF($B31=3,"DPF","")</f>
        <v/>
      </c>
      <c r="AG31" s="0" t="str">
        <f aca="false">IF($B31=3,"DPF","")</f>
        <v/>
      </c>
      <c r="AH31" s="0" t="str">
        <f aca="false">IF($B31=3,"DPF","")</f>
        <v/>
      </c>
      <c r="AI31" s="0" t="str">
        <f aca="false">IF($B31=3,"PFI","")</f>
        <v/>
      </c>
      <c r="AJ31" s="0" t="str">
        <f aca="false">IF($B31=3,"PFI","")</f>
        <v/>
      </c>
      <c r="AK31" s="0" t="str">
        <f aca="false">IF($B31=3,"PFI","")</f>
        <v/>
      </c>
      <c r="AL31" s="0" t="str">
        <f aca="false">IF($B31=3,"PFI","")</f>
        <v/>
      </c>
      <c r="AM31" s="0" t="str">
        <f aca="false">IF($B31=3,"PFI","")</f>
        <v/>
      </c>
      <c r="AN31" s="0" t="str">
        <f aca="false">IF($B31=3,"PFI","")</f>
        <v/>
      </c>
      <c r="AO31" s="0" t="str">
        <f aca="false">IF($B31=3,"PFI","")</f>
        <v/>
      </c>
      <c r="AP31" s="0" t="str">
        <f aca="false">IF($B31=3,"PFI","")</f>
        <v/>
      </c>
      <c r="AQ31" s="0" t="str">
        <f aca="false">IF($B31=3,"PFI","")</f>
        <v/>
      </c>
      <c r="AR31" s="0" t="str">
        <f aca="false">IF($B31=3,"DPF","")</f>
        <v/>
      </c>
      <c r="AS31" s="0" t="str">
        <f aca="false">IF($B31=3,"DPF","")</f>
        <v/>
      </c>
      <c r="AT31" s="0" t="str">
        <f aca="false">IF($B31=3,"DPF","")</f>
        <v/>
      </c>
      <c r="AU31" s="0" t="str">
        <f aca="false">IF($B31=3,"DPF","")</f>
        <v/>
      </c>
      <c r="AV31" s="0" t="str">
        <f aca="false">IF($B31=3,"DPF","")</f>
        <v/>
      </c>
      <c r="AW31" s="0" t="str">
        <f aca="false">IF($B31=3,"DPF","")</f>
        <v/>
      </c>
      <c r="AX31" s="62"/>
      <c r="AY31" s="0" t="str">
        <f aca="false">IF($B31=3,"DPF","")</f>
        <v/>
      </c>
      <c r="AZ31" s="0" t="str">
        <f aca="false">IF($B31=3,"DPF","")</f>
        <v/>
      </c>
      <c r="BA31" s="0" t="str">
        <f aca="false">IF($B31=3,"DPF","")</f>
        <v/>
      </c>
      <c r="BB31" s="0" t="str">
        <f aca="false">IF($B31=3,"PFI","")</f>
        <v/>
      </c>
      <c r="BC31" s="0" t="str">
        <f aca="false">IF($B31=3,"PFI","")</f>
        <v/>
      </c>
      <c r="BD31" s="0" t="str">
        <f aca="false">IF($B31=3,"PFI","")</f>
        <v/>
      </c>
      <c r="BE31" s="0" t="str">
        <f aca="false">IF($B31=3,"DPF","")</f>
        <v/>
      </c>
      <c r="BF31" s="0" t="str">
        <f aca="false">IF($B31=3,"DPF","")</f>
        <v/>
      </c>
      <c r="BG31" s="0" t="str">
        <f aca="false">IF($B31=3,"PFI","")</f>
        <v/>
      </c>
      <c r="BH31" s="0" t="str">
        <f aca="false">IF($B31=3,"PFI","")</f>
        <v/>
      </c>
      <c r="BI31" s="0" t="str">
        <f aca="false">IF($B31=3,"DPF","")</f>
        <v/>
      </c>
      <c r="BJ31" s="62"/>
      <c r="BK31" s="0" t="str">
        <f aca="false">IF($B31=3,"PFI","")</f>
        <v/>
      </c>
      <c r="BL31" s="0" t="str">
        <f aca="false">IF($B31=3,"PFI","")</f>
        <v/>
      </c>
      <c r="BM31" s="0" t="str">
        <f aca="false">IF($B31=3,"PFI","")</f>
        <v/>
      </c>
      <c r="BN31" s="0" t="str">
        <f aca="false">IF($B31=3,"PFI","")</f>
        <v/>
      </c>
      <c r="BO31" s="0" t="str">
        <f aca="false">IF($B31=3,"PFI","")</f>
        <v/>
      </c>
    </row>
    <row r="32" customFormat="false" ht="13.2" hidden="false" customHeight="false" outlineLevel="0" collapsed="false">
      <c r="A32" s="0" t="n">
        <f aca="false">A31-1</f>
        <v>1989</v>
      </c>
      <c r="B32" s="0" t="s">
        <v>294</v>
      </c>
      <c r="C32" s="0" t="s">
        <v>294</v>
      </c>
      <c r="D32" s="0" t="s">
        <v>294</v>
      </c>
      <c r="E32" s="0" t="s">
        <v>294</v>
      </c>
      <c r="F32" s="0" t="str">
        <f aca="false">IF($B32=3,"PFI","")</f>
        <v/>
      </c>
      <c r="G32" s="0" t="str">
        <f aca="false">IF($B32=3,"PFI","")</f>
        <v/>
      </c>
      <c r="H32" s="0" t="str">
        <f aca="false">IF($B32=3,"PFI","")</f>
        <v/>
      </c>
      <c r="I32" s="0" t="str">
        <f aca="false">IF($B32=3,"PFI","")</f>
        <v/>
      </c>
      <c r="J32" s="0" t="str">
        <f aca="false">IF($B32=3,"PFI","")</f>
        <v/>
      </c>
      <c r="K32" s="0" t="str">
        <f aca="false">IF($B32=3,"PFI","")</f>
        <v/>
      </c>
      <c r="L32" s="0" t="str">
        <f aca="false">IF($B32=3,"DPF","")</f>
        <v/>
      </c>
      <c r="M32" s="0" t="str">
        <f aca="false">IF($B32=3,"DPF","")</f>
        <v/>
      </c>
      <c r="N32" s="0" t="str">
        <f aca="false">IF($B32=3,"DPF","")</f>
        <v/>
      </c>
      <c r="O32" s="0" t="str">
        <f aca="false">IF($B32=3,"PFI","")</f>
        <v/>
      </c>
      <c r="P32" s="0" t="str">
        <f aca="false">IF($B32=3,"PFI","")</f>
        <v/>
      </c>
      <c r="Q32" s="62"/>
      <c r="R32" s="0" t="str">
        <f aca="false">IF($B32=3,"PFI","")</f>
        <v/>
      </c>
      <c r="S32" s="0" t="str">
        <f aca="false">IF($B32=3,"PFI","")</f>
        <v/>
      </c>
      <c r="T32" s="0" t="str">
        <f aca="false">IF($B32=3,"PFI","")</f>
        <v/>
      </c>
      <c r="U32" s="0" t="str">
        <f aca="false">IF($B32=3,"DPF","")</f>
        <v/>
      </c>
      <c r="V32" s="0" t="str">
        <f aca="false">IF($B32=3,"DPF","")</f>
        <v/>
      </c>
      <c r="W32" s="0" t="str">
        <f aca="false">IF($B32=3,"DPF","")</f>
        <v/>
      </c>
      <c r="X32" s="0" t="str">
        <f aca="false">IF($B32=3,"DPF","")</f>
        <v/>
      </c>
      <c r="Y32" s="0" t="str">
        <f aca="false">IF($B32=3,"DPF","")</f>
        <v/>
      </c>
      <c r="Z32" s="0" t="str">
        <f aca="false">IF($B32=3,"DPF","")</f>
        <v/>
      </c>
      <c r="AA32" s="0" t="str">
        <f aca="false">IF($B32=3,"DPF","")</f>
        <v/>
      </c>
      <c r="AB32" s="0" t="str">
        <f aca="false">IF($B32=3,"DPF","")</f>
        <v/>
      </c>
      <c r="AC32" s="0" t="str">
        <f aca="false">IF($B32=3,"DPF","")</f>
        <v/>
      </c>
      <c r="AD32" s="0" t="str">
        <f aca="false">IF($B32=3,"DPF","")</f>
        <v/>
      </c>
      <c r="AE32" s="0" t="str">
        <f aca="false">IF($B32=3,"DPF","")</f>
        <v/>
      </c>
      <c r="AF32" s="0" t="str">
        <f aca="false">IF($B32=3,"DPF","")</f>
        <v/>
      </c>
      <c r="AG32" s="0" t="str">
        <f aca="false">IF($B32=3,"DPF","")</f>
        <v/>
      </c>
      <c r="AH32" s="0" t="str">
        <f aca="false">IF($B32=3,"DPF","")</f>
        <v/>
      </c>
      <c r="AI32" s="0" t="str">
        <f aca="false">IF($B32=3,"PFI","")</f>
        <v/>
      </c>
      <c r="AJ32" s="0" t="str">
        <f aca="false">IF($B32=3,"PFI","")</f>
        <v/>
      </c>
      <c r="AK32" s="0" t="str">
        <f aca="false">IF($B32=3,"PFI","")</f>
        <v/>
      </c>
      <c r="AL32" s="0" t="str">
        <f aca="false">IF($B32=3,"PFI","")</f>
        <v/>
      </c>
      <c r="AM32" s="0" t="str">
        <f aca="false">IF($B32=3,"PFI","")</f>
        <v/>
      </c>
      <c r="AN32" s="0" t="str">
        <f aca="false">IF($B32=3,"PFI","")</f>
        <v/>
      </c>
      <c r="AO32" s="0" t="str">
        <f aca="false">IF($B32=3,"PFI","")</f>
        <v/>
      </c>
      <c r="AP32" s="0" t="str">
        <f aca="false">IF($B32=3,"PFI","")</f>
        <v/>
      </c>
      <c r="AQ32" s="0" t="str">
        <f aca="false">IF($B32=3,"PFI","")</f>
        <v/>
      </c>
      <c r="AR32" s="0" t="str">
        <f aca="false">IF($B32=3,"DPF","")</f>
        <v/>
      </c>
      <c r="AS32" s="0" t="str">
        <f aca="false">IF($B32=3,"DPF","")</f>
        <v/>
      </c>
      <c r="AT32" s="0" t="str">
        <f aca="false">IF($B32=3,"DPF","")</f>
        <v/>
      </c>
      <c r="AU32" s="0" t="str">
        <f aca="false">IF($B32=3,"DPF","")</f>
        <v/>
      </c>
      <c r="AV32" s="0" t="str">
        <f aca="false">IF($B32=3,"DPF","")</f>
        <v/>
      </c>
      <c r="AW32" s="0" t="str">
        <f aca="false">IF($B32=3,"DPF","")</f>
        <v/>
      </c>
      <c r="AX32" s="62"/>
      <c r="AY32" s="0" t="str">
        <f aca="false">IF($B32=3,"DPF","")</f>
        <v/>
      </c>
      <c r="AZ32" s="0" t="str">
        <f aca="false">IF($B32=3,"DPF","")</f>
        <v/>
      </c>
      <c r="BA32" s="0" t="str">
        <f aca="false">IF($B32=3,"DPF","")</f>
        <v/>
      </c>
      <c r="BB32" s="0" t="str">
        <f aca="false">IF($B32=3,"PFI","")</f>
        <v/>
      </c>
      <c r="BC32" s="0" t="str">
        <f aca="false">IF($B32=3,"PFI","")</f>
        <v/>
      </c>
      <c r="BD32" s="0" t="str">
        <f aca="false">IF($B32=3,"PFI","")</f>
        <v/>
      </c>
      <c r="BE32" s="0" t="str">
        <f aca="false">IF($B32=3,"DPF","")</f>
        <v/>
      </c>
      <c r="BF32" s="0" t="str">
        <f aca="false">IF($B32=3,"DPF","")</f>
        <v/>
      </c>
      <c r="BG32" s="0" t="str">
        <f aca="false">IF($B32=3,"PFI","")</f>
        <v/>
      </c>
      <c r="BH32" s="0" t="str">
        <f aca="false">IF($B32=3,"PFI","")</f>
        <v/>
      </c>
      <c r="BI32" s="0" t="str">
        <f aca="false">IF($B32=3,"DPF","")</f>
        <v/>
      </c>
      <c r="BJ32" s="62"/>
      <c r="BK32" s="0" t="str">
        <f aca="false">IF($B32=3,"PFI","")</f>
        <v/>
      </c>
      <c r="BL32" s="0" t="str">
        <f aca="false">IF($B32=3,"PFI","")</f>
        <v/>
      </c>
      <c r="BM32" s="0" t="str">
        <f aca="false">IF($B32=3,"PFI","")</f>
        <v/>
      </c>
      <c r="BN32" s="0" t="str">
        <f aca="false">IF($B32=3,"PFI","")</f>
        <v/>
      </c>
      <c r="BO32" s="0" t="str">
        <f aca="false">IF($B32=3,"PFI","")</f>
        <v/>
      </c>
    </row>
    <row r="33" customFormat="false" ht="13.2" hidden="false" customHeight="false" outlineLevel="0" collapsed="false">
      <c r="A33" s="0" t="n">
        <f aca="false">A32-1</f>
        <v>1988</v>
      </c>
      <c r="B33" s="0" t="s">
        <v>294</v>
      </c>
      <c r="C33" s="0" t="s">
        <v>294</v>
      </c>
      <c r="D33" s="0" t="s">
        <v>294</v>
      </c>
      <c r="E33" s="0" t="s">
        <v>294</v>
      </c>
      <c r="F33" s="0" t="str">
        <f aca="false">IF($B33=3,"PFI","")</f>
        <v/>
      </c>
      <c r="G33" s="0" t="str">
        <f aca="false">IF($B33=3,"PFI","")</f>
        <v/>
      </c>
      <c r="H33" s="0" t="str">
        <f aca="false">IF($B33=3,"PFI","")</f>
        <v/>
      </c>
      <c r="I33" s="0" t="str">
        <f aca="false">IF($B33=3,"PFI","")</f>
        <v/>
      </c>
      <c r="J33" s="0" t="str">
        <f aca="false">IF($B33=3,"PFI","")</f>
        <v/>
      </c>
      <c r="K33" s="0" t="str">
        <f aca="false">IF($B33=3,"PFI","")</f>
        <v/>
      </c>
      <c r="L33" s="0" t="str">
        <f aca="false">IF($B33=3,"DPF","")</f>
        <v/>
      </c>
      <c r="M33" s="0" t="str">
        <f aca="false">IF($B33=3,"DPF","")</f>
        <v/>
      </c>
      <c r="N33" s="0" t="str">
        <f aca="false">IF($B33=3,"DPF","")</f>
        <v/>
      </c>
      <c r="O33" s="0" t="str">
        <f aca="false">IF($B33=3,"PFI","")</f>
        <v/>
      </c>
      <c r="P33" s="0" t="str">
        <f aca="false">IF($B33=3,"PFI","")</f>
        <v/>
      </c>
      <c r="Q33" s="62"/>
      <c r="R33" s="0" t="str">
        <f aca="false">IF($B33=3,"PFI","")</f>
        <v/>
      </c>
      <c r="S33" s="0" t="str">
        <f aca="false">IF($B33=3,"PFI","")</f>
        <v/>
      </c>
      <c r="T33" s="0" t="str">
        <f aca="false">IF($B33=3,"PFI","")</f>
        <v/>
      </c>
      <c r="U33" s="0" t="str">
        <f aca="false">IF($B33=3,"DPF","")</f>
        <v/>
      </c>
      <c r="V33" s="0" t="str">
        <f aca="false">IF($B33=3,"DPF","")</f>
        <v/>
      </c>
      <c r="W33" s="0" t="str">
        <f aca="false">IF($B33=3,"DPF","")</f>
        <v/>
      </c>
      <c r="X33" s="0" t="str">
        <f aca="false">IF($B33=3,"DPF","")</f>
        <v/>
      </c>
      <c r="Y33" s="0" t="str">
        <f aca="false">IF($B33=3,"DPF","")</f>
        <v/>
      </c>
      <c r="Z33" s="0" t="str">
        <f aca="false">IF($B33=3,"DPF","")</f>
        <v/>
      </c>
      <c r="AA33" s="0" t="str">
        <f aca="false">IF($B33=3,"DPF","")</f>
        <v/>
      </c>
      <c r="AB33" s="0" t="str">
        <f aca="false">IF($B33=3,"DPF","")</f>
        <v/>
      </c>
      <c r="AC33" s="0" t="str">
        <f aca="false">IF($B33=3,"DPF","")</f>
        <v/>
      </c>
      <c r="AD33" s="0" t="str">
        <f aca="false">IF($B33=3,"DPF","")</f>
        <v/>
      </c>
      <c r="AE33" s="0" t="str">
        <f aca="false">IF($B33=3,"DPF","")</f>
        <v/>
      </c>
      <c r="AF33" s="0" t="str">
        <f aca="false">IF($B33=3,"DPF","")</f>
        <v/>
      </c>
      <c r="AG33" s="0" t="str">
        <f aca="false">IF($B33=3,"DPF","")</f>
        <v/>
      </c>
      <c r="AH33" s="0" t="str">
        <f aca="false">IF($B33=3,"DPF","")</f>
        <v/>
      </c>
      <c r="AI33" s="0" t="str">
        <f aca="false">IF($B33=3,"PFI","")</f>
        <v/>
      </c>
      <c r="AJ33" s="0" t="str">
        <f aca="false">IF($B33=3,"PFI","")</f>
        <v/>
      </c>
      <c r="AK33" s="0" t="str">
        <f aca="false">IF($B33=3,"PFI","")</f>
        <v/>
      </c>
      <c r="AL33" s="0" t="str">
        <f aca="false">IF($B33=3,"PFI","")</f>
        <v/>
      </c>
      <c r="AM33" s="0" t="str">
        <f aca="false">IF($B33=3,"PFI","")</f>
        <v/>
      </c>
      <c r="AN33" s="0" t="str">
        <f aca="false">IF($B33=3,"PFI","")</f>
        <v/>
      </c>
      <c r="AO33" s="0" t="str">
        <f aca="false">IF($B33=3,"PFI","")</f>
        <v/>
      </c>
      <c r="AP33" s="0" t="str">
        <f aca="false">IF($B33=3,"PFI","")</f>
        <v/>
      </c>
      <c r="AQ33" s="0" t="str">
        <f aca="false">IF($B33=3,"PFI","")</f>
        <v/>
      </c>
      <c r="AR33" s="0" t="str">
        <f aca="false">IF($B33=3,"DPF","")</f>
        <v/>
      </c>
      <c r="AS33" s="0" t="str">
        <f aca="false">IF($B33=3,"DPF","")</f>
        <v/>
      </c>
      <c r="AT33" s="0" t="str">
        <f aca="false">IF($B33=3,"DPF","")</f>
        <v/>
      </c>
      <c r="AU33" s="0" t="str">
        <f aca="false">IF($B33=3,"DPF","")</f>
        <v/>
      </c>
      <c r="AV33" s="0" t="str">
        <f aca="false">IF($B33=3,"DPF","")</f>
        <v/>
      </c>
      <c r="AW33" s="0" t="str">
        <f aca="false">IF($B33=3,"DPF","")</f>
        <v/>
      </c>
      <c r="AX33" s="62"/>
      <c r="AY33" s="0" t="str">
        <f aca="false">IF($B33=3,"DPF","")</f>
        <v/>
      </c>
      <c r="AZ33" s="0" t="str">
        <f aca="false">IF($B33=3,"DPF","")</f>
        <v/>
      </c>
      <c r="BA33" s="0" t="str">
        <f aca="false">IF($B33=3,"DPF","")</f>
        <v/>
      </c>
      <c r="BB33" s="0" t="str">
        <f aca="false">IF($B33=3,"PFI","")</f>
        <v/>
      </c>
      <c r="BC33" s="0" t="str">
        <f aca="false">IF($B33=3,"PFI","")</f>
        <v/>
      </c>
      <c r="BD33" s="0" t="str">
        <f aca="false">IF($B33=3,"PFI","")</f>
        <v/>
      </c>
      <c r="BE33" s="0" t="str">
        <f aca="false">IF($B33=3,"DPF","")</f>
        <v/>
      </c>
      <c r="BF33" s="0" t="str">
        <f aca="false">IF($B33=3,"DPF","")</f>
        <v/>
      </c>
      <c r="BG33" s="0" t="str">
        <f aca="false">IF($B33=3,"PFI","")</f>
        <v/>
      </c>
      <c r="BH33" s="0" t="str">
        <f aca="false">IF($B33=3,"PFI","")</f>
        <v/>
      </c>
      <c r="BI33" s="0" t="str">
        <f aca="false">IF($B33=3,"DPF","")</f>
        <v/>
      </c>
      <c r="BJ33" s="62"/>
      <c r="BK33" s="0" t="str">
        <f aca="false">IF($B33=3,"PFI","")</f>
        <v/>
      </c>
      <c r="BL33" s="0" t="str">
        <f aca="false">IF($B33=3,"PFI","")</f>
        <v/>
      </c>
      <c r="BM33" s="0" t="str">
        <f aca="false">IF($B33=3,"PFI","")</f>
        <v/>
      </c>
      <c r="BN33" s="0" t="str">
        <f aca="false">IF($B33=3,"PFI","")</f>
        <v/>
      </c>
      <c r="BO33" s="0" t="str">
        <f aca="false">IF($B33=3,"PFI","")</f>
        <v/>
      </c>
    </row>
    <row r="34" customFormat="false" ht="13.2" hidden="false" customHeight="false" outlineLevel="0" collapsed="false">
      <c r="A34" s="0" t="n">
        <f aca="false">A33-1</f>
        <v>1987</v>
      </c>
      <c r="B34" s="0" t="s">
        <v>294</v>
      </c>
      <c r="C34" s="0" t="s">
        <v>294</v>
      </c>
      <c r="D34" s="0" t="s">
        <v>294</v>
      </c>
      <c r="E34" s="0" t="s">
        <v>294</v>
      </c>
      <c r="F34" s="0" t="str">
        <f aca="false">IF($B34=3,"PFI","")</f>
        <v/>
      </c>
      <c r="G34" s="0" t="str">
        <f aca="false">IF($B34=3,"PFI","")</f>
        <v/>
      </c>
      <c r="H34" s="0" t="str">
        <f aca="false">IF($B34=3,"PFI","")</f>
        <v/>
      </c>
      <c r="I34" s="0" t="str">
        <f aca="false">IF($B34=3,"PFI","")</f>
        <v/>
      </c>
      <c r="J34" s="0" t="str">
        <f aca="false">IF($B34=3,"PFI","")</f>
        <v/>
      </c>
      <c r="K34" s="0" t="str">
        <f aca="false">IF($B34=3,"PFI","")</f>
        <v/>
      </c>
      <c r="L34" s="0" t="str">
        <f aca="false">IF($B34=3,"DPF","")</f>
        <v/>
      </c>
      <c r="M34" s="0" t="str">
        <f aca="false">IF($B34=3,"DPF","")</f>
        <v/>
      </c>
      <c r="N34" s="0" t="str">
        <f aca="false">IF($B34=3,"DPF","")</f>
        <v/>
      </c>
      <c r="O34" s="0" t="str">
        <f aca="false">IF($B34=3,"PFI","")</f>
        <v/>
      </c>
      <c r="P34" s="0" t="str">
        <f aca="false">IF($B34=3,"PFI","")</f>
        <v/>
      </c>
      <c r="Q34" s="62"/>
      <c r="R34" s="0" t="str">
        <f aca="false">IF($B34=3,"PFI","")</f>
        <v/>
      </c>
      <c r="S34" s="0" t="str">
        <f aca="false">IF($B34=3,"PFI","")</f>
        <v/>
      </c>
      <c r="T34" s="0" t="str">
        <f aca="false">IF($B34=3,"PFI","")</f>
        <v/>
      </c>
      <c r="U34" s="0" t="str">
        <f aca="false">IF($B34=3,"DPF","")</f>
        <v/>
      </c>
      <c r="V34" s="0" t="str">
        <f aca="false">IF($B34=3,"DPF","")</f>
        <v/>
      </c>
      <c r="W34" s="0" t="str">
        <f aca="false">IF($B34=3,"DPF","")</f>
        <v/>
      </c>
      <c r="X34" s="0" t="str">
        <f aca="false">IF($B34=3,"DPF","")</f>
        <v/>
      </c>
      <c r="Y34" s="0" t="str">
        <f aca="false">IF($B34=3,"DPF","")</f>
        <v/>
      </c>
      <c r="Z34" s="0" t="str">
        <f aca="false">IF($B34=3,"DPF","")</f>
        <v/>
      </c>
      <c r="AA34" s="0" t="str">
        <f aca="false">IF($B34=3,"DPF","")</f>
        <v/>
      </c>
      <c r="AB34" s="0" t="str">
        <f aca="false">IF($B34=3,"DPF","")</f>
        <v/>
      </c>
      <c r="AC34" s="0" t="str">
        <f aca="false">IF($B34=3,"DPF","")</f>
        <v/>
      </c>
      <c r="AD34" s="0" t="str">
        <f aca="false">IF($B34=3,"DPF","")</f>
        <v/>
      </c>
      <c r="AE34" s="0" t="str">
        <f aca="false">IF($B34=3,"DPF","")</f>
        <v/>
      </c>
      <c r="AF34" s="0" t="str">
        <f aca="false">IF($B34=3,"DPF","")</f>
        <v/>
      </c>
      <c r="AG34" s="0" t="str">
        <f aca="false">IF($B34=3,"DPF","")</f>
        <v/>
      </c>
      <c r="AH34" s="0" t="str">
        <f aca="false">IF($B34=3,"DPF","")</f>
        <v/>
      </c>
      <c r="AI34" s="0" t="str">
        <f aca="false">IF($B34=3,"PFI","")</f>
        <v/>
      </c>
      <c r="AJ34" s="0" t="str">
        <f aca="false">IF($B34=3,"PFI","")</f>
        <v/>
      </c>
      <c r="AK34" s="0" t="str">
        <f aca="false">IF($B34=3,"PFI","")</f>
        <v/>
      </c>
      <c r="AL34" s="0" t="str">
        <f aca="false">IF($B34=3,"PFI","")</f>
        <v/>
      </c>
      <c r="AM34" s="0" t="str">
        <f aca="false">IF($B34=3,"PFI","")</f>
        <v/>
      </c>
      <c r="AN34" s="0" t="str">
        <f aca="false">IF($B34=3,"PFI","")</f>
        <v/>
      </c>
      <c r="AO34" s="0" t="str">
        <f aca="false">IF($B34=3,"PFI","")</f>
        <v/>
      </c>
      <c r="AP34" s="0" t="str">
        <f aca="false">IF($B34=3,"PFI","")</f>
        <v/>
      </c>
      <c r="AQ34" s="0" t="str">
        <f aca="false">IF($B34=3,"PFI","")</f>
        <v/>
      </c>
      <c r="AR34" s="0" t="str">
        <f aca="false">IF($B34=3,"DPF","")</f>
        <v/>
      </c>
      <c r="AS34" s="0" t="str">
        <f aca="false">IF($B34=3,"DPF","")</f>
        <v/>
      </c>
      <c r="AT34" s="0" t="str">
        <f aca="false">IF($B34=3,"DPF","")</f>
        <v/>
      </c>
      <c r="AU34" s="0" t="str">
        <f aca="false">IF($B34=3,"DPF","")</f>
        <v/>
      </c>
      <c r="AV34" s="0" t="str">
        <f aca="false">IF($B34=3,"DPF","")</f>
        <v/>
      </c>
      <c r="AW34" s="0" t="str">
        <f aca="false">IF($B34=3,"DPF","")</f>
        <v/>
      </c>
      <c r="AX34" s="62"/>
      <c r="AY34" s="0" t="str">
        <f aca="false">IF($B34=3,"DPF","")</f>
        <v/>
      </c>
      <c r="AZ34" s="0" t="str">
        <f aca="false">IF($B34=3,"DPF","")</f>
        <v/>
      </c>
      <c r="BA34" s="0" t="str">
        <f aca="false">IF($B34=3,"DPF","")</f>
        <v/>
      </c>
      <c r="BB34" s="0" t="str">
        <f aca="false">IF($B34=3,"PFI","")</f>
        <v/>
      </c>
      <c r="BC34" s="0" t="str">
        <f aca="false">IF($B34=3,"PFI","")</f>
        <v/>
      </c>
      <c r="BD34" s="0" t="str">
        <f aca="false">IF($B34=3,"PFI","")</f>
        <v/>
      </c>
      <c r="BE34" s="0" t="str">
        <f aca="false">IF($B34=3,"DPF","")</f>
        <v/>
      </c>
      <c r="BF34" s="0" t="str">
        <f aca="false">IF($B34=3,"DPF","")</f>
        <v/>
      </c>
      <c r="BG34" s="0" t="str">
        <f aca="false">IF($B34=3,"PFI","")</f>
        <v/>
      </c>
      <c r="BH34" s="0" t="str">
        <f aca="false">IF($B34=3,"PFI","")</f>
        <v/>
      </c>
      <c r="BI34" s="0" t="str">
        <f aca="false">IF($B34=3,"DPF","")</f>
        <v/>
      </c>
      <c r="BJ34" s="62"/>
      <c r="BK34" s="0" t="str">
        <f aca="false">IF($B34=3,"PFI","")</f>
        <v/>
      </c>
      <c r="BL34" s="0" t="str">
        <f aca="false">IF($B34=3,"PFI","")</f>
        <v/>
      </c>
      <c r="BM34" s="0" t="str">
        <f aca="false">IF($B34=3,"PFI","")</f>
        <v/>
      </c>
      <c r="BN34" s="0" t="str">
        <f aca="false">IF($B34=3,"PFI","")</f>
        <v/>
      </c>
      <c r="BO34" s="0" t="str">
        <f aca="false">IF($B34=3,"PFI","")</f>
        <v/>
      </c>
    </row>
    <row r="35" customFormat="false" ht="13.2" hidden="false" customHeight="false" outlineLevel="0" collapsed="false">
      <c r="A35" s="0" t="n">
        <f aca="false">A34-1</f>
        <v>1986</v>
      </c>
      <c r="B35" s="0" t="s">
        <v>294</v>
      </c>
      <c r="C35" s="0" t="s">
        <v>294</v>
      </c>
      <c r="D35" s="0" t="s">
        <v>294</v>
      </c>
      <c r="E35" s="0" t="s">
        <v>294</v>
      </c>
      <c r="F35" s="0" t="str">
        <f aca="false">IF($B35=3,"PFI","")</f>
        <v/>
      </c>
      <c r="G35" s="0" t="str">
        <f aca="false">IF($B35=3,"PFI","")</f>
        <v/>
      </c>
      <c r="H35" s="0" t="str">
        <f aca="false">IF($B35=3,"PFI","")</f>
        <v/>
      </c>
      <c r="I35" s="0" t="str">
        <f aca="false">IF($B35=3,"PFI","")</f>
        <v/>
      </c>
      <c r="J35" s="0" t="str">
        <f aca="false">IF($B35=3,"PFI","")</f>
        <v/>
      </c>
      <c r="K35" s="0" t="str">
        <f aca="false">IF($B35=3,"PFI","")</f>
        <v/>
      </c>
      <c r="L35" s="0" t="str">
        <f aca="false">IF($B35=3,"DPF","")</f>
        <v/>
      </c>
      <c r="M35" s="0" t="str">
        <f aca="false">IF($B35=3,"DPF","")</f>
        <v/>
      </c>
      <c r="N35" s="0" t="str">
        <f aca="false">IF($B35=3,"DPF","")</f>
        <v/>
      </c>
      <c r="O35" s="0" t="str">
        <f aca="false">IF($B35=3,"PFI","")</f>
        <v/>
      </c>
      <c r="P35" s="0" t="str">
        <f aca="false">IF($B35=3,"PFI","")</f>
        <v/>
      </c>
      <c r="Q35" s="62"/>
      <c r="R35" s="0" t="str">
        <f aca="false">IF($B35=3,"PFI","")</f>
        <v/>
      </c>
      <c r="S35" s="0" t="str">
        <f aca="false">IF($B35=3,"PFI","")</f>
        <v/>
      </c>
      <c r="T35" s="0" t="str">
        <f aca="false">IF($B35=3,"PFI","")</f>
        <v/>
      </c>
      <c r="U35" s="0" t="str">
        <f aca="false">IF($B35=3,"DPF","")</f>
        <v/>
      </c>
      <c r="V35" s="0" t="str">
        <f aca="false">IF($B35=3,"DPF","")</f>
        <v/>
      </c>
      <c r="W35" s="0" t="str">
        <f aca="false">IF($B35=3,"DPF","")</f>
        <v/>
      </c>
      <c r="X35" s="0" t="str">
        <f aca="false">IF($B35=3,"DPF","")</f>
        <v/>
      </c>
      <c r="Y35" s="0" t="str">
        <f aca="false">IF($B35=3,"DPF","")</f>
        <v/>
      </c>
      <c r="Z35" s="0" t="str">
        <f aca="false">IF($B35=3,"DPF","")</f>
        <v/>
      </c>
      <c r="AA35" s="0" t="str">
        <f aca="false">IF($B35=3,"DPF","")</f>
        <v/>
      </c>
      <c r="AB35" s="0" t="str">
        <f aca="false">IF($B35=3,"DPF","")</f>
        <v/>
      </c>
      <c r="AC35" s="0" t="str">
        <f aca="false">IF($B35=3,"DPF","")</f>
        <v/>
      </c>
      <c r="AD35" s="0" t="str">
        <f aca="false">IF($B35=3,"DPF","")</f>
        <v/>
      </c>
      <c r="AE35" s="0" t="str">
        <f aca="false">IF($B35=3,"DPF","")</f>
        <v/>
      </c>
      <c r="AF35" s="0" t="str">
        <f aca="false">IF($B35=3,"DPF","")</f>
        <v/>
      </c>
      <c r="AG35" s="0" t="str">
        <f aca="false">IF($B35=3,"DPF","")</f>
        <v/>
      </c>
      <c r="AH35" s="0" t="str">
        <f aca="false">IF($B35=3,"DPF","")</f>
        <v/>
      </c>
      <c r="AI35" s="0" t="str">
        <f aca="false">IF($B35=3,"PFI","")</f>
        <v/>
      </c>
      <c r="AJ35" s="0" t="str">
        <f aca="false">IF($B35=3,"PFI","")</f>
        <v/>
      </c>
      <c r="AK35" s="0" t="str">
        <f aca="false">IF($B35=3,"PFI","")</f>
        <v/>
      </c>
      <c r="AL35" s="0" t="str">
        <f aca="false">IF($B35=3,"PFI","")</f>
        <v/>
      </c>
      <c r="AM35" s="0" t="str">
        <f aca="false">IF($B35=3,"PFI","")</f>
        <v/>
      </c>
      <c r="AN35" s="0" t="str">
        <f aca="false">IF($B35=3,"PFI","")</f>
        <v/>
      </c>
      <c r="AO35" s="0" t="str">
        <f aca="false">IF($B35=3,"PFI","")</f>
        <v/>
      </c>
      <c r="AP35" s="0" t="str">
        <f aca="false">IF($B35=3,"PFI","")</f>
        <v/>
      </c>
      <c r="AQ35" s="0" t="str">
        <f aca="false">IF($B35=3,"PFI","")</f>
        <v/>
      </c>
      <c r="AR35" s="0" t="str">
        <f aca="false">IF($B35=3,"DPF","")</f>
        <v/>
      </c>
      <c r="AS35" s="0" t="str">
        <f aca="false">IF($B35=3,"DPF","")</f>
        <v/>
      </c>
      <c r="AT35" s="0" t="str">
        <f aca="false">IF($B35=3,"DPF","")</f>
        <v/>
      </c>
      <c r="AU35" s="0" t="str">
        <f aca="false">IF($B35=3,"DPF","")</f>
        <v/>
      </c>
      <c r="AV35" s="0" t="str">
        <f aca="false">IF($B35=3,"DPF","")</f>
        <v/>
      </c>
      <c r="AW35" s="0" t="str">
        <f aca="false">IF($B35=3,"DPF","")</f>
        <v/>
      </c>
      <c r="AX35" s="62"/>
      <c r="AY35" s="0" t="str">
        <f aca="false">IF($B35=3,"DPF","")</f>
        <v/>
      </c>
      <c r="AZ35" s="0" t="str">
        <f aca="false">IF($B35=3,"DPF","")</f>
        <v/>
      </c>
      <c r="BA35" s="0" t="str">
        <f aca="false">IF($B35=3,"DPF","")</f>
        <v/>
      </c>
      <c r="BB35" s="0" t="str">
        <f aca="false">IF($B35=3,"PFI","")</f>
        <v/>
      </c>
      <c r="BC35" s="0" t="str">
        <f aca="false">IF($B35=3,"PFI","")</f>
        <v/>
      </c>
      <c r="BD35" s="0" t="str">
        <f aca="false">IF($B35=3,"PFI","")</f>
        <v/>
      </c>
      <c r="BE35" s="0" t="str">
        <f aca="false">IF($B35=3,"DPF","")</f>
        <v/>
      </c>
      <c r="BF35" s="0" t="str">
        <f aca="false">IF($B35=3,"DPF","")</f>
        <v/>
      </c>
      <c r="BG35" s="0" t="str">
        <f aca="false">IF($B35=3,"PFI","")</f>
        <v/>
      </c>
      <c r="BH35" s="0" t="str">
        <f aca="false">IF($B35=3,"PFI","")</f>
        <v/>
      </c>
      <c r="BI35" s="0" t="str">
        <f aca="false">IF($B35=3,"DPF","")</f>
        <v/>
      </c>
      <c r="BJ35" s="62"/>
      <c r="BK35" s="0" t="str">
        <f aca="false">IF($B35=3,"PFI","")</f>
        <v/>
      </c>
      <c r="BL35" s="0" t="str">
        <f aca="false">IF($B35=3,"PFI","")</f>
        <v/>
      </c>
      <c r="BM35" s="0" t="str">
        <f aca="false">IF($B35=3,"PFI","")</f>
        <v/>
      </c>
      <c r="BN35" s="0" t="str">
        <f aca="false">IF($B35=3,"PFI","")</f>
        <v/>
      </c>
      <c r="BO35" s="0" t="str">
        <f aca="false">IF($B35=3,"PFI","")</f>
        <v/>
      </c>
    </row>
    <row r="36" customFormat="false" ht="13.2" hidden="false" customHeight="false" outlineLevel="0" collapsed="false">
      <c r="A36" s="0" t="n">
        <f aca="false">A35-1</f>
        <v>1985</v>
      </c>
      <c r="B36" s="0" t="s">
        <v>294</v>
      </c>
      <c r="C36" s="0" t="s">
        <v>294</v>
      </c>
      <c r="D36" s="0" t="s">
        <v>294</v>
      </c>
      <c r="E36" s="0" t="s">
        <v>294</v>
      </c>
      <c r="F36" s="0" t="str">
        <f aca="false">IF($B36=3,"PFI","")</f>
        <v/>
      </c>
      <c r="G36" s="0" t="str">
        <f aca="false">IF($B36=3,"PFI","")</f>
        <v/>
      </c>
      <c r="H36" s="0" t="str">
        <f aca="false">IF($B36=3,"PFI","")</f>
        <v/>
      </c>
      <c r="I36" s="0" t="str">
        <f aca="false">IF($B36=3,"PFI","")</f>
        <v/>
      </c>
      <c r="J36" s="0" t="str">
        <f aca="false">IF($B36=3,"PFI","")</f>
        <v/>
      </c>
      <c r="K36" s="0" t="str">
        <f aca="false">IF($B36=3,"PFI","")</f>
        <v/>
      </c>
      <c r="L36" s="0" t="str">
        <f aca="false">IF($B36=3,"DPF","")</f>
        <v/>
      </c>
      <c r="M36" s="0" t="str">
        <f aca="false">IF($B36=3,"DPF","")</f>
        <v/>
      </c>
      <c r="N36" s="0" t="str">
        <f aca="false">IF($B36=3,"DPF","")</f>
        <v/>
      </c>
      <c r="O36" s="0" t="str">
        <f aca="false">IF($B36=3,"PFI","")</f>
        <v/>
      </c>
      <c r="P36" s="0" t="str">
        <f aca="false">IF($B36=3,"PFI","")</f>
        <v/>
      </c>
      <c r="Q36" s="62"/>
      <c r="R36" s="0" t="str">
        <f aca="false">IF($B36=3,"PFI","")</f>
        <v/>
      </c>
      <c r="S36" s="0" t="str">
        <f aca="false">IF($B36=3,"PFI","")</f>
        <v/>
      </c>
      <c r="T36" s="0" t="str">
        <f aca="false">IF($B36=3,"PFI","")</f>
        <v/>
      </c>
      <c r="U36" s="0" t="str">
        <f aca="false">IF($B36=3,"DPF","")</f>
        <v/>
      </c>
      <c r="V36" s="0" t="str">
        <f aca="false">IF($B36=3,"DPF","")</f>
        <v/>
      </c>
      <c r="W36" s="0" t="str">
        <f aca="false">IF($B36=3,"DPF","")</f>
        <v/>
      </c>
      <c r="X36" s="0" t="str">
        <f aca="false">IF($B36=3,"DPF","")</f>
        <v/>
      </c>
      <c r="Y36" s="0" t="str">
        <f aca="false">IF($B36=3,"DPF","")</f>
        <v/>
      </c>
      <c r="Z36" s="0" t="str">
        <f aca="false">IF($B36=3,"DPF","")</f>
        <v/>
      </c>
      <c r="AA36" s="0" t="str">
        <f aca="false">IF($B36=3,"DPF","")</f>
        <v/>
      </c>
      <c r="AB36" s="0" t="str">
        <f aca="false">IF($B36=3,"DPF","")</f>
        <v/>
      </c>
      <c r="AC36" s="0" t="str">
        <f aca="false">IF($B36=3,"DPF","")</f>
        <v/>
      </c>
      <c r="AD36" s="0" t="str">
        <f aca="false">IF($B36=3,"DPF","")</f>
        <v/>
      </c>
      <c r="AE36" s="0" t="str">
        <f aca="false">IF($B36=3,"DPF","")</f>
        <v/>
      </c>
      <c r="AF36" s="0" t="str">
        <f aca="false">IF($B36=3,"DPF","")</f>
        <v/>
      </c>
      <c r="AG36" s="0" t="str">
        <f aca="false">IF($B36=3,"DPF","")</f>
        <v/>
      </c>
      <c r="AH36" s="0" t="str">
        <f aca="false">IF($B36=3,"DPF","")</f>
        <v/>
      </c>
      <c r="AI36" s="0" t="str">
        <f aca="false">IF($B36=3,"PFI","")</f>
        <v/>
      </c>
      <c r="AJ36" s="0" t="str">
        <f aca="false">IF($B36=3,"PFI","")</f>
        <v/>
      </c>
      <c r="AK36" s="0" t="str">
        <f aca="false">IF($B36=3,"PFI","")</f>
        <v/>
      </c>
      <c r="AL36" s="0" t="str">
        <f aca="false">IF($B36=3,"PFI","")</f>
        <v/>
      </c>
      <c r="AM36" s="0" t="str">
        <f aca="false">IF($B36=3,"PFI","")</f>
        <v/>
      </c>
      <c r="AN36" s="0" t="str">
        <f aca="false">IF($B36=3,"PFI","")</f>
        <v/>
      </c>
      <c r="AO36" s="0" t="str">
        <f aca="false">IF($B36=3,"PFI","")</f>
        <v/>
      </c>
      <c r="AP36" s="0" t="str">
        <f aca="false">IF($B36=3,"PFI","")</f>
        <v/>
      </c>
      <c r="AQ36" s="0" t="str">
        <f aca="false">IF($B36=3,"PFI","")</f>
        <v/>
      </c>
      <c r="AR36" s="0" t="str">
        <f aca="false">IF($B36=3,"DPF","")</f>
        <v/>
      </c>
      <c r="AS36" s="0" t="str">
        <f aca="false">IF($B36=3,"DPF","")</f>
        <v/>
      </c>
      <c r="AT36" s="0" t="str">
        <f aca="false">IF($B36=3,"DPF","")</f>
        <v/>
      </c>
      <c r="AU36" s="0" t="str">
        <f aca="false">IF($B36=3,"DPF","")</f>
        <v/>
      </c>
      <c r="AV36" s="0" t="str">
        <f aca="false">IF($B36=3,"DPF","")</f>
        <v/>
      </c>
      <c r="AW36" s="0" t="str">
        <f aca="false">IF($B36=3,"DPF","")</f>
        <v/>
      </c>
      <c r="AX36" s="62"/>
      <c r="AY36" s="0" t="str">
        <f aca="false">IF($B36=3,"DPF","")</f>
        <v/>
      </c>
      <c r="AZ36" s="0" t="str">
        <f aca="false">IF($B36=3,"DPF","")</f>
        <v/>
      </c>
      <c r="BA36" s="0" t="str">
        <f aca="false">IF($B36=3,"DPF","")</f>
        <v/>
      </c>
      <c r="BB36" s="0" t="str">
        <f aca="false">IF($B36=3,"PFI","")</f>
        <v/>
      </c>
      <c r="BC36" s="0" t="str">
        <f aca="false">IF($B36=3,"PFI","")</f>
        <v/>
      </c>
      <c r="BD36" s="0" t="str">
        <f aca="false">IF($B36=3,"PFI","")</f>
        <v/>
      </c>
      <c r="BE36" s="0" t="str">
        <f aca="false">IF($B36=3,"DPF","")</f>
        <v/>
      </c>
      <c r="BF36" s="0" t="str">
        <f aca="false">IF($B36=3,"DPF","")</f>
        <v/>
      </c>
      <c r="BG36" s="0" t="str">
        <f aca="false">IF($B36=3,"PFI","")</f>
        <v/>
      </c>
      <c r="BH36" s="0" t="str">
        <f aca="false">IF($B36=3,"PFI","")</f>
        <v/>
      </c>
      <c r="BI36" s="0" t="str">
        <f aca="false">IF($B36=3,"DPF","")</f>
        <v/>
      </c>
      <c r="BJ36" s="62"/>
      <c r="BK36" s="0" t="str">
        <f aca="false">IF($B36=3,"PFI","")</f>
        <v/>
      </c>
      <c r="BL36" s="0" t="str">
        <f aca="false">IF($B36=3,"PFI","")</f>
        <v/>
      </c>
      <c r="BM36" s="0" t="str">
        <f aca="false">IF($B36=3,"PFI","")</f>
        <v/>
      </c>
      <c r="BN36" s="0" t="str">
        <f aca="false">IF($B36=3,"PFI","")</f>
        <v/>
      </c>
      <c r="BO36" s="0" t="str">
        <f aca="false">IF($B36=3,"PFI","")</f>
        <v/>
      </c>
    </row>
    <row r="37" customFormat="false" ht="13.2" hidden="false" customHeight="false" outlineLevel="0" collapsed="false">
      <c r="A37" s="0" t="n">
        <f aca="false">A36-1</f>
        <v>1984</v>
      </c>
      <c r="B37" s="0" t="s">
        <v>294</v>
      </c>
      <c r="C37" s="0" t="s">
        <v>294</v>
      </c>
      <c r="D37" s="0" t="s">
        <v>294</v>
      </c>
      <c r="E37" s="0" t="s">
        <v>294</v>
      </c>
      <c r="F37" s="0" t="str">
        <f aca="false">IF($B37=3,"PFI","")</f>
        <v/>
      </c>
      <c r="G37" s="0" t="str">
        <f aca="false">IF($B37=3,"PFI","")</f>
        <v/>
      </c>
      <c r="H37" s="0" t="str">
        <f aca="false">IF($B37=3,"PFI","")</f>
        <v/>
      </c>
      <c r="I37" s="0" t="str">
        <f aca="false">IF($B37=3,"PFI","")</f>
        <v/>
      </c>
      <c r="J37" s="0" t="str">
        <f aca="false">IF($B37=3,"PFI","")</f>
        <v/>
      </c>
      <c r="K37" s="0" t="str">
        <f aca="false">IF($B37=3,"PFI","")</f>
        <v/>
      </c>
      <c r="L37" s="0" t="str">
        <f aca="false">IF($B37=3,"DPF","")</f>
        <v/>
      </c>
      <c r="M37" s="0" t="str">
        <f aca="false">IF($B37=3,"DPF","")</f>
        <v/>
      </c>
      <c r="N37" s="0" t="str">
        <f aca="false">IF($B37=3,"DPF","")</f>
        <v/>
      </c>
      <c r="O37" s="0" t="str">
        <f aca="false">IF($B37=3,"PFI","")</f>
        <v/>
      </c>
      <c r="P37" s="0" t="str">
        <f aca="false">IF($B37=3,"PFI","")</f>
        <v/>
      </c>
      <c r="Q37" s="62"/>
      <c r="R37" s="0" t="str">
        <f aca="false">IF($B37=3,"PFI","")</f>
        <v/>
      </c>
      <c r="S37" s="0" t="str">
        <f aca="false">IF($B37=3,"PFI","")</f>
        <v/>
      </c>
      <c r="T37" s="0" t="str">
        <f aca="false">IF($B37=3,"PFI","")</f>
        <v/>
      </c>
      <c r="U37" s="0" t="str">
        <f aca="false">IF($B37=3,"DPF","")</f>
        <v/>
      </c>
      <c r="V37" s="0" t="str">
        <f aca="false">IF($B37=3,"DPF","")</f>
        <v/>
      </c>
      <c r="W37" s="0" t="str">
        <f aca="false">IF($B37=3,"DPF","")</f>
        <v/>
      </c>
      <c r="X37" s="0" t="str">
        <f aca="false">IF($B37=3,"DPF","")</f>
        <v/>
      </c>
      <c r="Y37" s="0" t="str">
        <f aca="false">IF($B37=3,"DPF","")</f>
        <v/>
      </c>
      <c r="Z37" s="0" t="str">
        <f aca="false">IF($B37=3,"DPF","")</f>
        <v/>
      </c>
      <c r="AA37" s="0" t="str">
        <f aca="false">IF($B37=3,"DPF","")</f>
        <v/>
      </c>
      <c r="AB37" s="0" t="str">
        <f aca="false">IF($B37=3,"DPF","")</f>
        <v/>
      </c>
      <c r="AC37" s="0" t="str">
        <f aca="false">IF($B37=3,"DPF","")</f>
        <v/>
      </c>
      <c r="AD37" s="0" t="str">
        <f aca="false">IF($B37=3,"DPF","")</f>
        <v/>
      </c>
      <c r="AE37" s="0" t="str">
        <f aca="false">IF($B37=3,"DPF","")</f>
        <v/>
      </c>
      <c r="AF37" s="0" t="str">
        <f aca="false">IF($B37=3,"DPF","")</f>
        <v/>
      </c>
      <c r="AG37" s="0" t="str">
        <f aca="false">IF($B37=3,"DPF","")</f>
        <v/>
      </c>
      <c r="AH37" s="0" t="str">
        <f aca="false">IF($B37=3,"DPF","")</f>
        <v/>
      </c>
      <c r="AI37" s="0" t="str">
        <f aca="false">IF($B37=3,"PFI","")</f>
        <v/>
      </c>
      <c r="AJ37" s="0" t="str">
        <f aca="false">IF($B37=3,"PFI","")</f>
        <v/>
      </c>
      <c r="AK37" s="0" t="str">
        <f aca="false">IF($B37=3,"PFI","")</f>
        <v/>
      </c>
      <c r="AL37" s="0" t="str">
        <f aca="false">IF($B37=3,"PFI","")</f>
        <v/>
      </c>
      <c r="AM37" s="0" t="str">
        <f aca="false">IF($B37=3,"PFI","")</f>
        <v/>
      </c>
      <c r="AN37" s="0" t="str">
        <f aca="false">IF($B37=3,"PFI","")</f>
        <v/>
      </c>
      <c r="AO37" s="0" t="str">
        <f aca="false">IF($B37=3,"PFI","")</f>
        <v/>
      </c>
      <c r="AP37" s="0" t="str">
        <f aca="false">IF($B37=3,"PFI","")</f>
        <v/>
      </c>
      <c r="AQ37" s="0" t="str">
        <f aca="false">IF($B37=3,"PFI","")</f>
        <v/>
      </c>
      <c r="AR37" s="0" t="str">
        <f aca="false">IF($B37=3,"DPF","")</f>
        <v/>
      </c>
      <c r="AS37" s="0" t="str">
        <f aca="false">IF($B37=3,"DPF","")</f>
        <v/>
      </c>
      <c r="AT37" s="0" t="str">
        <f aca="false">IF($B37=3,"DPF","")</f>
        <v/>
      </c>
      <c r="AU37" s="0" t="str">
        <f aca="false">IF($B37=3,"DPF","")</f>
        <v/>
      </c>
      <c r="AV37" s="0" t="str">
        <f aca="false">IF($B37=3,"DPF","")</f>
        <v/>
      </c>
      <c r="AW37" s="0" t="str">
        <f aca="false">IF($B37=3,"DPF","")</f>
        <v/>
      </c>
      <c r="AX37" s="62"/>
      <c r="AY37" s="0" t="str">
        <f aca="false">IF($B37=3,"DPF","")</f>
        <v/>
      </c>
      <c r="AZ37" s="0" t="str">
        <f aca="false">IF($B37=3,"DPF","")</f>
        <v/>
      </c>
      <c r="BA37" s="0" t="str">
        <f aca="false">IF($B37=3,"DPF","")</f>
        <v/>
      </c>
      <c r="BB37" s="0" t="str">
        <f aca="false">IF($B37=3,"PFI","")</f>
        <v/>
      </c>
      <c r="BC37" s="0" t="str">
        <f aca="false">IF($B37=3,"PFI","")</f>
        <v/>
      </c>
      <c r="BD37" s="0" t="str">
        <f aca="false">IF($B37=3,"PFI","")</f>
        <v/>
      </c>
      <c r="BE37" s="0" t="str">
        <f aca="false">IF($B37=3,"DPF","")</f>
        <v/>
      </c>
      <c r="BF37" s="0" t="str">
        <f aca="false">IF($B37=3,"DPF","")</f>
        <v/>
      </c>
      <c r="BG37" s="0" t="str">
        <f aca="false">IF($B37=3,"PFI","")</f>
        <v/>
      </c>
      <c r="BH37" s="0" t="str">
        <f aca="false">IF($B37=3,"PFI","")</f>
        <v/>
      </c>
      <c r="BI37" s="0" t="str">
        <f aca="false">IF($B37=3,"DPF","")</f>
        <v/>
      </c>
      <c r="BJ37" s="62"/>
      <c r="BK37" s="0" t="str">
        <f aca="false">IF($B37=3,"PFI","")</f>
        <v/>
      </c>
      <c r="BL37" s="0" t="str">
        <f aca="false">IF($B37=3,"PFI","")</f>
        <v/>
      </c>
      <c r="BM37" s="0" t="str">
        <f aca="false">IF($B37=3,"PFI","")</f>
        <v/>
      </c>
      <c r="BN37" s="0" t="str">
        <f aca="false">IF($B37=3,"PFI","")</f>
        <v/>
      </c>
      <c r="BO37" s="0" t="str">
        <f aca="false">IF($B37=3,"PFI","")</f>
        <v/>
      </c>
    </row>
    <row r="38" customFormat="false" ht="13.2" hidden="false" customHeight="false" outlineLevel="0" collapsed="false">
      <c r="A38" s="0" t="n">
        <f aca="false">A37-1</f>
        <v>1983</v>
      </c>
      <c r="B38" s="0" t="s">
        <v>294</v>
      </c>
      <c r="C38" s="0" t="s">
        <v>294</v>
      </c>
      <c r="D38" s="0" t="s">
        <v>294</v>
      </c>
      <c r="E38" s="0" t="s">
        <v>294</v>
      </c>
      <c r="F38" s="0" t="str">
        <f aca="false">IF($B38=3,"PFI","")</f>
        <v/>
      </c>
      <c r="G38" s="0" t="str">
        <f aca="false">IF($B38=3,"PFI","")</f>
        <v/>
      </c>
      <c r="H38" s="0" t="str">
        <f aca="false">IF($B38=3,"PFI","")</f>
        <v/>
      </c>
      <c r="I38" s="0" t="str">
        <f aca="false">IF($B38=3,"PFI","")</f>
        <v/>
      </c>
      <c r="J38" s="0" t="str">
        <f aca="false">IF($B38=3,"PFI","")</f>
        <v/>
      </c>
      <c r="K38" s="0" t="str">
        <f aca="false">IF($B38=3,"PFI","")</f>
        <v/>
      </c>
      <c r="L38" s="0" t="str">
        <f aca="false">IF($B38=3,"DPF","")</f>
        <v/>
      </c>
      <c r="M38" s="0" t="str">
        <f aca="false">IF($B38=3,"DPF","")</f>
        <v/>
      </c>
      <c r="N38" s="0" t="str">
        <f aca="false">IF($B38=3,"DPF","")</f>
        <v/>
      </c>
      <c r="O38" s="0" t="str">
        <f aca="false">IF($B38=3,"PFI","")</f>
        <v/>
      </c>
      <c r="P38" s="0" t="str">
        <f aca="false">IF($B38=3,"PFI","")</f>
        <v/>
      </c>
      <c r="Q38" s="62"/>
      <c r="R38" s="0" t="str">
        <f aca="false">IF($B38=3,"PFI","")</f>
        <v/>
      </c>
      <c r="S38" s="0" t="str">
        <f aca="false">IF($B38=3,"PFI","")</f>
        <v/>
      </c>
      <c r="T38" s="0" t="str">
        <f aca="false">IF($B38=3,"PFI","")</f>
        <v/>
      </c>
      <c r="U38" s="0" t="str">
        <f aca="false">IF($B38=3,"DPF","")</f>
        <v/>
      </c>
      <c r="V38" s="0" t="str">
        <f aca="false">IF($B38=3,"DPF","")</f>
        <v/>
      </c>
      <c r="W38" s="0" t="str">
        <f aca="false">IF($B38=3,"DPF","")</f>
        <v/>
      </c>
      <c r="X38" s="0" t="str">
        <f aca="false">IF($B38=3,"DPF","")</f>
        <v/>
      </c>
      <c r="Y38" s="0" t="str">
        <f aca="false">IF($B38=3,"DPF","")</f>
        <v/>
      </c>
      <c r="Z38" s="0" t="str">
        <f aca="false">IF($B38=3,"DPF","")</f>
        <v/>
      </c>
      <c r="AA38" s="0" t="str">
        <f aca="false">IF($B38=3,"DPF","")</f>
        <v/>
      </c>
      <c r="AB38" s="0" t="str">
        <f aca="false">IF($B38=3,"DPF","")</f>
        <v/>
      </c>
      <c r="AC38" s="0" t="str">
        <f aca="false">IF($B38=3,"DPF","")</f>
        <v/>
      </c>
      <c r="AD38" s="0" t="str">
        <f aca="false">IF($B38=3,"DPF","")</f>
        <v/>
      </c>
      <c r="AE38" s="0" t="str">
        <f aca="false">IF($B38=3,"DPF","")</f>
        <v/>
      </c>
      <c r="AF38" s="0" t="str">
        <f aca="false">IF($B38=3,"DPF","")</f>
        <v/>
      </c>
      <c r="AG38" s="0" t="str">
        <f aca="false">IF($B38=3,"DPF","")</f>
        <v/>
      </c>
      <c r="AH38" s="0" t="str">
        <f aca="false">IF($B38=3,"DPF","")</f>
        <v/>
      </c>
      <c r="AI38" s="0" t="str">
        <f aca="false">IF($B38=3,"PFI","")</f>
        <v/>
      </c>
      <c r="AJ38" s="0" t="str">
        <f aca="false">IF($B38=3,"PFI","")</f>
        <v/>
      </c>
      <c r="AK38" s="0" t="str">
        <f aca="false">IF($B38=3,"PFI","")</f>
        <v/>
      </c>
      <c r="AL38" s="0" t="str">
        <f aca="false">IF($B38=3,"PFI","")</f>
        <v/>
      </c>
      <c r="AM38" s="0" t="str">
        <f aca="false">IF($B38=3,"PFI","")</f>
        <v/>
      </c>
      <c r="AN38" s="0" t="str">
        <f aca="false">IF($B38=3,"PFI","")</f>
        <v/>
      </c>
      <c r="AO38" s="0" t="str">
        <f aca="false">IF($B38=3,"PFI","")</f>
        <v/>
      </c>
      <c r="AP38" s="0" t="str">
        <f aca="false">IF($B38=3,"PFI","")</f>
        <v/>
      </c>
      <c r="AQ38" s="0" t="str">
        <f aca="false">IF($B38=3,"PFI","")</f>
        <v/>
      </c>
      <c r="AR38" s="0" t="str">
        <f aca="false">IF($B38=3,"DPF","")</f>
        <v/>
      </c>
      <c r="AS38" s="0" t="str">
        <f aca="false">IF($B38=3,"DPF","")</f>
        <v/>
      </c>
      <c r="AT38" s="0" t="str">
        <f aca="false">IF($B38=3,"DPF","")</f>
        <v/>
      </c>
      <c r="AU38" s="0" t="str">
        <f aca="false">IF($B38=3,"DPF","")</f>
        <v/>
      </c>
      <c r="AV38" s="0" t="str">
        <f aca="false">IF($B38=3,"DPF","")</f>
        <v/>
      </c>
      <c r="AW38" s="0" t="str">
        <f aca="false">IF($B38=3,"DPF","")</f>
        <v/>
      </c>
      <c r="AX38" s="62"/>
      <c r="AY38" s="0" t="str">
        <f aca="false">IF($B38=3,"DPF","")</f>
        <v/>
      </c>
      <c r="AZ38" s="0" t="str">
        <f aca="false">IF($B38=3,"DPF","")</f>
        <v/>
      </c>
      <c r="BA38" s="0" t="str">
        <f aca="false">IF($B38=3,"DPF","")</f>
        <v/>
      </c>
      <c r="BB38" s="0" t="str">
        <f aca="false">IF($B38=3,"PFI","")</f>
        <v/>
      </c>
      <c r="BC38" s="0" t="str">
        <f aca="false">IF($B38=3,"PFI","")</f>
        <v/>
      </c>
      <c r="BD38" s="0" t="str">
        <f aca="false">IF($B38=3,"PFI","")</f>
        <v/>
      </c>
      <c r="BE38" s="0" t="str">
        <f aca="false">IF($B38=3,"DPF","")</f>
        <v/>
      </c>
      <c r="BF38" s="0" t="str">
        <f aca="false">IF($B38=3,"DPF","")</f>
        <v/>
      </c>
      <c r="BG38" s="0" t="str">
        <f aca="false">IF($B38=3,"PFI","")</f>
        <v/>
      </c>
      <c r="BH38" s="0" t="str">
        <f aca="false">IF($B38=3,"PFI","")</f>
        <v/>
      </c>
      <c r="BI38" s="0" t="str">
        <f aca="false">IF($B38=3,"DPF","")</f>
        <v/>
      </c>
      <c r="BJ38" s="62"/>
      <c r="BK38" s="0" t="str">
        <f aca="false">IF($B38=3,"PFI","")</f>
        <v/>
      </c>
      <c r="BL38" s="0" t="str">
        <f aca="false">IF($B38=3,"PFI","")</f>
        <v/>
      </c>
      <c r="BM38" s="0" t="str">
        <f aca="false">IF($B38=3,"PFI","")</f>
        <v/>
      </c>
      <c r="BN38" s="0" t="str">
        <f aca="false">IF($B38=3,"PFI","")</f>
        <v/>
      </c>
      <c r="BO38" s="0" t="str">
        <f aca="false">IF($B38=3,"PFI","")</f>
        <v/>
      </c>
    </row>
    <row r="39" customFormat="false" ht="13.2" hidden="false" customHeight="false" outlineLevel="0" collapsed="false">
      <c r="A39" s="0" t="n">
        <f aca="false">A38-1</f>
        <v>1982</v>
      </c>
      <c r="B39" s="0" t="s">
        <v>294</v>
      </c>
      <c r="C39" s="0" t="s">
        <v>294</v>
      </c>
      <c r="D39" s="0" t="s">
        <v>294</v>
      </c>
      <c r="E39" s="0" t="s">
        <v>294</v>
      </c>
      <c r="F39" s="0" t="str">
        <f aca="false">IF($B39=3,"PFI","")</f>
        <v/>
      </c>
      <c r="G39" s="0" t="str">
        <f aca="false">IF($B39=3,"PFI","")</f>
        <v/>
      </c>
      <c r="H39" s="0" t="str">
        <f aca="false">IF($B39=3,"PFI","")</f>
        <v/>
      </c>
      <c r="I39" s="0" t="str">
        <f aca="false">IF($B39=3,"PFI","")</f>
        <v/>
      </c>
      <c r="J39" s="0" t="str">
        <f aca="false">IF($B39=3,"PFI","")</f>
        <v/>
      </c>
      <c r="K39" s="0" t="str">
        <f aca="false">IF($B39=3,"PFI","")</f>
        <v/>
      </c>
      <c r="L39" s="0" t="str">
        <f aca="false">IF($B39=3,"DPF","")</f>
        <v/>
      </c>
      <c r="M39" s="0" t="str">
        <f aca="false">IF($B39=3,"DPF","")</f>
        <v/>
      </c>
      <c r="N39" s="0" t="str">
        <f aca="false">IF($B39=3,"DPF","")</f>
        <v/>
      </c>
      <c r="O39" s="0" t="str">
        <f aca="false">IF($B39=3,"PFI","")</f>
        <v/>
      </c>
      <c r="P39" s="0" t="str">
        <f aca="false">IF($B39=3,"PFI","")</f>
        <v/>
      </c>
      <c r="Q39" s="62"/>
      <c r="R39" s="0" t="str">
        <f aca="false">IF($B39=3,"PFI","")</f>
        <v/>
      </c>
      <c r="S39" s="0" t="str">
        <f aca="false">IF($B39=3,"PFI","")</f>
        <v/>
      </c>
      <c r="T39" s="0" t="str">
        <f aca="false">IF($B39=3,"PFI","")</f>
        <v/>
      </c>
      <c r="U39" s="0" t="str">
        <f aca="false">IF($B39=3,"DPF","")</f>
        <v/>
      </c>
      <c r="V39" s="0" t="str">
        <f aca="false">IF($B39=3,"DPF","")</f>
        <v/>
      </c>
      <c r="W39" s="0" t="str">
        <f aca="false">IF($B39=3,"DPF","")</f>
        <v/>
      </c>
      <c r="X39" s="0" t="str">
        <f aca="false">IF($B39=3,"DPF","")</f>
        <v/>
      </c>
      <c r="Y39" s="0" t="str">
        <f aca="false">IF($B39=3,"DPF","")</f>
        <v/>
      </c>
      <c r="Z39" s="0" t="str">
        <f aca="false">IF($B39=3,"DPF","")</f>
        <v/>
      </c>
      <c r="AA39" s="0" t="str">
        <f aca="false">IF($B39=3,"DPF","")</f>
        <v/>
      </c>
      <c r="AB39" s="0" t="str">
        <f aca="false">IF($B39=3,"DPF","")</f>
        <v/>
      </c>
      <c r="AC39" s="0" t="str">
        <f aca="false">IF($B39=3,"DPF","")</f>
        <v/>
      </c>
      <c r="AD39" s="0" t="str">
        <f aca="false">IF($B39=3,"DPF","")</f>
        <v/>
      </c>
      <c r="AE39" s="0" t="str">
        <f aca="false">IF($B39=3,"DPF","")</f>
        <v/>
      </c>
      <c r="AF39" s="0" t="str">
        <f aca="false">IF($B39=3,"DPF","")</f>
        <v/>
      </c>
      <c r="AG39" s="0" t="str">
        <f aca="false">IF($B39=3,"DPF","")</f>
        <v/>
      </c>
      <c r="AH39" s="0" t="str">
        <f aca="false">IF($B39=3,"DPF","")</f>
        <v/>
      </c>
      <c r="AI39" s="0" t="str">
        <f aca="false">IF($B39=3,"PFI","")</f>
        <v/>
      </c>
      <c r="AJ39" s="0" t="str">
        <f aca="false">IF($B39=3,"PFI","")</f>
        <v/>
      </c>
      <c r="AK39" s="0" t="str">
        <f aca="false">IF($B39=3,"PFI","")</f>
        <v/>
      </c>
      <c r="AL39" s="0" t="str">
        <f aca="false">IF($B39=3,"PFI","")</f>
        <v/>
      </c>
      <c r="AM39" s="0" t="str">
        <f aca="false">IF($B39=3,"PFI","")</f>
        <v/>
      </c>
      <c r="AN39" s="0" t="str">
        <f aca="false">IF($B39=3,"PFI","")</f>
        <v/>
      </c>
      <c r="AO39" s="0" t="str">
        <f aca="false">IF($B39=3,"PFI","")</f>
        <v/>
      </c>
      <c r="AP39" s="0" t="str">
        <f aca="false">IF($B39=3,"PFI","")</f>
        <v/>
      </c>
      <c r="AQ39" s="0" t="str">
        <f aca="false">IF($B39=3,"PFI","")</f>
        <v/>
      </c>
      <c r="AR39" s="0" t="str">
        <f aca="false">IF($B39=3,"DPF","")</f>
        <v/>
      </c>
      <c r="AS39" s="0" t="str">
        <f aca="false">IF($B39=3,"DPF","")</f>
        <v/>
      </c>
      <c r="AT39" s="0" t="str">
        <f aca="false">IF($B39=3,"DPF","")</f>
        <v/>
      </c>
      <c r="AU39" s="0" t="str">
        <f aca="false">IF($B39=3,"DPF","")</f>
        <v/>
      </c>
      <c r="AV39" s="0" t="str">
        <f aca="false">IF($B39=3,"DPF","")</f>
        <v/>
      </c>
      <c r="AW39" s="0" t="str">
        <f aca="false">IF($B39=3,"DPF","")</f>
        <v/>
      </c>
      <c r="AX39" s="62"/>
      <c r="AY39" s="0" t="str">
        <f aca="false">IF($B39=3,"DPF","")</f>
        <v/>
      </c>
      <c r="AZ39" s="0" t="str">
        <f aca="false">IF($B39=3,"DPF","")</f>
        <v/>
      </c>
      <c r="BA39" s="0" t="str">
        <f aca="false">IF($B39=3,"DPF","")</f>
        <v/>
      </c>
      <c r="BB39" s="0" t="str">
        <f aca="false">IF($B39=3,"PFI","")</f>
        <v/>
      </c>
      <c r="BC39" s="0" t="str">
        <f aca="false">IF($B39=3,"PFI","")</f>
        <v/>
      </c>
      <c r="BD39" s="0" t="str">
        <f aca="false">IF($B39=3,"PFI","")</f>
        <v/>
      </c>
      <c r="BE39" s="0" t="str">
        <f aca="false">IF($B39=3,"DPF","")</f>
        <v/>
      </c>
      <c r="BF39" s="0" t="str">
        <f aca="false">IF($B39=3,"DPF","")</f>
        <v/>
      </c>
      <c r="BG39" s="0" t="str">
        <f aca="false">IF($B39=3,"PFI","")</f>
        <v/>
      </c>
      <c r="BH39" s="0" t="str">
        <f aca="false">IF($B39=3,"PFI","")</f>
        <v/>
      </c>
      <c r="BI39" s="0" t="str">
        <f aca="false">IF($B39=3,"DPF","")</f>
        <v/>
      </c>
      <c r="BJ39" s="62"/>
      <c r="BK39" s="0" t="str">
        <f aca="false">IF($B39=3,"PFI","")</f>
        <v/>
      </c>
      <c r="BL39" s="0" t="str">
        <f aca="false">IF($B39=3,"PFI","")</f>
        <v/>
      </c>
      <c r="BM39" s="0" t="str">
        <f aca="false">IF($B39=3,"PFI","")</f>
        <v/>
      </c>
      <c r="BN39" s="0" t="str">
        <f aca="false">IF($B39=3,"PFI","")</f>
        <v/>
      </c>
      <c r="BO39" s="0" t="str">
        <f aca="false">IF($B39=3,"PFI","")</f>
        <v/>
      </c>
    </row>
    <row r="40" customFormat="false" ht="13.2" hidden="false" customHeight="false" outlineLevel="0" collapsed="false">
      <c r="A40" s="0" t="n">
        <f aca="false">A39-1</f>
        <v>1981</v>
      </c>
      <c r="B40" s="0" t="s">
        <v>294</v>
      </c>
      <c r="C40" s="0" t="s">
        <v>294</v>
      </c>
      <c r="D40" s="0" t="s">
        <v>294</v>
      </c>
      <c r="E40" s="0" t="s">
        <v>294</v>
      </c>
      <c r="F40" s="0" t="str">
        <f aca="false">IF($B40=3,"PFI","")</f>
        <v/>
      </c>
      <c r="G40" s="0" t="str">
        <f aca="false">IF($B40=3,"PFI","")</f>
        <v/>
      </c>
      <c r="H40" s="0" t="str">
        <f aca="false">IF($B40=3,"PFI","")</f>
        <v/>
      </c>
      <c r="I40" s="0" t="str">
        <f aca="false">IF($B40=3,"PFI","")</f>
        <v/>
      </c>
      <c r="J40" s="0" t="str">
        <f aca="false">IF($B40=3,"PFI","")</f>
        <v/>
      </c>
      <c r="K40" s="0" t="str">
        <f aca="false">IF($B40=3,"PFI","")</f>
        <v/>
      </c>
      <c r="L40" s="0" t="str">
        <f aca="false">IF($B40=3,"DPF","")</f>
        <v/>
      </c>
      <c r="M40" s="0" t="str">
        <f aca="false">IF($B40=3,"DPF","")</f>
        <v/>
      </c>
      <c r="N40" s="0" t="str">
        <f aca="false">IF($B40=3,"DPF","")</f>
        <v/>
      </c>
      <c r="O40" s="0" t="str">
        <f aca="false">IF($B40=3,"PFI","")</f>
        <v/>
      </c>
      <c r="P40" s="0" t="str">
        <f aca="false">IF($B40=3,"PFI","")</f>
        <v/>
      </c>
      <c r="Q40" s="62"/>
      <c r="R40" s="0" t="str">
        <f aca="false">IF($B40=3,"PFI","")</f>
        <v/>
      </c>
      <c r="S40" s="0" t="str">
        <f aca="false">IF($B40=3,"PFI","")</f>
        <v/>
      </c>
      <c r="T40" s="0" t="str">
        <f aca="false">IF($B40=3,"PFI","")</f>
        <v/>
      </c>
      <c r="U40" s="0" t="str">
        <f aca="false">IF($B40=3,"DPF","")</f>
        <v/>
      </c>
      <c r="V40" s="0" t="str">
        <f aca="false">IF($B40=3,"DPF","")</f>
        <v/>
      </c>
      <c r="W40" s="0" t="str">
        <f aca="false">IF($B40=3,"DPF","")</f>
        <v/>
      </c>
      <c r="X40" s="0" t="str">
        <f aca="false">IF($B40=3,"DPF","")</f>
        <v/>
      </c>
      <c r="Y40" s="0" t="str">
        <f aca="false">IF($B40=3,"DPF","")</f>
        <v/>
      </c>
      <c r="Z40" s="0" t="str">
        <f aca="false">IF($B40=3,"DPF","")</f>
        <v/>
      </c>
      <c r="AA40" s="0" t="str">
        <f aca="false">IF($B40=3,"DPF","")</f>
        <v/>
      </c>
      <c r="AB40" s="0" t="str">
        <f aca="false">IF($B40=3,"DPF","")</f>
        <v/>
      </c>
      <c r="AC40" s="0" t="str">
        <f aca="false">IF($B40=3,"DPF","")</f>
        <v/>
      </c>
      <c r="AD40" s="0" t="str">
        <f aca="false">IF($B40=3,"DPF","")</f>
        <v/>
      </c>
      <c r="AE40" s="0" t="str">
        <f aca="false">IF($B40=3,"DPF","")</f>
        <v/>
      </c>
      <c r="AF40" s="0" t="str">
        <f aca="false">IF($B40=3,"DPF","")</f>
        <v/>
      </c>
      <c r="AG40" s="0" t="str">
        <f aca="false">IF($B40=3,"DPF","")</f>
        <v/>
      </c>
      <c r="AH40" s="0" t="str">
        <f aca="false">IF($B40=3,"DPF","")</f>
        <v/>
      </c>
      <c r="AI40" s="0" t="str">
        <f aca="false">IF($B40=3,"PFI","")</f>
        <v/>
      </c>
      <c r="AJ40" s="0" t="str">
        <f aca="false">IF($B40=3,"PFI","")</f>
        <v/>
      </c>
      <c r="AK40" s="0" t="str">
        <f aca="false">IF($B40=3,"PFI","")</f>
        <v/>
      </c>
      <c r="AL40" s="0" t="str">
        <f aca="false">IF($B40=3,"PFI","")</f>
        <v/>
      </c>
      <c r="AM40" s="0" t="str">
        <f aca="false">IF($B40=3,"PFI","")</f>
        <v/>
      </c>
      <c r="AN40" s="0" t="str">
        <f aca="false">IF($B40=3,"PFI","")</f>
        <v/>
      </c>
      <c r="AO40" s="0" t="str">
        <f aca="false">IF($B40=3,"PFI","")</f>
        <v/>
      </c>
      <c r="AP40" s="0" t="str">
        <f aca="false">IF($B40=3,"PFI","")</f>
        <v/>
      </c>
      <c r="AQ40" s="0" t="str">
        <f aca="false">IF($B40=3,"PFI","")</f>
        <v/>
      </c>
      <c r="AR40" s="0" t="str">
        <f aca="false">IF($B40=3,"DPF","")</f>
        <v/>
      </c>
      <c r="AS40" s="0" t="str">
        <f aca="false">IF($B40=3,"DPF","")</f>
        <v/>
      </c>
      <c r="AT40" s="0" t="str">
        <f aca="false">IF($B40=3,"DPF","")</f>
        <v/>
      </c>
      <c r="AU40" s="0" t="str">
        <f aca="false">IF($B40=3,"DPF","")</f>
        <v/>
      </c>
      <c r="AV40" s="0" t="str">
        <f aca="false">IF($B40=3,"DPF","")</f>
        <v/>
      </c>
      <c r="AW40" s="0" t="str">
        <f aca="false">IF($B40=3,"DPF","")</f>
        <v/>
      </c>
      <c r="AX40" s="62"/>
      <c r="AY40" s="0" t="str">
        <f aca="false">IF($B40=3,"DPF","")</f>
        <v/>
      </c>
      <c r="AZ40" s="0" t="str">
        <f aca="false">IF($B40=3,"DPF","")</f>
        <v/>
      </c>
      <c r="BA40" s="0" t="str">
        <f aca="false">IF($B40=3,"DPF","")</f>
        <v/>
      </c>
      <c r="BB40" s="0" t="str">
        <f aca="false">IF($B40=3,"PFI","")</f>
        <v/>
      </c>
      <c r="BC40" s="0" t="str">
        <f aca="false">IF($B40=3,"PFI","")</f>
        <v/>
      </c>
      <c r="BD40" s="0" t="str">
        <f aca="false">IF($B40=3,"PFI","")</f>
        <v/>
      </c>
      <c r="BE40" s="0" t="str">
        <f aca="false">IF($B40=3,"DPF","")</f>
        <v/>
      </c>
      <c r="BF40" s="0" t="str">
        <f aca="false">IF($B40=3,"DPF","")</f>
        <v/>
      </c>
      <c r="BG40" s="0" t="str">
        <f aca="false">IF($B40=3,"PFI","")</f>
        <v/>
      </c>
      <c r="BH40" s="0" t="str">
        <f aca="false">IF($B40=3,"PFI","")</f>
        <v/>
      </c>
      <c r="BI40" s="0" t="str">
        <f aca="false">IF($B40=3,"DPF","")</f>
        <v/>
      </c>
      <c r="BJ40" s="62"/>
      <c r="BK40" s="0" t="str">
        <f aca="false">IF($B40=3,"PFI","")</f>
        <v/>
      </c>
      <c r="BL40" s="0" t="str">
        <f aca="false">IF($B40=3,"PFI","")</f>
        <v/>
      </c>
      <c r="BM40" s="0" t="str">
        <f aca="false">IF($B40=3,"PFI","")</f>
        <v/>
      </c>
      <c r="BN40" s="0" t="str">
        <f aca="false">IF($B40=3,"PFI","")</f>
        <v/>
      </c>
      <c r="BO40" s="0" t="str">
        <f aca="false">IF($B40=3,"PFI","")</f>
        <v/>
      </c>
    </row>
    <row r="41" customFormat="false" ht="13.2" hidden="false" customHeight="false" outlineLevel="0" collapsed="false">
      <c r="A41" s="0" t="n">
        <f aca="false">A40-1</f>
        <v>1980</v>
      </c>
      <c r="B41" s="0" t="s">
        <v>294</v>
      </c>
      <c r="C41" s="0" t="s">
        <v>294</v>
      </c>
      <c r="D41" s="0" t="s">
        <v>294</v>
      </c>
      <c r="E41" s="0" t="s">
        <v>294</v>
      </c>
      <c r="F41" s="0" t="str">
        <f aca="false">IF($B41=3,"PFI","")</f>
        <v/>
      </c>
      <c r="G41" s="0" t="str">
        <f aca="false">IF($B41=3,"PFI","")</f>
        <v/>
      </c>
      <c r="H41" s="0" t="str">
        <f aca="false">IF($B41=3,"PFI","")</f>
        <v/>
      </c>
      <c r="I41" s="0" t="str">
        <f aca="false">IF($B41=3,"PFI","")</f>
        <v/>
      </c>
      <c r="J41" s="0" t="str">
        <f aca="false">IF($B41=3,"PFI","")</f>
        <v/>
      </c>
      <c r="K41" s="0" t="str">
        <f aca="false">IF($B41=3,"PFI","")</f>
        <v/>
      </c>
      <c r="L41" s="0" t="str">
        <f aca="false">IF($B41=3,"DPF","")</f>
        <v/>
      </c>
      <c r="M41" s="0" t="str">
        <f aca="false">IF($B41=3,"DPF","")</f>
        <v/>
      </c>
      <c r="N41" s="0" t="str">
        <f aca="false">IF($B41=3,"DPF","")</f>
        <v/>
      </c>
      <c r="O41" s="0" t="str">
        <f aca="false">IF($B41=3,"PFI","")</f>
        <v/>
      </c>
      <c r="P41" s="0" t="str">
        <f aca="false">IF($B41=3,"PFI","")</f>
        <v/>
      </c>
      <c r="Q41" s="62"/>
      <c r="R41" s="0" t="str">
        <f aca="false">IF($B41=3,"PFI","")</f>
        <v/>
      </c>
      <c r="S41" s="0" t="str">
        <f aca="false">IF($B41=3,"PFI","")</f>
        <v/>
      </c>
      <c r="T41" s="0" t="str">
        <f aca="false">IF($B41=3,"PFI","")</f>
        <v/>
      </c>
      <c r="U41" s="0" t="str">
        <f aca="false">IF($B41=3,"DPF","")</f>
        <v/>
      </c>
      <c r="V41" s="0" t="str">
        <f aca="false">IF($B41=3,"DPF","")</f>
        <v/>
      </c>
      <c r="W41" s="0" t="str">
        <f aca="false">IF($B41=3,"DPF","")</f>
        <v/>
      </c>
      <c r="X41" s="0" t="str">
        <f aca="false">IF($B41=3,"DPF","")</f>
        <v/>
      </c>
      <c r="Y41" s="0" t="str">
        <f aca="false">IF($B41=3,"DPF","")</f>
        <v/>
      </c>
      <c r="Z41" s="0" t="str">
        <f aca="false">IF($B41=3,"DPF","")</f>
        <v/>
      </c>
      <c r="AA41" s="0" t="str">
        <f aca="false">IF($B41=3,"DPF","")</f>
        <v/>
      </c>
      <c r="AB41" s="0" t="str">
        <f aca="false">IF($B41=3,"DPF","")</f>
        <v/>
      </c>
      <c r="AC41" s="0" t="str">
        <f aca="false">IF($B41=3,"DPF","")</f>
        <v/>
      </c>
      <c r="AD41" s="0" t="str">
        <f aca="false">IF($B41=3,"DPF","")</f>
        <v/>
      </c>
      <c r="AE41" s="0" t="str">
        <f aca="false">IF($B41=3,"DPF","")</f>
        <v/>
      </c>
      <c r="AF41" s="0" t="str">
        <f aca="false">IF($B41=3,"DPF","")</f>
        <v/>
      </c>
      <c r="AG41" s="0" t="str">
        <f aca="false">IF($B41=3,"DPF","")</f>
        <v/>
      </c>
      <c r="AH41" s="0" t="str">
        <f aca="false">IF($B41=3,"DPF","")</f>
        <v/>
      </c>
      <c r="AI41" s="0" t="str">
        <f aca="false">IF($B41=3,"PFI","")</f>
        <v/>
      </c>
      <c r="AJ41" s="0" t="str">
        <f aca="false">IF($B41=3,"PFI","")</f>
        <v/>
      </c>
      <c r="AK41" s="0" t="str">
        <f aca="false">IF($B41=3,"PFI","")</f>
        <v/>
      </c>
      <c r="AL41" s="0" t="str">
        <f aca="false">IF($B41=3,"PFI","")</f>
        <v/>
      </c>
      <c r="AM41" s="0" t="str">
        <f aca="false">IF($B41=3,"PFI","")</f>
        <v/>
      </c>
      <c r="AN41" s="0" t="str">
        <f aca="false">IF($B41=3,"PFI","")</f>
        <v/>
      </c>
      <c r="AO41" s="0" t="str">
        <f aca="false">IF($B41=3,"PFI","")</f>
        <v/>
      </c>
      <c r="AP41" s="0" t="str">
        <f aca="false">IF($B41=3,"PFI","")</f>
        <v/>
      </c>
      <c r="AQ41" s="0" t="str">
        <f aca="false">IF($B41=3,"PFI","")</f>
        <v/>
      </c>
      <c r="AR41" s="0" t="str">
        <f aca="false">IF($B41=3,"DPF","")</f>
        <v/>
      </c>
      <c r="AS41" s="0" t="str">
        <f aca="false">IF($B41=3,"DPF","")</f>
        <v/>
      </c>
      <c r="AT41" s="0" t="str">
        <f aca="false">IF($B41=3,"DPF","")</f>
        <v/>
      </c>
      <c r="AU41" s="0" t="str">
        <f aca="false">IF($B41=3,"DPF","")</f>
        <v/>
      </c>
      <c r="AV41" s="0" t="str">
        <f aca="false">IF($B41=3,"DPF","")</f>
        <v/>
      </c>
      <c r="AW41" s="0" t="str">
        <f aca="false">IF($B41=3,"DPF","")</f>
        <v/>
      </c>
      <c r="AX41" s="62"/>
      <c r="AY41" s="0" t="str">
        <f aca="false">IF($B41=3,"DPF","")</f>
        <v/>
      </c>
      <c r="AZ41" s="0" t="str">
        <f aca="false">IF($B41=3,"DPF","")</f>
        <v/>
      </c>
      <c r="BA41" s="0" t="str">
        <f aca="false">IF($B41=3,"DPF","")</f>
        <v/>
      </c>
      <c r="BB41" s="0" t="str">
        <f aca="false">IF($B41=3,"PFI","")</f>
        <v/>
      </c>
      <c r="BC41" s="0" t="str">
        <f aca="false">IF($B41=3,"PFI","")</f>
        <v/>
      </c>
      <c r="BD41" s="0" t="str">
        <f aca="false">IF($B41=3,"PFI","")</f>
        <v/>
      </c>
      <c r="BE41" s="0" t="str">
        <f aca="false">IF($B41=3,"DPF","")</f>
        <v/>
      </c>
      <c r="BF41" s="0" t="str">
        <f aca="false">IF($B41=3,"DPF","")</f>
        <v/>
      </c>
      <c r="BG41" s="0" t="str">
        <f aca="false">IF($B41=3,"PFI","")</f>
        <v/>
      </c>
      <c r="BH41" s="0" t="str">
        <f aca="false">IF($B41=3,"PFI","")</f>
        <v/>
      </c>
      <c r="BI41" s="0" t="str">
        <f aca="false">IF($B41=3,"DPF","")</f>
        <v/>
      </c>
      <c r="BJ41" s="62"/>
      <c r="BK41" s="0" t="str">
        <f aca="false">IF($B41=3,"PFI","")</f>
        <v/>
      </c>
      <c r="BL41" s="0" t="str">
        <f aca="false">IF($B41=3,"PFI","")</f>
        <v/>
      </c>
      <c r="BM41" s="0" t="str">
        <f aca="false">IF($B41=3,"PFI","")</f>
        <v/>
      </c>
      <c r="BN41" s="0" t="str">
        <f aca="false">IF($B41=3,"PFI","")</f>
        <v/>
      </c>
      <c r="BO41" s="0" t="str">
        <f aca="false">IF($B41=3,"PFI","")</f>
        <v/>
      </c>
    </row>
    <row r="42" customFormat="false" ht="13.2" hidden="false" customHeight="false" outlineLevel="0" collapsed="false">
      <c r="A42" s="0" t="n">
        <f aca="false">A41-1</f>
        <v>1979</v>
      </c>
      <c r="B42" s="0" t="s">
        <v>294</v>
      </c>
      <c r="C42" s="0" t="s">
        <v>294</v>
      </c>
      <c r="D42" s="0" t="s">
        <v>294</v>
      </c>
      <c r="E42" s="0" t="s">
        <v>294</v>
      </c>
      <c r="F42" s="0" t="str">
        <f aca="false">IF($B42=3,"PFI","")</f>
        <v/>
      </c>
      <c r="G42" s="0" t="str">
        <f aca="false">IF($B42=3,"PFI","")</f>
        <v/>
      </c>
      <c r="H42" s="0" t="str">
        <f aca="false">IF($B42=3,"PFI","")</f>
        <v/>
      </c>
      <c r="I42" s="0" t="str">
        <f aca="false">IF($B42=3,"PFI","")</f>
        <v/>
      </c>
      <c r="J42" s="0" t="str">
        <f aca="false">IF($B42=3,"PFI","")</f>
        <v/>
      </c>
      <c r="K42" s="0" t="str">
        <f aca="false">IF($B42=3,"PFI","")</f>
        <v/>
      </c>
      <c r="L42" s="0" t="str">
        <f aca="false">IF($B42=3,"DPF","")</f>
        <v/>
      </c>
      <c r="M42" s="0" t="str">
        <f aca="false">IF($B42=3,"DPF","")</f>
        <v/>
      </c>
      <c r="N42" s="0" t="str">
        <f aca="false">IF($B42=3,"DPF","")</f>
        <v/>
      </c>
      <c r="O42" s="0" t="str">
        <f aca="false">IF($B42=3,"PFI","")</f>
        <v/>
      </c>
      <c r="P42" s="0" t="str">
        <f aca="false">IF($B42=3,"PFI","")</f>
        <v/>
      </c>
      <c r="Q42" s="62"/>
      <c r="R42" s="0" t="str">
        <f aca="false">IF($B42=3,"PFI","")</f>
        <v/>
      </c>
      <c r="S42" s="0" t="str">
        <f aca="false">IF($B42=3,"PFI","")</f>
        <v/>
      </c>
      <c r="T42" s="0" t="str">
        <f aca="false">IF($B42=3,"PFI","")</f>
        <v/>
      </c>
      <c r="U42" s="0" t="str">
        <f aca="false">IF($B42=3,"DPF","")</f>
        <v/>
      </c>
      <c r="V42" s="0" t="str">
        <f aca="false">IF($B42=3,"DPF","")</f>
        <v/>
      </c>
      <c r="W42" s="0" t="str">
        <f aca="false">IF($B42=3,"DPF","")</f>
        <v/>
      </c>
      <c r="X42" s="0" t="str">
        <f aca="false">IF($B42=3,"DPF","")</f>
        <v/>
      </c>
      <c r="Y42" s="0" t="str">
        <f aca="false">IF($B42=3,"DPF","")</f>
        <v/>
      </c>
      <c r="Z42" s="0" t="str">
        <f aca="false">IF($B42=3,"DPF","")</f>
        <v/>
      </c>
      <c r="AA42" s="0" t="str">
        <f aca="false">IF($B42=3,"DPF","")</f>
        <v/>
      </c>
      <c r="AB42" s="0" t="str">
        <f aca="false">IF($B42=3,"DPF","")</f>
        <v/>
      </c>
      <c r="AC42" s="0" t="str">
        <f aca="false">IF($B42=3,"DPF","")</f>
        <v/>
      </c>
      <c r="AD42" s="0" t="str">
        <f aca="false">IF($B42=3,"DPF","")</f>
        <v/>
      </c>
      <c r="AE42" s="0" t="str">
        <f aca="false">IF($B42=3,"DPF","")</f>
        <v/>
      </c>
      <c r="AF42" s="0" t="str">
        <f aca="false">IF($B42=3,"DPF","")</f>
        <v/>
      </c>
      <c r="AG42" s="0" t="str">
        <f aca="false">IF($B42=3,"DPF","")</f>
        <v/>
      </c>
      <c r="AH42" s="0" t="str">
        <f aca="false">IF($B42=3,"DPF","")</f>
        <v/>
      </c>
      <c r="AI42" s="0" t="str">
        <f aca="false">IF($B42=3,"PFI","")</f>
        <v/>
      </c>
      <c r="AJ42" s="0" t="str">
        <f aca="false">IF($B42=3,"PFI","")</f>
        <v/>
      </c>
      <c r="AK42" s="0" t="str">
        <f aca="false">IF($B42=3,"PFI","")</f>
        <v/>
      </c>
      <c r="AL42" s="0" t="str">
        <f aca="false">IF($B42=3,"PFI","")</f>
        <v/>
      </c>
      <c r="AM42" s="0" t="str">
        <f aca="false">IF($B42=3,"PFI","")</f>
        <v/>
      </c>
      <c r="AN42" s="0" t="str">
        <f aca="false">IF($B42=3,"PFI","")</f>
        <v/>
      </c>
      <c r="AO42" s="0" t="str">
        <f aca="false">IF($B42=3,"PFI","")</f>
        <v/>
      </c>
      <c r="AP42" s="0" t="str">
        <f aca="false">IF($B42=3,"PFI","")</f>
        <v/>
      </c>
      <c r="AQ42" s="0" t="str">
        <f aca="false">IF($B42=3,"PFI","")</f>
        <v/>
      </c>
      <c r="AR42" s="0" t="str">
        <f aca="false">IF($B42=3,"DPF","")</f>
        <v/>
      </c>
      <c r="AS42" s="0" t="str">
        <f aca="false">IF($B42=3,"DPF","")</f>
        <v/>
      </c>
      <c r="AT42" s="0" t="str">
        <f aca="false">IF($B42=3,"DPF","")</f>
        <v/>
      </c>
      <c r="AU42" s="0" t="str">
        <f aca="false">IF($B42=3,"DPF","")</f>
        <v/>
      </c>
      <c r="AV42" s="0" t="str">
        <f aca="false">IF($B42=3,"DPF","")</f>
        <v/>
      </c>
      <c r="AW42" s="0" t="str">
        <f aca="false">IF($B42=3,"DPF","")</f>
        <v/>
      </c>
      <c r="AX42" s="62"/>
      <c r="AY42" s="0" t="str">
        <f aca="false">IF($B42=3,"DPF","")</f>
        <v/>
      </c>
      <c r="AZ42" s="0" t="str">
        <f aca="false">IF($B42=3,"DPF","")</f>
        <v/>
      </c>
      <c r="BA42" s="0" t="str">
        <f aca="false">IF($B42=3,"DPF","")</f>
        <v/>
      </c>
      <c r="BB42" s="0" t="str">
        <f aca="false">IF($B42=3,"PFI","")</f>
        <v/>
      </c>
      <c r="BC42" s="0" t="str">
        <f aca="false">IF($B42=3,"PFI","")</f>
        <v/>
      </c>
      <c r="BD42" s="0" t="str">
        <f aca="false">IF($B42=3,"PFI","")</f>
        <v/>
      </c>
      <c r="BE42" s="0" t="str">
        <f aca="false">IF($B42=3,"DPF","")</f>
        <v/>
      </c>
      <c r="BF42" s="0" t="str">
        <f aca="false">IF($B42=3,"DPF","")</f>
        <v/>
      </c>
      <c r="BG42" s="0" t="str">
        <f aca="false">IF($B42=3,"PFI","")</f>
        <v/>
      </c>
      <c r="BH42" s="0" t="str">
        <f aca="false">IF($B42=3,"PFI","")</f>
        <v/>
      </c>
      <c r="BI42" s="0" t="str">
        <f aca="false">IF($B42=3,"DPF","")</f>
        <v/>
      </c>
      <c r="BJ42" s="62"/>
      <c r="BK42" s="0" t="str">
        <f aca="false">IF($B42=3,"PFI","")</f>
        <v/>
      </c>
      <c r="BL42" s="0" t="str">
        <f aca="false">IF($B42=3,"PFI","")</f>
        <v/>
      </c>
      <c r="BM42" s="0" t="str">
        <f aca="false">IF($B42=3,"PFI","")</f>
        <v/>
      </c>
      <c r="BN42" s="0" t="str">
        <f aca="false">IF($B42=3,"PFI","")</f>
        <v/>
      </c>
      <c r="BO42" s="0" t="str">
        <f aca="false">IF($B42=3,"PFI","")</f>
        <v/>
      </c>
    </row>
    <row r="43" customFormat="false" ht="13.2" hidden="false" customHeight="false" outlineLevel="0" collapsed="false">
      <c r="A43" s="0" t="n">
        <f aca="false">A42-1</f>
        <v>1978</v>
      </c>
      <c r="B43" s="0" t="s">
        <v>294</v>
      </c>
      <c r="C43" s="0" t="s">
        <v>294</v>
      </c>
      <c r="D43" s="0" t="s">
        <v>294</v>
      </c>
      <c r="E43" s="0" t="s">
        <v>294</v>
      </c>
      <c r="F43" s="0" t="str">
        <f aca="false">IF($B43=3,"PFI","")</f>
        <v/>
      </c>
      <c r="G43" s="0" t="str">
        <f aca="false">IF($B43=3,"PFI","")</f>
        <v/>
      </c>
      <c r="H43" s="0" t="str">
        <f aca="false">IF($B43=3,"PFI","")</f>
        <v/>
      </c>
      <c r="I43" s="0" t="str">
        <f aca="false">IF($B43=3,"PFI","")</f>
        <v/>
      </c>
      <c r="J43" s="0" t="str">
        <f aca="false">IF($B43=3,"PFI","")</f>
        <v/>
      </c>
      <c r="K43" s="0" t="str">
        <f aca="false">IF($B43=3,"PFI","")</f>
        <v/>
      </c>
      <c r="L43" s="0" t="str">
        <f aca="false">IF($B43=3,"DPF","")</f>
        <v/>
      </c>
      <c r="M43" s="0" t="str">
        <f aca="false">IF($B43=3,"DPF","")</f>
        <v/>
      </c>
      <c r="N43" s="0" t="str">
        <f aca="false">IF($B43=3,"DPF","")</f>
        <v/>
      </c>
      <c r="O43" s="0" t="str">
        <f aca="false">IF($B43=3,"PFI","")</f>
        <v/>
      </c>
      <c r="P43" s="0" t="str">
        <f aca="false">IF($B43=3,"PFI","")</f>
        <v/>
      </c>
      <c r="Q43" s="62"/>
      <c r="R43" s="0" t="str">
        <f aca="false">IF($B43=3,"PFI","")</f>
        <v/>
      </c>
      <c r="S43" s="0" t="str">
        <f aca="false">IF($B43=3,"PFI","")</f>
        <v/>
      </c>
      <c r="T43" s="0" t="str">
        <f aca="false">IF($B43=3,"PFI","")</f>
        <v/>
      </c>
      <c r="U43" s="0" t="str">
        <f aca="false">IF($B43=3,"DPF","")</f>
        <v/>
      </c>
      <c r="V43" s="0" t="str">
        <f aca="false">IF($B43=3,"DPF","")</f>
        <v/>
      </c>
      <c r="W43" s="0" t="str">
        <f aca="false">IF($B43=3,"DPF","")</f>
        <v/>
      </c>
      <c r="X43" s="0" t="str">
        <f aca="false">IF($B43=3,"DPF","")</f>
        <v/>
      </c>
      <c r="Y43" s="0" t="str">
        <f aca="false">IF($B43=3,"DPF","")</f>
        <v/>
      </c>
      <c r="Z43" s="0" t="str">
        <f aca="false">IF($B43=3,"DPF","")</f>
        <v/>
      </c>
      <c r="AA43" s="0" t="str">
        <f aca="false">IF($B43=3,"DPF","")</f>
        <v/>
      </c>
      <c r="AB43" s="0" t="str">
        <f aca="false">IF($B43=3,"DPF","")</f>
        <v/>
      </c>
      <c r="AC43" s="0" t="str">
        <f aca="false">IF($B43=3,"DPF","")</f>
        <v/>
      </c>
      <c r="AD43" s="0" t="str">
        <f aca="false">IF($B43=3,"DPF","")</f>
        <v/>
      </c>
      <c r="AE43" s="0" t="str">
        <f aca="false">IF($B43=3,"DPF","")</f>
        <v/>
      </c>
      <c r="AF43" s="0" t="str">
        <f aca="false">IF($B43=3,"DPF","")</f>
        <v/>
      </c>
      <c r="AG43" s="0" t="str">
        <f aca="false">IF($B43=3,"DPF","")</f>
        <v/>
      </c>
      <c r="AH43" s="0" t="str">
        <f aca="false">IF($B43=3,"DPF","")</f>
        <v/>
      </c>
      <c r="AI43" s="0" t="str">
        <f aca="false">IF($B43=3,"PFI","")</f>
        <v/>
      </c>
      <c r="AJ43" s="0" t="str">
        <f aca="false">IF($B43=3,"PFI","")</f>
        <v/>
      </c>
      <c r="AK43" s="0" t="str">
        <f aca="false">IF($B43=3,"PFI","")</f>
        <v/>
      </c>
      <c r="AL43" s="0" t="str">
        <f aca="false">IF($B43=3,"PFI","")</f>
        <v/>
      </c>
      <c r="AM43" s="0" t="str">
        <f aca="false">IF($B43=3,"PFI","")</f>
        <v/>
      </c>
      <c r="AN43" s="0" t="str">
        <f aca="false">IF($B43=3,"PFI","")</f>
        <v/>
      </c>
      <c r="AO43" s="0" t="str">
        <f aca="false">IF($B43=3,"PFI","")</f>
        <v/>
      </c>
      <c r="AP43" s="0" t="str">
        <f aca="false">IF($B43=3,"PFI","")</f>
        <v/>
      </c>
      <c r="AQ43" s="0" t="str">
        <f aca="false">IF($B43=3,"PFI","")</f>
        <v/>
      </c>
      <c r="AR43" s="0" t="str">
        <f aca="false">IF($B43=3,"DPF","")</f>
        <v/>
      </c>
      <c r="AS43" s="0" t="str">
        <f aca="false">IF($B43=3,"DPF","")</f>
        <v/>
      </c>
      <c r="AT43" s="0" t="str">
        <f aca="false">IF($B43=3,"DPF","")</f>
        <v/>
      </c>
      <c r="AU43" s="0" t="str">
        <f aca="false">IF($B43=3,"DPF","")</f>
        <v/>
      </c>
      <c r="AV43" s="0" t="str">
        <f aca="false">IF($B43=3,"DPF","")</f>
        <v/>
      </c>
      <c r="AW43" s="0" t="str">
        <f aca="false">IF($B43=3,"DPF","")</f>
        <v/>
      </c>
      <c r="AX43" s="62"/>
      <c r="AY43" s="0" t="str">
        <f aca="false">IF($B43=3,"DPF","")</f>
        <v/>
      </c>
      <c r="AZ43" s="0" t="str">
        <f aca="false">IF($B43=3,"DPF","")</f>
        <v/>
      </c>
      <c r="BA43" s="0" t="str">
        <f aca="false">IF($B43=3,"DPF","")</f>
        <v/>
      </c>
      <c r="BB43" s="0" t="str">
        <f aca="false">IF($B43=3,"PFI","")</f>
        <v/>
      </c>
      <c r="BC43" s="0" t="str">
        <f aca="false">IF($B43=3,"PFI","")</f>
        <v/>
      </c>
      <c r="BD43" s="0" t="str">
        <f aca="false">IF($B43=3,"PFI","")</f>
        <v/>
      </c>
      <c r="BE43" s="0" t="str">
        <f aca="false">IF($B43=3,"DPF","")</f>
        <v/>
      </c>
      <c r="BF43" s="0" t="str">
        <f aca="false">IF($B43=3,"DPF","")</f>
        <v/>
      </c>
      <c r="BG43" s="0" t="str">
        <f aca="false">IF($B43=3,"PFI","")</f>
        <v/>
      </c>
      <c r="BH43" s="0" t="str">
        <f aca="false">IF($B43=3,"PFI","")</f>
        <v/>
      </c>
      <c r="BI43" s="0" t="str">
        <f aca="false">IF($B43=3,"DPF","")</f>
        <v/>
      </c>
      <c r="BJ43" s="62"/>
      <c r="BK43" s="0" t="str">
        <f aca="false">IF($B43=3,"PFI","")</f>
        <v/>
      </c>
      <c r="BL43" s="0" t="str">
        <f aca="false">IF($B43=3,"PFI","")</f>
        <v/>
      </c>
      <c r="BM43" s="0" t="str">
        <f aca="false">IF($B43=3,"PFI","")</f>
        <v/>
      </c>
      <c r="BN43" s="0" t="str">
        <f aca="false">IF($B43=3,"PFI","")</f>
        <v/>
      </c>
      <c r="BO43" s="0" t="str">
        <f aca="false">IF($B43=3,"PFI","")</f>
        <v/>
      </c>
    </row>
    <row r="44" customFormat="false" ht="13.2" hidden="false" customHeight="false" outlineLevel="0" collapsed="false">
      <c r="A44" s="0" t="n">
        <f aca="false">A43-1</f>
        <v>1977</v>
      </c>
      <c r="B44" s="0" t="s">
        <v>294</v>
      </c>
      <c r="C44" s="0" t="s">
        <v>294</v>
      </c>
      <c r="D44" s="0" t="s">
        <v>294</v>
      </c>
      <c r="E44" s="0" t="s">
        <v>294</v>
      </c>
      <c r="F44" s="0" t="str">
        <f aca="false">IF($B44=3,"PFI","")</f>
        <v/>
      </c>
      <c r="G44" s="0" t="str">
        <f aca="false">IF($B44=3,"PFI","")</f>
        <v/>
      </c>
      <c r="H44" s="0" t="str">
        <f aca="false">IF($B44=3,"PFI","")</f>
        <v/>
      </c>
      <c r="I44" s="0" t="str">
        <f aca="false">IF($B44=3,"PFI","")</f>
        <v/>
      </c>
      <c r="J44" s="0" t="str">
        <f aca="false">IF($B44=3,"PFI","")</f>
        <v/>
      </c>
      <c r="K44" s="0" t="str">
        <f aca="false">IF($B44=3,"PFI","")</f>
        <v/>
      </c>
      <c r="L44" s="0" t="str">
        <f aca="false">IF($B44=3,"DPF","")</f>
        <v/>
      </c>
      <c r="M44" s="0" t="str">
        <f aca="false">IF($B44=3,"DPF","")</f>
        <v/>
      </c>
      <c r="N44" s="0" t="str">
        <f aca="false">IF($B44=3,"DPF","")</f>
        <v/>
      </c>
      <c r="O44" s="0" t="str">
        <f aca="false">IF($B44=3,"PFI","")</f>
        <v/>
      </c>
      <c r="P44" s="0" t="str">
        <f aca="false">IF($B44=3,"PFI","")</f>
        <v/>
      </c>
      <c r="Q44" s="62"/>
      <c r="R44" s="0" t="str">
        <f aca="false">IF($B44=3,"PFI","")</f>
        <v/>
      </c>
      <c r="S44" s="0" t="str">
        <f aca="false">IF($B44=3,"PFI","")</f>
        <v/>
      </c>
      <c r="T44" s="0" t="str">
        <f aca="false">IF($B44=3,"PFI","")</f>
        <v/>
      </c>
      <c r="U44" s="0" t="str">
        <f aca="false">IF($B44=3,"DPF","")</f>
        <v/>
      </c>
      <c r="V44" s="0" t="str">
        <f aca="false">IF($B44=3,"DPF","")</f>
        <v/>
      </c>
      <c r="W44" s="0" t="str">
        <f aca="false">IF($B44=3,"DPF","")</f>
        <v/>
      </c>
      <c r="X44" s="0" t="str">
        <f aca="false">IF($B44=3,"DPF","")</f>
        <v/>
      </c>
      <c r="Y44" s="0" t="str">
        <f aca="false">IF($B44=3,"DPF","")</f>
        <v/>
      </c>
      <c r="Z44" s="0" t="str">
        <f aca="false">IF($B44=3,"DPF","")</f>
        <v/>
      </c>
      <c r="AA44" s="0" t="str">
        <f aca="false">IF($B44=3,"DPF","")</f>
        <v/>
      </c>
      <c r="AB44" s="0" t="str">
        <f aca="false">IF($B44=3,"DPF","")</f>
        <v/>
      </c>
      <c r="AC44" s="0" t="str">
        <f aca="false">IF($B44=3,"DPF","")</f>
        <v/>
      </c>
      <c r="AD44" s="0" t="str">
        <f aca="false">IF($B44=3,"DPF","")</f>
        <v/>
      </c>
      <c r="AE44" s="0" t="str">
        <f aca="false">IF($B44=3,"DPF","")</f>
        <v/>
      </c>
      <c r="AF44" s="0" t="str">
        <f aca="false">IF($B44=3,"DPF","")</f>
        <v/>
      </c>
      <c r="AG44" s="0" t="str">
        <f aca="false">IF($B44=3,"DPF","")</f>
        <v/>
      </c>
      <c r="AH44" s="0" t="str">
        <f aca="false">IF($B44=3,"DPF","")</f>
        <v/>
      </c>
      <c r="AI44" s="0" t="str">
        <f aca="false">IF($B44=3,"PFI","")</f>
        <v/>
      </c>
      <c r="AJ44" s="0" t="str">
        <f aca="false">IF($B44=3,"PFI","")</f>
        <v/>
      </c>
      <c r="AK44" s="0" t="str">
        <f aca="false">IF($B44=3,"PFI","")</f>
        <v/>
      </c>
      <c r="AL44" s="0" t="str">
        <f aca="false">IF($B44=3,"PFI","")</f>
        <v/>
      </c>
      <c r="AM44" s="0" t="str">
        <f aca="false">IF($B44=3,"PFI","")</f>
        <v/>
      </c>
      <c r="AN44" s="0" t="str">
        <f aca="false">IF($B44=3,"PFI","")</f>
        <v/>
      </c>
      <c r="AO44" s="0" t="str">
        <f aca="false">IF($B44=3,"PFI","")</f>
        <v/>
      </c>
      <c r="AP44" s="0" t="str">
        <f aca="false">IF($B44=3,"PFI","")</f>
        <v/>
      </c>
      <c r="AQ44" s="0" t="str">
        <f aca="false">IF($B44=3,"PFI","")</f>
        <v/>
      </c>
      <c r="AR44" s="0" t="str">
        <f aca="false">IF($B44=3,"DPF","")</f>
        <v/>
      </c>
      <c r="AS44" s="0" t="str">
        <f aca="false">IF($B44=3,"DPF","")</f>
        <v/>
      </c>
      <c r="AT44" s="0" t="str">
        <f aca="false">IF($B44=3,"DPF","")</f>
        <v/>
      </c>
      <c r="AU44" s="0" t="str">
        <f aca="false">IF($B44=3,"DPF","")</f>
        <v/>
      </c>
      <c r="AV44" s="0" t="str">
        <f aca="false">IF($B44=3,"DPF","")</f>
        <v/>
      </c>
      <c r="AW44" s="0" t="str">
        <f aca="false">IF($B44=3,"DPF","")</f>
        <v/>
      </c>
      <c r="AX44" s="62"/>
      <c r="AY44" s="0" t="str">
        <f aca="false">IF($B44=3,"DPF","")</f>
        <v/>
      </c>
      <c r="AZ44" s="0" t="str">
        <f aca="false">IF($B44=3,"DPF","")</f>
        <v/>
      </c>
      <c r="BA44" s="0" t="str">
        <f aca="false">IF($B44=3,"DPF","")</f>
        <v/>
      </c>
      <c r="BB44" s="0" t="str">
        <f aca="false">IF($B44=3,"PFI","")</f>
        <v/>
      </c>
      <c r="BC44" s="0" t="str">
        <f aca="false">IF($B44=3,"PFI","")</f>
        <v/>
      </c>
      <c r="BD44" s="0" t="str">
        <f aca="false">IF($B44=3,"PFI","")</f>
        <v/>
      </c>
      <c r="BE44" s="0" t="str">
        <f aca="false">IF($B44=3,"DPF","")</f>
        <v/>
      </c>
      <c r="BF44" s="0" t="str">
        <f aca="false">IF($B44=3,"DPF","")</f>
        <v/>
      </c>
      <c r="BG44" s="0" t="str">
        <f aca="false">IF($B44=3,"PFI","")</f>
        <v/>
      </c>
      <c r="BH44" s="0" t="str">
        <f aca="false">IF($B44=3,"PFI","")</f>
        <v/>
      </c>
      <c r="BI44" s="0" t="str">
        <f aca="false">IF($B44=3,"DPF","")</f>
        <v/>
      </c>
      <c r="BJ44" s="62"/>
      <c r="BK44" s="0" t="str">
        <f aca="false">IF($B44=3,"PFI","")</f>
        <v/>
      </c>
      <c r="BL44" s="0" t="str">
        <f aca="false">IF($B44=3,"PFI","")</f>
        <v/>
      </c>
      <c r="BM44" s="0" t="str">
        <f aca="false">IF($B44=3,"PFI","")</f>
        <v/>
      </c>
      <c r="BN44" s="0" t="str">
        <f aca="false">IF($B44=3,"PFI","")</f>
        <v/>
      </c>
      <c r="BO44" s="0" t="str">
        <f aca="false">IF($B44=3,"PFI","")</f>
        <v/>
      </c>
    </row>
    <row r="45" customFormat="false" ht="13.2" hidden="false" customHeight="false" outlineLevel="0" collapsed="false">
      <c r="A45" s="0" t="n">
        <f aca="false">A44-1</f>
        <v>1976</v>
      </c>
      <c r="B45" s="0" t="s">
        <v>294</v>
      </c>
      <c r="C45" s="0" t="s">
        <v>294</v>
      </c>
      <c r="D45" s="0" t="s">
        <v>294</v>
      </c>
      <c r="E45" s="0" t="s">
        <v>294</v>
      </c>
      <c r="F45" s="0" t="str">
        <f aca="false">IF($B45=3,"PFI","")</f>
        <v/>
      </c>
      <c r="G45" s="0" t="str">
        <f aca="false">IF($B45=3,"PFI","")</f>
        <v/>
      </c>
      <c r="H45" s="0" t="str">
        <f aca="false">IF($B45=3,"PFI","")</f>
        <v/>
      </c>
      <c r="I45" s="0" t="str">
        <f aca="false">IF($B45=3,"PFI","")</f>
        <v/>
      </c>
      <c r="J45" s="0" t="str">
        <f aca="false">IF($B45=3,"PFI","")</f>
        <v/>
      </c>
      <c r="K45" s="0" t="str">
        <f aca="false">IF($B45=3,"PFI","")</f>
        <v/>
      </c>
      <c r="L45" s="0" t="str">
        <f aca="false">IF($B45=3,"DPF","")</f>
        <v/>
      </c>
      <c r="M45" s="0" t="str">
        <f aca="false">IF($B45=3,"DPF","")</f>
        <v/>
      </c>
      <c r="N45" s="0" t="str">
        <f aca="false">IF($B45=3,"DPF","")</f>
        <v/>
      </c>
      <c r="O45" s="0" t="str">
        <f aca="false">IF($B45=3,"PFI","")</f>
        <v/>
      </c>
      <c r="P45" s="0" t="str">
        <f aca="false">IF($B45=3,"PFI","")</f>
        <v/>
      </c>
      <c r="Q45" s="62"/>
      <c r="R45" s="0" t="str">
        <f aca="false">IF($B45=3,"PFI","")</f>
        <v/>
      </c>
      <c r="S45" s="0" t="str">
        <f aca="false">IF($B45=3,"PFI","")</f>
        <v/>
      </c>
      <c r="T45" s="0" t="str">
        <f aca="false">IF($B45=3,"PFI","")</f>
        <v/>
      </c>
      <c r="U45" s="0" t="str">
        <f aca="false">IF($B45=3,"DPF","")</f>
        <v/>
      </c>
      <c r="V45" s="0" t="str">
        <f aca="false">IF($B45=3,"DPF","")</f>
        <v/>
      </c>
      <c r="W45" s="0" t="str">
        <f aca="false">IF($B45=3,"DPF","")</f>
        <v/>
      </c>
      <c r="X45" s="0" t="str">
        <f aca="false">IF($B45=3,"DPF","")</f>
        <v/>
      </c>
      <c r="Y45" s="0" t="str">
        <f aca="false">IF($B45=3,"DPF","")</f>
        <v/>
      </c>
      <c r="Z45" s="0" t="str">
        <f aca="false">IF($B45=3,"DPF","")</f>
        <v/>
      </c>
      <c r="AA45" s="0" t="str">
        <f aca="false">IF($B45=3,"DPF","")</f>
        <v/>
      </c>
      <c r="AB45" s="0" t="str">
        <f aca="false">IF($B45=3,"DPF","")</f>
        <v/>
      </c>
      <c r="AC45" s="0" t="str">
        <f aca="false">IF($B45=3,"DPF","")</f>
        <v/>
      </c>
      <c r="AD45" s="0" t="str">
        <f aca="false">IF($B45=3,"DPF","")</f>
        <v/>
      </c>
      <c r="AE45" s="0" t="str">
        <f aca="false">IF($B45=3,"DPF","")</f>
        <v/>
      </c>
      <c r="AF45" s="0" t="str">
        <f aca="false">IF($B45=3,"DPF","")</f>
        <v/>
      </c>
      <c r="AG45" s="0" t="str">
        <f aca="false">IF($B45=3,"DPF","")</f>
        <v/>
      </c>
      <c r="AH45" s="0" t="str">
        <f aca="false">IF($B45=3,"DPF","")</f>
        <v/>
      </c>
      <c r="AI45" s="0" t="str">
        <f aca="false">IF($B45=3,"PFI","")</f>
        <v/>
      </c>
      <c r="AJ45" s="0" t="str">
        <f aca="false">IF($B45=3,"PFI","")</f>
        <v/>
      </c>
      <c r="AK45" s="0" t="str">
        <f aca="false">IF($B45=3,"PFI","")</f>
        <v/>
      </c>
      <c r="AL45" s="0" t="str">
        <f aca="false">IF($B45=3,"PFI","")</f>
        <v/>
      </c>
      <c r="AM45" s="0" t="str">
        <f aca="false">IF($B45=3,"PFI","")</f>
        <v/>
      </c>
      <c r="AN45" s="0" t="str">
        <f aca="false">IF($B45=3,"PFI","")</f>
        <v/>
      </c>
      <c r="AO45" s="0" t="str">
        <f aca="false">IF($B45=3,"PFI","")</f>
        <v/>
      </c>
      <c r="AP45" s="0" t="str">
        <f aca="false">IF($B45=3,"PFI","")</f>
        <v/>
      </c>
      <c r="AQ45" s="0" t="str">
        <f aca="false">IF($B45=3,"PFI","")</f>
        <v/>
      </c>
      <c r="AR45" s="0" t="str">
        <f aca="false">IF($B45=3,"DPF","")</f>
        <v/>
      </c>
      <c r="AS45" s="0" t="str">
        <f aca="false">IF($B45=3,"DPF","")</f>
        <v/>
      </c>
      <c r="AT45" s="0" t="str">
        <f aca="false">IF($B45=3,"DPF","")</f>
        <v/>
      </c>
      <c r="AU45" s="0" t="str">
        <f aca="false">IF($B45=3,"DPF","")</f>
        <v/>
      </c>
      <c r="AV45" s="0" t="str">
        <f aca="false">IF($B45=3,"DPF","")</f>
        <v/>
      </c>
      <c r="AW45" s="0" t="str">
        <f aca="false">IF($B45=3,"DPF","")</f>
        <v/>
      </c>
      <c r="AX45" s="62"/>
      <c r="AY45" s="0" t="str">
        <f aca="false">IF($B45=3,"DPF","")</f>
        <v/>
      </c>
      <c r="AZ45" s="0" t="str">
        <f aca="false">IF($B45=3,"DPF","")</f>
        <v/>
      </c>
      <c r="BA45" s="0" t="str">
        <f aca="false">IF($B45=3,"DPF","")</f>
        <v/>
      </c>
      <c r="BB45" s="0" t="str">
        <f aca="false">IF($B45=3,"PFI","")</f>
        <v/>
      </c>
      <c r="BC45" s="0" t="str">
        <f aca="false">IF($B45=3,"PFI","")</f>
        <v/>
      </c>
      <c r="BD45" s="0" t="str">
        <f aca="false">IF($B45=3,"PFI","")</f>
        <v/>
      </c>
      <c r="BE45" s="0" t="str">
        <f aca="false">IF($B45=3,"DPF","")</f>
        <v/>
      </c>
      <c r="BF45" s="0" t="str">
        <f aca="false">IF($B45=3,"DPF","")</f>
        <v/>
      </c>
      <c r="BG45" s="0" t="str">
        <f aca="false">IF($B45=3,"PFI","")</f>
        <v/>
      </c>
      <c r="BH45" s="0" t="str">
        <f aca="false">IF($B45=3,"PFI","")</f>
        <v/>
      </c>
      <c r="BI45" s="0" t="str">
        <f aca="false">IF($B45=3,"DPF","")</f>
        <v/>
      </c>
      <c r="BJ45" s="62"/>
      <c r="BK45" s="0" t="str">
        <f aca="false">IF($B45=3,"PFI","")</f>
        <v/>
      </c>
      <c r="BL45" s="0" t="str">
        <f aca="false">IF($B45=3,"PFI","")</f>
        <v/>
      </c>
      <c r="BM45" s="0" t="str">
        <f aca="false">IF($B45=3,"PFI","")</f>
        <v/>
      </c>
      <c r="BN45" s="0" t="str">
        <f aca="false">IF($B45=3,"PFI","")</f>
        <v/>
      </c>
      <c r="BO45" s="0" t="str">
        <f aca="false">IF($B45=3,"PFI","")</f>
        <v/>
      </c>
    </row>
    <row r="46" customFormat="false" ht="13.2" hidden="false" customHeight="false" outlineLevel="0" collapsed="false">
      <c r="A46" s="0" t="n">
        <f aca="false">A45-1</f>
        <v>1975</v>
      </c>
      <c r="B46" s="0" t="s">
        <v>294</v>
      </c>
      <c r="C46" s="0" t="s">
        <v>294</v>
      </c>
      <c r="D46" s="0" t="s">
        <v>294</v>
      </c>
      <c r="E46" s="0" t="s">
        <v>294</v>
      </c>
      <c r="F46" s="0" t="str">
        <f aca="false">IF($B46=3,"PFI","")</f>
        <v/>
      </c>
      <c r="G46" s="0" t="str">
        <f aca="false">IF($B46=3,"PFI","")</f>
        <v/>
      </c>
      <c r="H46" s="0" t="str">
        <f aca="false">IF($B46=3,"PFI","")</f>
        <v/>
      </c>
      <c r="I46" s="0" t="str">
        <f aca="false">IF($B46=3,"PFI","")</f>
        <v/>
      </c>
      <c r="J46" s="0" t="str">
        <f aca="false">IF($B46=3,"PFI","")</f>
        <v/>
      </c>
      <c r="K46" s="0" t="str">
        <f aca="false">IF($B46=3,"PFI","")</f>
        <v/>
      </c>
      <c r="L46" s="0" t="str">
        <f aca="false">IF($B46=3,"DPF","")</f>
        <v/>
      </c>
      <c r="M46" s="0" t="str">
        <f aca="false">IF($B46=3,"DPF","")</f>
        <v/>
      </c>
      <c r="N46" s="0" t="str">
        <f aca="false">IF($B46=3,"DPF","")</f>
        <v/>
      </c>
      <c r="O46" s="0" t="str">
        <f aca="false">IF($B46=3,"PFI","")</f>
        <v/>
      </c>
      <c r="P46" s="0" t="str">
        <f aca="false">IF($B46=3,"PFI","")</f>
        <v/>
      </c>
      <c r="Q46" s="62"/>
      <c r="R46" s="0" t="str">
        <f aca="false">IF($B46=3,"PFI","")</f>
        <v/>
      </c>
      <c r="S46" s="0" t="str">
        <f aca="false">IF($B46=3,"PFI","")</f>
        <v/>
      </c>
      <c r="T46" s="0" t="str">
        <f aca="false">IF($B46=3,"PFI","")</f>
        <v/>
      </c>
      <c r="U46" s="0" t="str">
        <f aca="false">IF($B46=3,"DPF","")</f>
        <v/>
      </c>
      <c r="V46" s="0" t="str">
        <f aca="false">IF($B46=3,"DPF","")</f>
        <v/>
      </c>
      <c r="W46" s="0" t="str">
        <f aca="false">IF($B46=3,"DPF","")</f>
        <v/>
      </c>
      <c r="X46" s="0" t="str">
        <f aca="false">IF($B46=3,"DPF","")</f>
        <v/>
      </c>
      <c r="Y46" s="0" t="str">
        <f aca="false">IF($B46=3,"DPF","")</f>
        <v/>
      </c>
      <c r="Z46" s="0" t="str">
        <f aca="false">IF($B46=3,"DPF","")</f>
        <v/>
      </c>
      <c r="AA46" s="0" t="str">
        <f aca="false">IF($B46=3,"DPF","")</f>
        <v/>
      </c>
      <c r="AB46" s="0" t="str">
        <f aca="false">IF($B46=3,"DPF","")</f>
        <v/>
      </c>
      <c r="AC46" s="0" t="str">
        <f aca="false">IF($B46=3,"DPF","")</f>
        <v/>
      </c>
      <c r="AD46" s="0" t="str">
        <f aca="false">IF($B46=3,"DPF","")</f>
        <v/>
      </c>
      <c r="AE46" s="0" t="str">
        <f aca="false">IF($B46=3,"DPF","")</f>
        <v/>
      </c>
      <c r="AF46" s="0" t="str">
        <f aca="false">IF($B46=3,"DPF","")</f>
        <v/>
      </c>
      <c r="AG46" s="0" t="str">
        <f aca="false">IF($B46=3,"DPF","")</f>
        <v/>
      </c>
      <c r="AH46" s="0" t="str">
        <f aca="false">IF($B46=3,"DPF","")</f>
        <v/>
      </c>
      <c r="AI46" s="0" t="str">
        <f aca="false">IF($B46=3,"PFI","")</f>
        <v/>
      </c>
      <c r="AJ46" s="0" t="str">
        <f aca="false">IF($B46=3,"PFI","")</f>
        <v/>
      </c>
      <c r="AK46" s="0" t="str">
        <f aca="false">IF($B46=3,"PFI","")</f>
        <v/>
      </c>
      <c r="AL46" s="0" t="str">
        <f aca="false">IF($B46=3,"PFI","")</f>
        <v/>
      </c>
      <c r="AM46" s="0" t="str">
        <f aca="false">IF($B46=3,"PFI","")</f>
        <v/>
      </c>
      <c r="AN46" s="0" t="str">
        <f aca="false">IF($B46=3,"PFI","")</f>
        <v/>
      </c>
      <c r="AO46" s="0" t="str">
        <f aca="false">IF($B46=3,"PFI","")</f>
        <v/>
      </c>
      <c r="AP46" s="0" t="str">
        <f aca="false">IF($B46=3,"PFI","")</f>
        <v/>
      </c>
      <c r="AQ46" s="0" t="str">
        <f aca="false">IF($B46=3,"PFI","")</f>
        <v/>
      </c>
      <c r="AR46" s="0" t="str">
        <f aca="false">IF($B46=3,"DPF","")</f>
        <v/>
      </c>
      <c r="AS46" s="0" t="str">
        <f aca="false">IF($B46=3,"DPF","")</f>
        <v/>
      </c>
      <c r="AT46" s="0" t="str">
        <f aca="false">IF($B46=3,"DPF","")</f>
        <v/>
      </c>
      <c r="AU46" s="0" t="str">
        <f aca="false">IF($B46=3,"DPF","")</f>
        <v/>
      </c>
      <c r="AV46" s="0" t="str">
        <f aca="false">IF($B46=3,"DPF","")</f>
        <v/>
      </c>
      <c r="AW46" s="0" t="str">
        <f aca="false">IF($B46=3,"DPF","")</f>
        <v/>
      </c>
      <c r="AX46" s="62"/>
      <c r="AY46" s="0" t="str">
        <f aca="false">IF($B46=3,"DPF","")</f>
        <v/>
      </c>
      <c r="AZ46" s="0" t="str">
        <f aca="false">IF($B46=3,"DPF","")</f>
        <v/>
      </c>
      <c r="BA46" s="0" t="str">
        <f aca="false">IF($B46=3,"DPF","")</f>
        <v/>
      </c>
      <c r="BB46" s="0" t="str">
        <f aca="false">IF($B46=3,"PFI","")</f>
        <v/>
      </c>
      <c r="BC46" s="0" t="str">
        <f aca="false">IF($B46=3,"PFI","")</f>
        <v/>
      </c>
      <c r="BD46" s="0" t="str">
        <f aca="false">IF($B46=3,"PFI","")</f>
        <v/>
      </c>
      <c r="BE46" s="0" t="str">
        <f aca="false">IF($B46=3,"DPF","")</f>
        <v/>
      </c>
      <c r="BF46" s="0" t="str">
        <f aca="false">IF($B46=3,"DPF","")</f>
        <v/>
      </c>
      <c r="BG46" s="0" t="str">
        <f aca="false">IF($B46=3,"PFI","")</f>
        <v/>
      </c>
      <c r="BH46" s="0" t="str">
        <f aca="false">IF($B46=3,"PFI","")</f>
        <v/>
      </c>
      <c r="BI46" s="0" t="str">
        <f aca="false">IF($B46=3,"DPF","")</f>
        <v/>
      </c>
      <c r="BJ46" s="62"/>
      <c r="BK46" s="0" t="str">
        <f aca="false">IF($B46=3,"PFI","")</f>
        <v/>
      </c>
      <c r="BL46" s="0" t="str">
        <f aca="false">IF($B46=3,"PFI","")</f>
        <v/>
      </c>
      <c r="BM46" s="0" t="str">
        <f aca="false">IF($B46=3,"PFI","")</f>
        <v/>
      </c>
      <c r="BN46" s="0" t="str">
        <f aca="false">IF($B46=3,"PFI","")</f>
        <v/>
      </c>
      <c r="BO46" s="0" t="str">
        <f aca="false">IF($B46=3,"PFI","")</f>
        <v/>
      </c>
    </row>
    <row r="47" customFormat="false" ht="13.2" hidden="false" customHeight="false" outlineLevel="0" collapsed="false">
      <c r="A47" s="0" t="n">
        <f aca="false">A46-1</f>
        <v>1974</v>
      </c>
      <c r="B47" s="0" t="s">
        <v>294</v>
      </c>
      <c r="C47" s="0" t="s">
        <v>294</v>
      </c>
      <c r="D47" s="0" t="s">
        <v>294</v>
      </c>
      <c r="E47" s="0" t="s">
        <v>294</v>
      </c>
      <c r="F47" s="0" t="str">
        <f aca="false">IF($B47=3,"PFI","")</f>
        <v/>
      </c>
      <c r="G47" s="0" t="str">
        <f aca="false">IF($B47=3,"PFI","")</f>
        <v/>
      </c>
      <c r="H47" s="0" t="str">
        <f aca="false">IF($B47=3,"PFI","")</f>
        <v/>
      </c>
      <c r="I47" s="0" t="str">
        <f aca="false">IF($B47=3,"PFI","")</f>
        <v/>
      </c>
      <c r="J47" s="0" t="str">
        <f aca="false">IF($B47=3,"PFI","")</f>
        <v/>
      </c>
      <c r="K47" s="0" t="str">
        <f aca="false">IF($B47=3,"PFI","")</f>
        <v/>
      </c>
      <c r="L47" s="0" t="str">
        <f aca="false">IF($B47=3,"DPF","")</f>
        <v/>
      </c>
      <c r="M47" s="0" t="str">
        <f aca="false">IF($B47=3,"DPF","")</f>
        <v/>
      </c>
      <c r="N47" s="0" t="str">
        <f aca="false">IF($B47=3,"DPF","")</f>
        <v/>
      </c>
      <c r="O47" s="0" t="str">
        <f aca="false">IF($B47=3,"PFI","")</f>
        <v/>
      </c>
      <c r="P47" s="0" t="str">
        <f aca="false">IF($B47=3,"PFI","")</f>
        <v/>
      </c>
      <c r="Q47" s="62"/>
      <c r="R47" s="0" t="str">
        <f aca="false">IF($B47=3,"PFI","")</f>
        <v/>
      </c>
      <c r="S47" s="0" t="str">
        <f aca="false">IF($B47=3,"PFI","")</f>
        <v/>
      </c>
      <c r="T47" s="0" t="str">
        <f aca="false">IF($B47=3,"PFI","")</f>
        <v/>
      </c>
      <c r="U47" s="0" t="str">
        <f aca="false">IF($B47=3,"DPF","")</f>
        <v/>
      </c>
      <c r="V47" s="0" t="str">
        <f aca="false">IF($B47=3,"DPF","")</f>
        <v/>
      </c>
      <c r="W47" s="0" t="str">
        <f aca="false">IF($B47=3,"DPF","")</f>
        <v/>
      </c>
      <c r="X47" s="0" t="str">
        <f aca="false">IF($B47=3,"DPF","")</f>
        <v/>
      </c>
      <c r="Y47" s="0" t="str">
        <f aca="false">IF($B47=3,"DPF","")</f>
        <v/>
      </c>
      <c r="Z47" s="0" t="str">
        <f aca="false">IF($B47=3,"DPF","")</f>
        <v/>
      </c>
      <c r="AA47" s="0" t="str">
        <f aca="false">IF($B47=3,"DPF","")</f>
        <v/>
      </c>
      <c r="AB47" s="0" t="str">
        <f aca="false">IF($B47=3,"DPF","")</f>
        <v/>
      </c>
      <c r="AC47" s="0" t="str">
        <f aca="false">IF($B47=3,"DPF","")</f>
        <v/>
      </c>
      <c r="AD47" s="0" t="str">
        <f aca="false">IF($B47=3,"DPF","")</f>
        <v/>
      </c>
      <c r="AE47" s="0" t="str">
        <f aca="false">IF($B47=3,"DPF","")</f>
        <v/>
      </c>
      <c r="AF47" s="0" t="str">
        <f aca="false">IF($B47=3,"DPF","")</f>
        <v/>
      </c>
      <c r="AG47" s="0" t="str">
        <f aca="false">IF($B47=3,"DPF","")</f>
        <v/>
      </c>
      <c r="AH47" s="0" t="str">
        <f aca="false">IF($B47=3,"DPF","")</f>
        <v/>
      </c>
      <c r="AI47" s="0" t="str">
        <f aca="false">IF($B47=3,"PFI","")</f>
        <v/>
      </c>
      <c r="AJ47" s="0" t="str">
        <f aca="false">IF($B47=3,"PFI","")</f>
        <v/>
      </c>
      <c r="AK47" s="0" t="str">
        <f aca="false">IF($B47=3,"PFI","")</f>
        <v/>
      </c>
      <c r="AL47" s="0" t="str">
        <f aca="false">IF($B47=3,"PFI","")</f>
        <v/>
      </c>
      <c r="AM47" s="0" t="str">
        <f aca="false">IF($B47=3,"PFI","")</f>
        <v/>
      </c>
      <c r="AN47" s="0" t="str">
        <f aca="false">IF($B47=3,"PFI","")</f>
        <v/>
      </c>
      <c r="AO47" s="0" t="str">
        <f aca="false">IF($B47=3,"PFI","")</f>
        <v/>
      </c>
      <c r="AP47" s="0" t="str">
        <f aca="false">IF($B47=3,"PFI","")</f>
        <v/>
      </c>
      <c r="AQ47" s="0" t="str">
        <f aca="false">IF($B47=3,"PFI","")</f>
        <v/>
      </c>
      <c r="AR47" s="0" t="str">
        <f aca="false">IF($B47=3,"DPF","")</f>
        <v/>
      </c>
      <c r="AS47" s="0" t="str">
        <f aca="false">IF($B47=3,"DPF","")</f>
        <v/>
      </c>
      <c r="AT47" s="0" t="str">
        <f aca="false">IF($B47=3,"DPF","")</f>
        <v/>
      </c>
      <c r="AU47" s="0" t="str">
        <f aca="false">IF($B47=3,"DPF","")</f>
        <v/>
      </c>
      <c r="AV47" s="0" t="str">
        <f aca="false">IF($B47=3,"DPF","")</f>
        <v/>
      </c>
      <c r="AW47" s="0" t="str">
        <f aca="false">IF($B47=3,"DPF","")</f>
        <v/>
      </c>
      <c r="AX47" s="62"/>
      <c r="AY47" s="0" t="str">
        <f aca="false">IF($B47=3,"DPF","")</f>
        <v/>
      </c>
      <c r="AZ47" s="0" t="str">
        <f aca="false">IF($B47=3,"DPF","")</f>
        <v/>
      </c>
      <c r="BA47" s="0" t="str">
        <f aca="false">IF($B47=3,"DPF","")</f>
        <v/>
      </c>
      <c r="BB47" s="0" t="str">
        <f aca="false">IF($B47=3,"PFI","")</f>
        <v/>
      </c>
      <c r="BC47" s="0" t="str">
        <f aca="false">IF($B47=3,"PFI","")</f>
        <v/>
      </c>
      <c r="BD47" s="0" t="str">
        <f aca="false">IF($B47=3,"PFI","")</f>
        <v/>
      </c>
      <c r="BE47" s="0" t="str">
        <f aca="false">IF($B47=3,"DPF","")</f>
        <v/>
      </c>
      <c r="BF47" s="0" t="str">
        <f aca="false">IF($B47=3,"DPF","")</f>
        <v/>
      </c>
      <c r="BG47" s="0" t="str">
        <f aca="false">IF($B47=3,"PFI","")</f>
        <v/>
      </c>
      <c r="BH47" s="0" t="str">
        <f aca="false">IF($B47=3,"PFI","")</f>
        <v/>
      </c>
      <c r="BI47" s="0" t="str">
        <f aca="false">IF($B47=3,"DPF","")</f>
        <v/>
      </c>
      <c r="BJ47" s="62"/>
      <c r="BK47" s="0" t="str">
        <f aca="false">IF($B47=3,"PFI","")</f>
        <v/>
      </c>
      <c r="BL47" s="0" t="str">
        <f aca="false">IF($B47=3,"PFI","")</f>
        <v/>
      </c>
      <c r="BM47" s="0" t="str">
        <f aca="false">IF($B47=3,"PFI","")</f>
        <v/>
      </c>
      <c r="BN47" s="0" t="str">
        <f aca="false">IF($B47=3,"PFI","")</f>
        <v/>
      </c>
      <c r="BO47" s="0" t="str">
        <f aca="false">IF($B47=3,"PFI","")</f>
        <v/>
      </c>
    </row>
    <row r="48" customFormat="false" ht="13.2" hidden="false" customHeight="false" outlineLevel="0" collapsed="false">
      <c r="A48" s="0" t="n">
        <f aca="false">A47-1</f>
        <v>1973</v>
      </c>
      <c r="B48" s="0" t="s">
        <v>294</v>
      </c>
      <c r="C48" s="0" t="s">
        <v>294</v>
      </c>
      <c r="D48" s="0" t="s">
        <v>294</v>
      </c>
      <c r="E48" s="0" t="s">
        <v>294</v>
      </c>
      <c r="F48" s="0" t="str">
        <f aca="false">IF($B48=3,"PFI","")</f>
        <v/>
      </c>
      <c r="G48" s="0" t="str">
        <f aca="false">IF($B48=3,"PFI","")</f>
        <v/>
      </c>
      <c r="H48" s="0" t="str">
        <f aca="false">IF($B48=3,"PFI","")</f>
        <v/>
      </c>
      <c r="I48" s="0" t="str">
        <f aca="false">IF($B48=3,"PFI","")</f>
        <v/>
      </c>
      <c r="J48" s="0" t="str">
        <f aca="false">IF($B48=3,"PFI","")</f>
        <v/>
      </c>
      <c r="K48" s="0" t="str">
        <f aca="false">IF($B48=3,"PFI","")</f>
        <v/>
      </c>
      <c r="L48" s="0" t="str">
        <f aca="false">IF($B48=3,"DPF","")</f>
        <v/>
      </c>
      <c r="M48" s="0" t="str">
        <f aca="false">IF($B48=3,"DPF","")</f>
        <v/>
      </c>
      <c r="N48" s="0" t="str">
        <f aca="false">IF($B48=3,"DPF","")</f>
        <v/>
      </c>
      <c r="O48" s="0" t="str">
        <f aca="false">IF($B48=3,"PFI","")</f>
        <v/>
      </c>
      <c r="P48" s="0" t="str">
        <f aca="false">IF($B48=3,"PFI","")</f>
        <v/>
      </c>
      <c r="Q48" s="62"/>
      <c r="R48" s="0" t="str">
        <f aca="false">IF($B48=3,"PFI","")</f>
        <v/>
      </c>
      <c r="S48" s="0" t="str">
        <f aca="false">IF($B48=3,"PFI","")</f>
        <v/>
      </c>
      <c r="T48" s="0" t="str">
        <f aca="false">IF($B48=3,"PFI","")</f>
        <v/>
      </c>
      <c r="U48" s="0" t="str">
        <f aca="false">IF($B48=3,"DPF","")</f>
        <v/>
      </c>
      <c r="V48" s="0" t="str">
        <f aca="false">IF($B48=3,"DPF","")</f>
        <v/>
      </c>
      <c r="W48" s="0" t="str">
        <f aca="false">IF($B48=3,"DPF","")</f>
        <v/>
      </c>
      <c r="X48" s="0" t="str">
        <f aca="false">IF($B48=3,"DPF","")</f>
        <v/>
      </c>
      <c r="Y48" s="0" t="str">
        <f aca="false">IF($B48=3,"DPF","")</f>
        <v/>
      </c>
      <c r="Z48" s="0" t="str">
        <f aca="false">IF($B48=3,"DPF","")</f>
        <v/>
      </c>
      <c r="AA48" s="0" t="str">
        <f aca="false">IF($B48=3,"DPF","")</f>
        <v/>
      </c>
      <c r="AB48" s="0" t="str">
        <f aca="false">IF($B48=3,"DPF","")</f>
        <v/>
      </c>
      <c r="AC48" s="0" t="str">
        <f aca="false">IF($B48=3,"DPF","")</f>
        <v/>
      </c>
      <c r="AD48" s="0" t="str">
        <f aca="false">IF($B48=3,"DPF","")</f>
        <v/>
      </c>
      <c r="AE48" s="0" t="str">
        <f aca="false">IF($B48=3,"DPF","")</f>
        <v/>
      </c>
      <c r="AF48" s="0" t="str">
        <f aca="false">IF($B48=3,"DPF","")</f>
        <v/>
      </c>
      <c r="AG48" s="0" t="str">
        <f aca="false">IF($B48=3,"DPF","")</f>
        <v/>
      </c>
      <c r="AH48" s="0" t="str">
        <f aca="false">IF($B48=3,"DPF","")</f>
        <v/>
      </c>
      <c r="AI48" s="0" t="str">
        <f aca="false">IF($B48=3,"PFI","")</f>
        <v/>
      </c>
      <c r="AJ48" s="0" t="str">
        <f aca="false">IF($B48=3,"PFI","")</f>
        <v/>
      </c>
      <c r="AK48" s="0" t="str">
        <f aca="false">IF($B48=3,"PFI","")</f>
        <v/>
      </c>
      <c r="AL48" s="0" t="str">
        <f aca="false">IF($B48=3,"PFI","")</f>
        <v/>
      </c>
      <c r="AM48" s="0" t="str">
        <f aca="false">IF($B48=3,"PFI","")</f>
        <v/>
      </c>
      <c r="AN48" s="0" t="str">
        <f aca="false">IF($B48=3,"PFI","")</f>
        <v/>
      </c>
      <c r="AO48" s="0" t="str">
        <f aca="false">IF($B48=3,"PFI","")</f>
        <v/>
      </c>
      <c r="AP48" s="0" t="str">
        <f aca="false">IF($B48=3,"PFI","")</f>
        <v/>
      </c>
      <c r="AQ48" s="0" t="str">
        <f aca="false">IF($B48=3,"PFI","")</f>
        <v/>
      </c>
      <c r="AR48" s="0" t="str">
        <f aca="false">IF($B48=3,"DPF","")</f>
        <v/>
      </c>
      <c r="AS48" s="0" t="str">
        <f aca="false">IF($B48=3,"DPF","")</f>
        <v/>
      </c>
      <c r="AT48" s="0" t="str">
        <f aca="false">IF($B48=3,"DPF","")</f>
        <v/>
      </c>
      <c r="AU48" s="0" t="str">
        <f aca="false">IF($B48=3,"DPF","")</f>
        <v/>
      </c>
      <c r="AV48" s="0" t="str">
        <f aca="false">IF($B48=3,"DPF","")</f>
        <v/>
      </c>
      <c r="AW48" s="0" t="str">
        <f aca="false">IF($B48=3,"DPF","")</f>
        <v/>
      </c>
      <c r="AX48" s="62"/>
      <c r="AY48" s="0" t="str">
        <f aca="false">IF($B48=3,"DPF","")</f>
        <v/>
      </c>
      <c r="AZ48" s="0" t="str">
        <f aca="false">IF($B48=3,"DPF","")</f>
        <v/>
      </c>
      <c r="BA48" s="0" t="str">
        <f aca="false">IF($B48=3,"DPF","")</f>
        <v/>
      </c>
      <c r="BB48" s="0" t="str">
        <f aca="false">IF($B48=3,"PFI","")</f>
        <v/>
      </c>
      <c r="BC48" s="0" t="str">
        <f aca="false">IF($B48=3,"PFI","")</f>
        <v/>
      </c>
      <c r="BD48" s="0" t="str">
        <f aca="false">IF($B48=3,"PFI","")</f>
        <v/>
      </c>
      <c r="BE48" s="0" t="str">
        <f aca="false">IF($B48=3,"DPF","")</f>
        <v/>
      </c>
      <c r="BF48" s="0" t="str">
        <f aca="false">IF($B48=3,"DPF","")</f>
        <v/>
      </c>
      <c r="BG48" s="0" t="str">
        <f aca="false">IF($B48=3,"PFI","")</f>
        <v/>
      </c>
      <c r="BH48" s="0" t="str">
        <f aca="false">IF($B48=3,"PFI","")</f>
        <v/>
      </c>
      <c r="BI48" s="0" t="str">
        <f aca="false">IF($B48=3,"DPF","")</f>
        <v/>
      </c>
      <c r="BJ48" s="62"/>
      <c r="BK48" s="0" t="str">
        <f aca="false">IF($B48=3,"PFI","")</f>
        <v/>
      </c>
      <c r="BL48" s="0" t="str">
        <f aca="false">IF($B48=3,"PFI","")</f>
        <v/>
      </c>
      <c r="BM48" s="0" t="str">
        <f aca="false">IF($B48=3,"PFI","")</f>
        <v/>
      </c>
      <c r="BN48" s="0" t="str">
        <f aca="false">IF($B48=3,"PFI","")</f>
        <v/>
      </c>
      <c r="BO48" s="0" t="str">
        <f aca="false">IF($B48=3,"PFI","")</f>
        <v/>
      </c>
    </row>
    <row r="49" customFormat="false" ht="13.2" hidden="false" customHeight="false" outlineLevel="0" collapsed="false">
      <c r="A49" s="0" t="n">
        <f aca="false">A48-1</f>
        <v>1972</v>
      </c>
      <c r="B49" s="0" t="s">
        <v>294</v>
      </c>
      <c r="C49" s="0" t="s">
        <v>294</v>
      </c>
      <c r="D49" s="0" t="s">
        <v>294</v>
      </c>
      <c r="E49" s="0" t="s">
        <v>294</v>
      </c>
      <c r="F49" s="0" t="str">
        <f aca="false">IF($B49=3,"PFI","")</f>
        <v/>
      </c>
      <c r="G49" s="0" t="str">
        <f aca="false">IF($B49=3,"PFI","")</f>
        <v/>
      </c>
      <c r="H49" s="0" t="str">
        <f aca="false">IF($B49=3,"PFI","")</f>
        <v/>
      </c>
      <c r="I49" s="0" t="str">
        <f aca="false">IF($B49=3,"PFI","")</f>
        <v/>
      </c>
      <c r="J49" s="0" t="str">
        <f aca="false">IF($B49=3,"PFI","")</f>
        <v/>
      </c>
      <c r="K49" s="0" t="str">
        <f aca="false">IF($B49=3,"PFI","")</f>
        <v/>
      </c>
      <c r="L49" s="0" t="str">
        <f aca="false">IF($B49=3,"DPF","")</f>
        <v/>
      </c>
      <c r="M49" s="0" t="str">
        <f aca="false">IF($B49=3,"DPF","")</f>
        <v/>
      </c>
      <c r="N49" s="0" t="str">
        <f aca="false">IF($B49=3,"DPF","")</f>
        <v/>
      </c>
      <c r="O49" s="0" t="str">
        <f aca="false">IF($B49=3,"PFI","")</f>
        <v/>
      </c>
      <c r="P49" s="0" t="str">
        <f aca="false">IF($B49=3,"PFI","")</f>
        <v/>
      </c>
      <c r="Q49" s="62"/>
      <c r="R49" s="0" t="str">
        <f aca="false">IF($B49=3,"PFI","")</f>
        <v/>
      </c>
      <c r="S49" s="0" t="str">
        <f aca="false">IF($B49=3,"PFI","")</f>
        <v/>
      </c>
      <c r="T49" s="0" t="str">
        <f aca="false">IF($B49=3,"PFI","")</f>
        <v/>
      </c>
      <c r="U49" s="0" t="str">
        <f aca="false">IF($B49=3,"DPF","")</f>
        <v/>
      </c>
      <c r="V49" s="0" t="str">
        <f aca="false">IF($B49=3,"DPF","")</f>
        <v/>
      </c>
      <c r="W49" s="0" t="str">
        <f aca="false">IF($B49=3,"DPF","")</f>
        <v/>
      </c>
      <c r="X49" s="0" t="str">
        <f aca="false">IF($B49=3,"DPF","")</f>
        <v/>
      </c>
      <c r="Y49" s="0" t="str">
        <f aca="false">IF($B49=3,"DPF","")</f>
        <v/>
      </c>
      <c r="Z49" s="0" t="str">
        <f aca="false">IF($B49=3,"DPF","")</f>
        <v/>
      </c>
      <c r="AA49" s="0" t="str">
        <f aca="false">IF($B49=3,"DPF","")</f>
        <v/>
      </c>
      <c r="AB49" s="0" t="str">
        <f aca="false">IF($B49=3,"DPF","")</f>
        <v/>
      </c>
      <c r="AC49" s="0" t="str">
        <f aca="false">IF($B49=3,"DPF","")</f>
        <v/>
      </c>
      <c r="AD49" s="0" t="str">
        <f aca="false">IF($B49=3,"DPF","")</f>
        <v/>
      </c>
      <c r="AE49" s="0" t="str">
        <f aca="false">IF($B49=3,"DPF","")</f>
        <v/>
      </c>
      <c r="AF49" s="0" t="str">
        <f aca="false">IF($B49=3,"DPF","")</f>
        <v/>
      </c>
      <c r="AG49" s="0" t="str">
        <f aca="false">IF($B49=3,"DPF","")</f>
        <v/>
      </c>
      <c r="AH49" s="0" t="str">
        <f aca="false">IF($B49=3,"DPF","")</f>
        <v/>
      </c>
      <c r="AI49" s="0" t="str">
        <f aca="false">IF($B49=3,"PFI","")</f>
        <v/>
      </c>
      <c r="AJ49" s="0" t="str">
        <f aca="false">IF($B49=3,"PFI","")</f>
        <v/>
      </c>
      <c r="AK49" s="0" t="str">
        <f aca="false">IF($B49=3,"PFI","")</f>
        <v/>
      </c>
      <c r="AL49" s="0" t="str">
        <f aca="false">IF($B49=3,"PFI","")</f>
        <v/>
      </c>
      <c r="AM49" s="0" t="str">
        <f aca="false">IF($B49=3,"PFI","")</f>
        <v/>
      </c>
      <c r="AN49" s="0" t="str">
        <f aca="false">IF($B49=3,"PFI","")</f>
        <v/>
      </c>
      <c r="AO49" s="0" t="str">
        <f aca="false">IF($B49=3,"PFI","")</f>
        <v/>
      </c>
      <c r="AP49" s="0" t="str">
        <f aca="false">IF($B49=3,"PFI","")</f>
        <v/>
      </c>
      <c r="AQ49" s="0" t="str">
        <f aca="false">IF($B49=3,"PFI","")</f>
        <v/>
      </c>
      <c r="AR49" s="0" t="str">
        <f aca="false">IF($B49=3,"DPF","")</f>
        <v/>
      </c>
      <c r="AS49" s="0" t="str">
        <f aca="false">IF($B49=3,"DPF","")</f>
        <v/>
      </c>
      <c r="AT49" s="0" t="str">
        <f aca="false">IF($B49=3,"DPF","")</f>
        <v/>
      </c>
      <c r="AU49" s="0" t="str">
        <f aca="false">IF($B49=3,"DPF","")</f>
        <v/>
      </c>
      <c r="AV49" s="0" t="str">
        <f aca="false">IF($B49=3,"DPF","")</f>
        <v/>
      </c>
      <c r="AW49" s="0" t="str">
        <f aca="false">IF($B49=3,"DPF","")</f>
        <v/>
      </c>
      <c r="AX49" s="62"/>
      <c r="AY49" s="0" t="str">
        <f aca="false">IF($B49=3,"DPF","")</f>
        <v/>
      </c>
      <c r="AZ49" s="0" t="str">
        <f aca="false">IF($B49=3,"DPF","")</f>
        <v/>
      </c>
      <c r="BA49" s="0" t="str">
        <f aca="false">IF($B49=3,"DPF","")</f>
        <v/>
      </c>
      <c r="BB49" s="0" t="str">
        <f aca="false">IF($B49=3,"PFI","")</f>
        <v/>
      </c>
      <c r="BC49" s="0" t="str">
        <f aca="false">IF($B49=3,"PFI","")</f>
        <v/>
      </c>
      <c r="BD49" s="0" t="str">
        <f aca="false">IF($B49=3,"PFI","")</f>
        <v/>
      </c>
      <c r="BE49" s="0" t="str">
        <f aca="false">IF($B49=3,"DPF","")</f>
        <v/>
      </c>
      <c r="BF49" s="0" t="str">
        <f aca="false">IF($B49=3,"DPF","")</f>
        <v/>
      </c>
      <c r="BG49" s="0" t="str">
        <f aca="false">IF($B49=3,"PFI","")</f>
        <v/>
      </c>
      <c r="BH49" s="0" t="str">
        <f aca="false">IF($B49=3,"PFI","")</f>
        <v/>
      </c>
      <c r="BI49" s="0" t="str">
        <f aca="false">IF($B49=3,"DPF","")</f>
        <v/>
      </c>
      <c r="BJ49" s="62"/>
      <c r="BK49" s="0" t="str">
        <f aca="false">IF($B49=3,"PFI","")</f>
        <v/>
      </c>
      <c r="BL49" s="0" t="str">
        <f aca="false">IF($B49=3,"PFI","")</f>
        <v/>
      </c>
      <c r="BM49" s="0" t="str">
        <f aca="false">IF($B49=3,"PFI","")</f>
        <v/>
      </c>
      <c r="BN49" s="0" t="str">
        <f aca="false">IF($B49=3,"PFI","")</f>
        <v/>
      </c>
      <c r="BO49" s="0" t="str">
        <f aca="false">IF($B49=3,"PFI","")</f>
        <v/>
      </c>
    </row>
    <row r="50" customFormat="false" ht="13.2" hidden="false" customHeight="false" outlineLevel="0" collapsed="false">
      <c r="A50" s="0" t="n">
        <f aca="false">A49-1</f>
        <v>1971</v>
      </c>
      <c r="B50" s="0" t="s">
        <v>294</v>
      </c>
      <c r="C50" s="0" t="s">
        <v>294</v>
      </c>
      <c r="D50" s="0" t="s">
        <v>294</v>
      </c>
      <c r="E50" s="0" t="s">
        <v>294</v>
      </c>
      <c r="F50" s="0" t="str">
        <f aca="false">IF($B50=3,"PFI","")</f>
        <v/>
      </c>
      <c r="G50" s="0" t="str">
        <f aca="false">IF($B50=3,"PFI","")</f>
        <v/>
      </c>
      <c r="H50" s="0" t="str">
        <f aca="false">IF($B50=3,"PFI","")</f>
        <v/>
      </c>
      <c r="I50" s="0" t="str">
        <f aca="false">IF($B50=3,"PFI","")</f>
        <v/>
      </c>
      <c r="J50" s="0" t="str">
        <f aca="false">IF($B50=3,"PFI","")</f>
        <v/>
      </c>
      <c r="K50" s="0" t="str">
        <f aca="false">IF($B50=3,"PFI","")</f>
        <v/>
      </c>
      <c r="L50" s="0" t="str">
        <f aca="false">IF($B50=3,"DPF","")</f>
        <v/>
      </c>
      <c r="M50" s="0" t="str">
        <f aca="false">IF($B50=3,"DPF","")</f>
        <v/>
      </c>
      <c r="N50" s="0" t="str">
        <f aca="false">IF($B50=3,"DPF","")</f>
        <v/>
      </c>
      <c r="O50" s="0" t="str">
        <f aca="false">IF($B50=3,"PFI","")</f>
        <v/>
      </c>
      <c r="P50" s="0" t="str">
        <f aca="false">IF($B50=3,"PFI","")</f>
        <v/>
      </c>
      <c r="Q50" s="62"/>
      <c r="R50" s="0" t="str">
        <f aca="false">IF($B50=3,"PFI","")</f>
        <v/>
      </c>
      <c r="S50" s="0" t="str">
        <f aca="false">IF($B50=3,"PFI","")</f>
        <v/>
      </c>
      <c r="T50" s="0" t="str">
        <f aca="false">IF($B50=3,"PFI","")</f>
        <v/>
      </c>
      <c r="U50" s="0" t="str">
        <f aca="false">IF($B50=3,"DPF","")</f>
        <v/>
      </c>
      <c r="V50" s="0" t="str">
        <f aca="false">IF($B50=3,"DPF","")</f>
        <v/>
      </c>
      <c r="W50" s="0" t="str">
        <f aca="false">IF($B50=3,"DPF","")</f>
        <v/>
      </c>
      <c r="X50" s="0" t="str">
        <f aca="false">IF($B50=3,"DPF","")</f>
        <v/>
      </c>
      <c r="Y50" s="0" t="str">
        <f aca="false">IF($B50=3,"DPF","")</f>
        <v/>
      </c>
      <c r="Z50" s="0" t="str">
        <f aca="false">IF($B50=3,"DPF","")</f>
        <v/>
      </c>
      <c r="AA50" s="0" t="str">
        <f aca="false">IF($B50=3,"DPF","")</f>
        <v/>
      </c>
      <c r="AB50" s="0" t="str">
        <f aca="false">IF($B50=3,"DPF","")</f>
        <v/>
      </c>
      <c r="AC50" s="0" t="str">
        <f aca="false">IF($B50=3,"DPF","")</f>
        <v/>
      </c>
      <c r="AD50" s="0" t="str">
        <f aca="false">IF($B50=3,"DPF","")</f>
        <v/>
      </c>
      <c r="AE50" s="0" t="str">
        <f aca="false">IF($B50=3,"DPF","")</f>
        <v/>
      </c>
      <c r="AF50" s="0" t="str">
        <f aca="false">IF($B50=3,"DPF","")</f>
        <v/>
      </c>
      <c r="AG50" s="0" t="str">
        <f aca="false">IF($B50=3,"DPF","")</f>
        <v/>
      </c>
      <c r="AH50" s="0" t="str">
        <f aca="false">IF($B50=3,"DPF","")</f>
        <v/>
      </c>
      <c r="AI50" s="0" t="str">
        <f aca="false">IF($B50=3,"PFI","")</f>
        <v/>
      </c>
      <c r="AJ50" s="0" t="str">
        <f aca="false">IF($B50=3,"PFI","")</f>
        <v/>
      </c>
      <c r="AK50" s="0" t="str">
        <f aca="false">IF($B50=3,"PFI","")</f>
        <v/>
      </c>
      <c r="AL50" s="0" t="str">
        <f aca="false">IF($B50=3,"PFI","")</f>
        <v/>
      </c>
      <c r="AM50" s="0" t="str">
        <f aca="false">IF($B50=3,"PFI","")</f>
        <v/>
      </c>
      <c r="AN50" s="0" t="str">
        <f aca="false">IF($B50=3,"PFI","")</f>
        <v/>
      </c>
      <c r="AO50" s="0" t="str">
        <f aca="false">IF($B50=3,"PFI","")</f>
        <v/>
      </c>
      <c r="AP50" s="0" t="str">
        <f aca="false">IF($B50=3,"PFI","")</f>
        <v/>
      </c>
      <c r="AQ50" s="0" t="str">
        <f aca="false">IF($B50=3,"PFI","")</f>
        <v/>
      </c>
      <c r="AR50" s="0" t="str">
        <f aca="false">IF($B50=3,"DPF","")</f>
        <v/>
      </c>
      <c r="AS50" s="0" t="str">
        <f aca="false">IF($B50=3,"DPF","")</f>
        <v/>
      </c>
      <c r="AT50" s="0" t="str">
        <f aca="false">IF($B50=3,"DPF","")</f>
        <v/>
      </c>
      <c r="AU50" s="0" t="str">
        <f aca="false">IF($B50=3,"DPF","")</f>
        <v/>
      </c>
      <c r="AV50" s="0" t="str">
        <f aca="false">IF($B50=3,"DPF","")</f>
        <v/>
      </c>
      <c r="AW50" s="0" t="str">
        <f aca="false">IF($B50=3,"DPF","")</f>
        <v/>
      </c>
      <c r="AX50" s="62"/>
      <c r="AY50" s="0" t="str">
        <f aca="false">IF($B50=3,"DPF","")</f>
        <v/>
      </c>
      <c r="AZ50" s="0" t="str">
        <f aca="false">IF($B50=3,"DPF","")</f>
        <v/>
      </c>
      <c r="BA50" s="0" t="str">
        <f aca="false">IF($B50=3,"DPF","")</f>
        <v/>
      </c>
      <c r="BB50" s="0" t="str">
        <f aca="false">IF($B50=3,"PFI","")</f>
        <v/>
      </c>
      <c r="BC50" s="0" t="str">
        <f aca="false">IF($B50=3,"PFI","")</f>
        <v/>
      </c>
      <c r="BD50" s="0" t="str">
        <f aca="false">IF($B50=3,"PFI","")</f>
        <v/>
      </c>
      <c r="BE50" s="0" t="str">
        <f aca="false">IF($B50=3,"DPF","")</f>
        <v/>
      </c>
      <c r="BF50" s="0" t="str">
        <f aca="false">IF($B50=3,"DPF","")</f>
        <v/>
      </c>
      <c r="BG50" s="0" t="str">
        <f aca="false">IF($B50=3,"PFI","")</f>
        <v/>
      </c>
      <c r="BH50" s="0" t="str">
        <f aca="false">IF($B50=3,"PFI","")</f>
        <v/>
      </c>
      <c r="BI50" s="0" t="str">
        <f aca="false">IF($B50=3,"DPF","")</f>
        <v/>
      </c>
      <c r="BJ50" s="62"/>
      <c r="BK50" s="0" t="str">
        <f aca="false">IF($B50=3,"PFI","")</f>
        <v/>
      </c>
      <c r="BL50" s="0" t="str">
        <f aca="false">IF($B50=3,"PFI","")</f>
        <v/>
      </c>
      <c r="BM50" s="0" t="str">
        <f aca="false">IF($B50=3,"PFI","")</f>
        <v/>
      </c>
      <c r="BN50" s="0" t="str">
        <f aca="false">IF($B50=3,"PFI","")</f>
        <v/>
      </c>
      <c r="BO50" s="0" t="str">
        <f aca="false">IF($B50=3,"PFI","")</f>
        <v/>
      </c>
    </row>
    <row r="51" customFormat="false" ht="13.2" hidden="false" customHeight="false" outlineLevel="0" collapsed="false">
      <c r="A51" s="0" t="n">
        <f aca="false">A50-1</f>
        <v>1970</v>
      </c>
      <c r="B51" s="0" t="s">
        <v>294</v>
      </c>
      <c r="C51" s="0" t="s">
        <v>294</v>
      </c>
      <c r="D51" s="0" t="s">
        <v>294</v>
      </c>
      <c r="E51" s="0" t="s">
        <v>294</v>
      </c>
      <c r="F51" s="0" t="str">
        <f aca="false">IF($B51=3,"PFI","")</f>
        <v/>
      </c>
      <c r="G51" s="0" t="str">
        <f aca="false">IF($B51=3,"PFI","")</f>
        <v/>
      </c>
      <c r="H51" s="0" t="str">
        <f aca="false">IF($B51=3,"PFI","")</f>
        <v/>
      </c>
      <c r="I51" s="0" t="str">
        <f aca="false">IF($B51=3,"PFI","")</f>
        <v/>
      </c>
      <c r="J51" s="0" t="str">
        <f aca="false">IF($B51=3,"PFI","")</f>
        <v/>
      </c>
      <c r="K51" s="0" t="str">
        <f aca="false">IF($B51=3,"PFI","")</f>
        <v/>
      </c>
      <c r="L51" s="0" t="str">
        <f aca="false">IF($B51=3,"DPF","")</f>
        <v/>
      </c>
      <c r="M51" s="0" t="str">
        <f aca="false">IF($B51=3,"DPF","")</f>
        <v/>
      </c>
      <c r="N51" s="0" t="str">
        <f aca="false">IF($B51=3,"DPF","")</f>
        <v/>
      </c>
      <c r="O51" s="0" t="str">
        <f aca="false">IF($B51=3,"PFI","")</f>
        <v/>
      </c>
      <c r="P51" s="0" t="str">
        <f aca="false">IF($B51=3,"PFI","")</f>
        <v/>
      </c>
      <c r="Q51" s="62"/>
      <c r="R51" s="0" t="str">
        <f aca="false">IF($B51=3,"PFI","")</f>
        <v/>
      </c>
      <c r="S51" s="0" t="str">
        <f aca="false">IF($B51=3,"PFI","")</f>
        <v/>
      </c>
      <c r="T51" s="0" t="str">
        <f aca="false">IF($B51=3,"PFI","")</f>
        <v/>
      </c>
      <c r="U51" s="0" t="str">
        <f aca="false">IF($B51=3,"DPF","")</f>
        <v/>
      </c>
      <c r="V51" s="0" t="str">
        <f aca="false">IF($B51=3,"DPF","")</f>
        <v/>
      </c>
      <c r="W51" s="0" t="str">
        <f aca="false">IF($B51=3,"DPF","")</f>
        <v/>
      </c>
      <c r="X51" s="0" t="str">
        <f aca="false">IF($B51=3,"DPF","")</f>
        <v/>
      </c>
      <c r="Y51" s="0" t="str">
        <f aca="false">IF($B51=3,"DPF","")</f>
        <v/>
      </c>
      <c r="Z51" s="0" t="str">
        <f aca="false">IF($B51=3,"DPF","")</f>
        <v/>
      </c>
      <c r="AA51" s="0" t="str">
        <f aca="false">IF($B51=3,"DPF","")</f>
        <v/>
      </c>
      <c r="AB51" s="0" t="str">
        <f aca="false">IF($B51=3,"DPF","")</f>
        <v/>
      </c>
      <c r="AC51" s="0" t="str">
        <f aca="false">IF($B51=3,"DPF","")</f>
        <v/>
      </c>
      <c r="AD51" s="0" t="str">
        <f aca="false">IF($B51=3,"DPF","")</f>
        <v/>
      </c>
      <c r="AE51" s="0" t="str">
        <f aca="false">IF($B51=3,"DPF","")</f>
        <v/>
      </c>
      <c r="AF51" s="0" t="str">
        <f aca="false">IF($B51=3,"DPF","")</f>
        <v/>
      </c>
      <c r="AG51" s="0" t="str">
        <f aca="false">IF($B51=3,"DPF","")</f>
        <v/>
      </c>
      <c r="AH51" s="0" t="str">
        <f aca="false">IF($B51=3,"DPF","")</f>
        <v/>
      </c>
      <c r="AI51" s="0" t="str">
        <f aca="false">IF($B51=3,"PFI","")</f>
        <v/>
      </c>
      <c r="AJ51" s="0" t="str">
        <f aca="false">IF($B51=3,"PFI","")</f>
        <v/>
      </c>
      <c r="AK51" s="0" t="str">
        <f aca="false">IF($B51=3,"PFI","")</f>
        <v/>
      </c>
      <c r="AL51" s="0" t="str">
        <f aca="false">IF($B51=3,"PFI","")</f>
        <v/>
      </c>
      <c r="AM51" s="0" t="str">
        <f aca="false">IF($B51=3,"PFI","")</f>
        <v/>
      </c>
      <c r="AN51" s="0" t="str">
        <f aca="false">IF($B51=3,"PFI","")</f>
        <v/>
      </c>
      <c r="AO51" s="0" t="str">
        <f aca="false">IF($B51=3,"PFI","")</f>
        <v/>
      </c>
      <c r="AP51" s="0" t="str">
        <f aca="false">IF($B51=3,"PFI","")</f>
        <v/>
      </c>
      <c r="AQ51" s="0" t="str">
        <f aca="false">IF($B51=3,"PFI","")</f>
        <v/>
      </c>
      <c r="AR51" s="0" t="str">
        <f aca="false">IF($B51=3,"DPF","")</f>
        <v/>
      </c>
      <c r="AS51" s="0" t="str">
        <f aca="false">IF($B51=3,"DPF","")</f>
        <v/>
      </c>
      <c r="AT51" s="0" t="str">
        <f aca="false">IF($B51=3,"DPF","")</f>
        <v/>
      </c>
      <c r="AU51" s="0" t="str">
        <f aca="false">IF($B51=3,"DPF","")</f>
        <v/>
      </c>
      <c r="AV51" s="0" t="str">
        <f aca="false">IF($B51=3,"DPF","")</f>
        <v/>
      </c>
      <c r="AW51" s="0" t="str">
        <f aca="false">IF($B51=3,"DPF","")</f>
        <v/>
      </c>
      <c r="AX51" s="62"/>
      <c r="AY51" s="0" t="str">
        <f aca="false">IF($B51=3,"DPF","")</f>
        <v/>
      </c>
      <c r="AZ51" s="0" t="str">
        <f aca="false">IF($B51=3,"DPF","")</f>
        <v/>
      </c>
      <c r="BA51" s="0" t="str">
        <f aca="false">IF($B51=3,"DPF","")</f>
        <v/>
      </c>
      <c r="BB51" s="0" t="str">
        <f aca="false">IF($B51=3,"PFI","")</f>
        <v/>
      </c>
      <c r="BC51" s="0" t="str">
        <f aca="false">IF($B51=3,"PFI","")</f>
        <v/>
      </c>
      <c r="BD51" s="0" t="str">
        <f aca="false">IF($B51=3,"PFI","")</f>
        <v/>
      </c>
      <c r="BE51" s="0" t="str">
        <f aca="false">IF($B51=3,"DPF","")</f>
        <v/>
      </c>
      <c r="BF51" s="0" t="str">
        <f aca="false">IF($B51=3,"DPF","")</f>
        <v/>
      </c>
      <c r="BG51" s="0" t="str">
        <f aca="false">IF($B51=3,"PFI","")</f>
        <v/>
      </c>
      <c r="BH51" s="0" t="str">
        <f aca="false">IF($B51=3,"PFI","")</f>
        <v/>
      </c>
      <c r="BI51" s="0" t="str">
        <f aca="false">IF($B51=3,"DPF","")</f>
        <v/>
      </c>
      <c r="BJ51" s="62"/>
      <c r="BK51" s="0" t="str">
        <f aca="false">IF($B51=3,"PFI","")</f>
        <v/>
      </c>
      <c r="BL51" s="0" t="str">
        <f aca="false">IF($B51=3,"PFI","")</f>
        <v/>
      </c>
      <c r="BM51" s="0" t="str">
        <f aca="false">IF($B51=3,"PFI","")</f>
        <v/>
      </c>
      <c r="BN51" s="0" t="str">
        <f aca="false">IF($B51=3,"PFI","")</f>
        <v/>
      </c>
      <c r="BO51" s="0" t="str">
        <f aca="false">IF($B51=3,"PFI","")</f>
        <v/>
      </c>
    </row>
    <row r="52" customFormat="false" ht="13.2" hidden="false" customHeight="false" outlineLevel="0" collapsed="false">
      <c r="A52" s="0" t="n">
        <f aca="false">A51-1</f>
        <v>1969</v>
      </c>
      <c r="B52" s="0" t="s">
        <v>294</v>
      </c>
      <c r="C52" s="0" t="s">
        <v>294</v>
      </c>
      <c r="D52" s="0" t="s">
        <v>294</v>
      </c>
      <c r="E52" s="0" t="s">
        <v>294</v>
      </c>
      <c r="F52" s="0" t="str">
        <f aca="false">IF($B52=3,"PFI","")</f>
        <v/>
      </c>
      <c r="G52" s="0" t="str">
        <f aca="false">IF($B52=3,"PFI","")</f>
        <v/>
      </c>
      <c r="H52" s="0" t="str">
        <f aca="false">IF($B52=3,"PFI","")</f>
        <v/>
      </c>
      <c r="I52" s="0" t="str">
        <f aca="false">IF($B52=3,"PFI","")</f>
        <v/>
      </c>
      <c r="J52" s="0" t="str">
        <f aca="false">IF($B52=3,"PFI","")</f>
        <v/>
      </c>
      <c r="K52" s="0" t="str">
        <f aca="false">IF($B52=3,"PFI","")</f>
        <v/>
      </c>
      <c r="L52" s="0" t="str">
        <f aca="false">IF($B52=3,"DPF","")</f>
        <v/>
      </c>
      <c r="M52" s="0" t="str">
        <f aca="false">IF($B52=3,"DPF","")</f>
        <v/>
      </c>
      <c r="N52" s="0" t="str">
        <f aca="false">IF($B52=3,"DPF","")</f>
        <v/>
      </c>
      <c r="O52" s="0" t="str">
        <f aca="false">IF($B52=3,"PFI","")</f>
        <v/>
      </c>
      <c r="P52" s="0" t="str">
        <f aca="false">IF($B52=3,"PFI","")</f>
        <v/>
      </c>
      <c r="Q52" s="62"/>
      <c r="R52" s="0" t="str">
        <f aca="false">IF($B52=3,"PFI","")</f>
        <v/>
      </c>
      <c r="S52" s="0" t="str">
        <f aca="false">IF($B52=3,"PFI","")</f>
        <v/>
      </c>
      <c r="T52" s="0" t="str">
        <f aca="false">IF($B52=3,"PFI","")</f>
        <v/>
      </c>
      <c r="U52" s="0" t="str">
        <f aca="false">IF($B52=3,"DPF","")</f>
        <v/>
      </c>
      <c r="V52" s="0" t="str">
        <f aca="false">IF($B52=3,"DPF","")</f>
        <v/>
      </c>
      <c r="W52" s="0" t="str">
        <f aca="false">IF($B52=3,"DPF","")</f>
        <v/>
      </c>
      <c r="X52" s="0" t="str">
        <f aca="false">IF($B52=3,"DPF","")</f>
        <v/>
      </c>
      <c r="Y52" s="0" t="str">
        <f aca="false">IF($B52=3,"DPF","")</f>
        <v/>
      </c>
      <c r="Z52" s="0" t="str">
        <f aca="false">IF($B52=3,"DPF","")</f>
        <v/>
      </c>
      <c r="AA52" s="0" t="str">
        <f aca="false">IF($B52=3,"DPF","")</f>
        <v/>
      </c>
      <c r="AB52" s="0" t="str">
        <f aca="false">IF($B52=3,"DPF","")</f>
        <v/>
      </c>
      <c r="AC52" s="0" t="str">
        <f aca="false">IF($B52=3,"DPF","")</f>
        <v/>
      </c>
      <c r="AD52" s="0" t="str">
        <f aca="false">IF($B52=3,"DPF","")</f>
        <v/>
      </c>
      <c r="AE52" s="0" t="str">
        <f aca="false">IF($B52=3,"DPF","")</f>
        <v/>
      </c>
      <c r="AF52" s="0" t="str">
        <f aca="false">IF($B52=3,"DPF","")</f>
        <v/>
      </c>
      <c r="AG52" s="0" t="str">
        <f aca="false">IF($B52=3,"DPF","")</f>
        <v/>
      </c>
      <c r="AH52" s="0" t="str">
        <f aca="false">IF($B52=3,"DPF","")</f>
        <v/>
      </c>
      <c r="AI52" s="0" t="str">
        <f aca="false">IF($B52=3,"PFI","")</f>
        <v/>
      </c>
      <c r="AJ52" s="0" t="str">
        <f aca="false">IF($B52=3,"PFI","")</f>
        <v/>
      </c>
      <c r="AK52" s="0" t="str">
        <f aca="false">IF($B52=3,"PFI","")</f>
        <v/>
      </c>
      <c r="AL52" s="0" t="str">
        <f aca="false">IF($B52=3,"PFI","")</f>
        <v/>
      </c>
      <c r="AM52" s="0" t="str">
        <f aca="false">IF($B52=3,"PFI","")</f>
        <v/>
      </c>
      <c r="AN52" s="0" t="str">
        <f aca="false">IF($B52=3,"PFI","")</f>
        <v/>
      </c>
      <c r="AO52" s="0" t="str">
        <f aca="false">IF($B52=3,"PFI","")</f>
        <v/>
      </c>
      <c r="AP52" s="0" t="str">
        <f aca="false">IF($B52=3,"PFI","")</f>
        <v/>
      </c>
      <c r="AQ52" s="0" t="str">
        <f aca="false">IF($B52=3,"PFI","")</f>
        <v/>
      </c>
      <c r="AR52" s="0" t="str">
        <f aca="false">IF($B52=3,"DPF","")</f>
        <v/>
      </c>
      <c r="AS52" s="0" t="str">
        <f aca="false">IF($B52=3,"DPF","")</f>
        <v/>
      </c>
      <c r="AT52" s="0" t="str">
        <f aca="false">IF($B52=3,"DPF","")</f>
        <v/>
      </c>
      <c r="AU52" s="0" t="str">
        <f aca="false">IF($B52=3,"DPF","")</f>
        <v/>
      </c>
      <c r="AV52" s="0" t="str">
        <f aca="false">IF($B52=3,"DPF","")</f>
        <v/>
      </c>
      <c r="AW52" s="0" t="str">
        <f aca="false">IF($B52=3,"DPF","")</f>
        <v/>
      </c>
      <c r="AX52" s="62"/>
      <c r="AY52" s="0" t="str">
        <f aca="false">IF($B52=3,"DPF","")</f>
        <v/>
      </c>
      <c r="AZ52" s="0" t="str">
        <f aca="false">IF($B52=3,"DPF","")</f>
        <v/>
      </c>
      <c r="BA52" s="0" t="str">
        <f aca="false">IF($B52=3,"DPF","")</f>
        <v/>
      </c>
      <c r="BB52" s="0" t="str">
        <f aca="false">IF($B52=3,"PFI","")</f>
        <v/>
      </c>
      <c r="BC52" s="0" t="str">
        <f aca="false">IF($B52=3,"PFI","")</f>
        <v/>
      </c>
      <c r="BD52" s="0" t="str">
        <f aca="false">IF($B52=3,"PFI","")</f>
        <v/>
      </c>
      <c r="BE52" s="0" t="str">
        <f aca="false">IF($B52=3,"DPF","")</f>
        <v/>
      </c>
      <c r="BF52" s="0" t="str">
        <f aca="false">IF($B52=3,"DPF","")</f>
        <v/>
      </c>
      <c r="BG52" s="0" t="str">
        <f aca="false">IF($B52=3,"PFI","")</f>
        <v/>
      </c>
      <c r="BH52" s="0" t="str">
        <f aca="false">IF($B52=3,"PFI","")</f>
        <v/>
      </c>
      <c r="BI52" s="0" t="str">
        <f aca="false">IF($B52=3,"DPF","")</f>
        <v/>
      </c>
      <c r="BJ52" s="62"/>
      <c r="BK52" s="0" t="str">
        <f aca="false">IF($B52=3,"PFI","")</f>
        <v/>
      </c>
      <c r="BL52" s="0" t="str">
        <f aca="false">IF($B52=3,"PFI","")</f>
        <v/>
      </c>
      <c r="BM52" s="0" t="str">
        <f aca="false">IF($B52=3,"PFI","")</f>
        <v/>
      </c>
      <c r="BN52" s="0" t="str">
        <f aca="false">IF($B52=3,"PFI","")</f>
        <v/>
      </c>
      <c r="BO52" s="0" t="str">
        <f aca="false">IF($B52=3,"PFI","")</f>
        <v/>
      </c>
    </row>
    <row r="53" customFormat="false" ht="13.2" hidden="false" customHeight="false" outlineLevel="0" collapsed="false">
      <c r="A53" s="0" t="n">
        <f aca="false">A52-1</f>
        <v>1968</v>
      </c>
      <c r="B53" s="0" t="s">
        <v>294</v>
      </c>
      <c r="C53" s="0" t="s">
        <v>294</v>
      </c>
      <c r="D53" s="0" t="s">
        <v>294</v>
      </c>
      <c r="E53" s="0" t="s">
        <v>294</v>
      </c>
      <c r="F53" s="0" t="str">
        <f aca="false">IF($B53=3,"PFI","")</f>
        <v/>
      </c>
      <c r="G53" s="0" t="str">
        <f aca="false">IF($B53=3,"PFI","")</f>
        <v/>
      </c>
      <c r="H53" s="0" t="str">
        <f aca="false">IF($B53=3,"PFI","")</f>
        <v/>
      </c>
      <c r="I53" s="0" t="str">
        <f aca="false">IF($B53=3,"PFI","")</f>
        <v/>
      </c>
      <c r="J53" s="0" t="str">
        <f aca="false">IF($B53=3,"PFI","")</f>
        <v/>
      </c>
      <c r="K53" s="0" t="str">
        <f aca="false">IF($B53=3,"PFI","")</f>
        <v/>
      </c>
      <c r="L53" s="0" t="str">
        <f aca="false">IF($B53=3,"DPF","")</f>
        <v/>
      </c>
      <c r="M53" s="0" t="str">
        <f aca="false">IF($B53=3,"DPF","")</f>
        <v/>
      </c>
      <c r="N53" s="0" t="str">
        <f aca="false">IF($B53=3,"DPF","")</f>
        <v/>
      </c>
      <c r="O53" s="0" t="str">
        <f aca="false">IF($B53=3,"PFI","")</f>
        <v/>
      </c>
      <c r="P53" s="0" t="str">
        <f aca="false">IF($B53=3,"PFI","")</f>
        <v/>
      </c>
      <c r="Q53" s="62"/>
      <c r="R53" s="0" t="str">
        <f aca="false">IF($B53=3,"PFI","")</f>
        <v/>
      </c>
      <c r="S53" s="0" t="str">
        <f aca="false">IF($B53=3,"PFI","")</f>
        <v/>
      </c>
      <c r="T53" s="0" t="str">
        <f aca="false">IF($B53=3,"PFI","")</f>
        <v/>
      </c>
      <c r="U53" s="0" t="str">
        <f aca="false">IF($B53=3,"DPF","")</f>
        <v/>
      </c>
      <c r="V53" s="0" t="str">
        <f aca="false">IF($B53=3,"DPF","")</f>
        <v/>
      </c>
      <c r="W53" s="0" t="str">
        <f aca="false">IF($B53=3,"DPF","")</f>
        <v/>
      </c>
      <c r="X53" s="0" t="str">
        <f aca="false">IF($B53=3,"DPF","")</f>
        <v/>
      </c>
      <c r="Y53" s="0" t="str">
        <f aca="false">IF($B53=3,"DPF","")</f>
        <v/>
      </c>
      <c r="Z53" s="0" t="str">
        <f aca="false">IF($B53=3,"DPF","")</f>
        <v/>
      </c>
      <c r="AA53" s="0" t="str">
        <f aca="false">IF($B53=3,"DPF","")</f>
        <v/>
      </c>
      <c r="AB53" s="0" t="str">
        <f aca="false">IF($B53=3,"DPF","")</f>
        <v/>
      </c>
      <c r="AC53" s="0" t="str">
        <f aca="false">IF($B53=3,"DPF","")</f>
        <v/>
      </c>
      <c r="AD53" s="0" t="str">
        <f aca="false">IF($B53=3,"DPF","")</f>
        <v/>
      </c>
      <c r="AE53" s="0" t="str">
        <f aca="false">IF($B53=3,"DPF","")</f>
        <v/>
      </c>
      <c r="AF53" s="0" t="str">
        <f aca="false">IF($B53=3,"DPF","")</f>
        <v/>
      </c>
      <c r="AG53" s="0" t="str">
        <f aca="false">IF($B53=3,"DPF","")</f>
        <v/>
      </c>
      <c r="AH53" s="0" t="str">
        <f aca="false">IF($B53=3,"DPF","")</f>
        <v/>
      </c>
      <c r="AI53" s="0" t="str">
        <f aca="false">IF($B53=3,"PFI","")</f>
        <v/>
      </c>
      <c r="AJ53" s="0" t="str">
        <f aca="false">IF($B53=3,"PFI","")</f>
        <v/>
      </c>
      <c r="AK53" s="0" t="str">
        <f aca="false">IF($B53=3,"PFI","")</f>
        <v/>
      </c>
      <c r="AL53" s="0" t="str">
        <f aca="false">IF($B53=3,"PFI","")</f>
        <v/>
      </c>
      <c r="AM53" s="0" t="str">
        <f aca="false">IF($B53=3,"PFI","")</f>
        <v/>
      </c>
      <c r="AN53" s="0" t="str">
        <f aca="false">IF($B53=3,"PFI","")</f>
        <v/>
      </c>
      <c r="AO53" s="0" t="str">
        <f aca="false">IF($B53=3,"PFI","")</f>
        <v/>
      </c>
      <c r="AP53" s="0" t="str">
        <f aca="false">IF($B53=3,"PFI","")</f>
        <v/>
      </c>
      <c r="AQ53" s="0" t="str">
        <f aca="false">IF($B53=3,"PFI","")</f>
        <v/>
      </c>
      <c r="AR53" s="0" t="str">
        <f aca="false">IF($B53=3,"DPF","")</f>
        <v/>
      </c>
      <c r="AS53" s="0" t="str">
        <f aca="false">IF($B53=3,"DPF","")</f>
        <v/>
      </c>
      <c r="AT53" s="0" t="str">
        <f aca="false">IF($B53=3,"DPF","")</f>
        <v/>
      </c>
      <c r="AU53" s="0" t="str">
        <f aca="false">IF($B53=3,"DPF","")</f>
        <v/>
      </c>
      <c r="AV53" s="0" t="str">
        <f aca="false">IF($B53=3,"DPF","")</f>
        <v/>
      </c>
      <c r="AW53" s="0" t="str">
        <f aca="false">IF($B53=3,"DPF","")</f>
        <v/>
      </c>
      <c r="AX53" s="62"/>
      <c r="AY53" s="0" t="str">
        <f aca="false">IF($B53=3,"DPF","")</f>
        <v/>
      </c>
      <c r="AZ53" s="0" t="str">
        <f aca="false">IF($B53=3,"DPF","")</f>
        <v/>
      </c>
      <c r="BA53" s="0" t="str">
        <f aca="false">IF($B53=3,"DPF","")</f>
        <v/>
      </c>
      <c r="BB53" s="0" t="str">
        <f aca="false">IF($B53=3,"PFI","")</f>
        <v/>
      </c>
      <c r="BC53" s="0" t="str">
        <f aca="false">IF($B53=3,"PFI","")</f>
        <v/>
      </c>
      <c r="BD53" s="0" t="str">
        <f aca="false">IF($B53=3,"PFI","")</f>
        <v/>
      </c>
      <c r="BE53" s="0" t="str">
        <f aca="false">IF($B53=3,"DPF","")</f>
        <v/>
      </c>
      <c r="BF53" s="0" t="str">
        <f aca="false">IF($B53=3,"DPF","")</f>
        <v/>
      </c>
      <c r="BG53" s="0" t="str">
        <f aca="false">IF($B53=3,"PFI","")</f>
        <v/>
      </c>
      <c r="BH53" s="0" t="str">
        <f aca="false">IF($B53=3,"PFI","")</f>
        <v/>
      </c>
      <c r="BI53" s="0" t="str">
        <f aca="false">IF($B53=3,"DPF","")</f>
        <v/>
      </c>
      <c r="BJ53" s="62"/>
      <c r="BK53" s="0" t="str">
        <f aca="false">IF($B53=3,"PFI","")</f>
        <v/>
      </c>
      <c r="BL53" s="0" t="str">
        <f aca="false">IF($B53=3,"PFI","")</f>
        <v/>
      </c>
      <c r="BM53" s="0" t="str">
        <f aca="false">IF($B53=3,"PFI","")</f>
        <v/>
      </c>
      <c r="BN53" s="0" t="str">
        <f aca="false">IF($B53=3,"PFI","")</f>
        <v/>
      </c>
      <c r="BO53" s="0" t="str">
        <f aca="false">IF($B53=3,"PFI","")</f>
        <v/>
      </c>
    </row>
    <row r="54" customFormat="false" ht="13.2" hidden="false" customHeight="false" outlineLevel="0" collapsed="false">
      <c r="A54" s="0" t="n">
        <f aca="false">A53-1</f>
        <v>1967</v>
      </c>
      <c r="B54" s="0" t="s">
        <v>294</v>
      </c>
      <c r="C54" s="0" t="s">
        <v>294</v>
      </c>
      <c r="D54" s="0" t="s">
        <v>294</v>
      </c>
      <c r="E54" s="0" t="s">
        <v>294</v>
      </c>
      <c r="F54" s="0" t="str">
        <f aca="false">IF($B54=3,"PFI","")</f>
        <v/>
      </c>
      <c r="G54" s="0" t="str">
        <f aca="false">IF($B54=3,"PFI","")</f>
        <v/>
      </c>
      <c r="H54" s="0" t="str">
        <f aca="false">IF($B54=3,"PFI","")</f>
        <v/>
      </c>
      <c r="I54" s="0" t="str">
        <f aca="false">IF($B54=3,"PFI","")</f>
        <v/>
      </c>
      <c r="J54" s="0" t="str">
        <f aca="false">IF($B54=3,"PFI","")</f>
        <v/>
      </c>
      <c r="K54" s="0" t="str">
        <f aca="false">IF($B54=3,"PFI","")</f>
        <v/>
      </c>
      <c r="L54" s="0" t="str">
        <f aca="false">IF($B54=3,"DPF","")</f>
        <v/>
      </c>
      <c r="M54" s="0" t="str">
        <f aca="false">IF($B54=3,"DPF","")</f>
        <v/>
      </c>
      <c r="N54" s="0" t="str">
        <f aca="false">IF($B54=3,"DPF","")</f>
        <v/>
      </c>
      <c r="O54" s="0" t="str">
        <f aca="false">IF($B54=3,"PFI","")</f>
        <v/>
      </c>
      <c r="P54" s="0" t="str">
        <f aca="false">IF($B54=3,"PFI","")</f>
        <v/>
      </c>
      <c r="Q54" s="62"/>
      <c r="R54" s="0" t="str">
        <f aca="false">IF($B54=3,"PFI","")</f>
        <v/>
      </c>
      <c r="S54" s="0" t="str">
        <f aca="false">IF($B54=3,"PFI","")</f>
        <v/>
      </c>
      <c r="T54" s="0" t="str">
        <f aca="false">IF($B54=3,"PFI","")</f>
        <v/>
      </c>
      <c r="U54" s="0" t="str">
        <f aca="false">IF($B54=3,"DPF","")</f>
        <v/>
      </c>
      <c r="V54" s="0" t="str">
        <f aca="false">IF($B54=3,"DPF","")</f>
        <v/>
      </c>
      <c r="W54" s="0" t="str">
        <f aca="false">IF($B54=3,"DPF","")</f>
        <v/>
      </c>
      <c r="X54" s="0" t="str">
        <f aca="false">IF($B54=3,"DPF","")</f>
        <v/>
      </c>
      <c r="Y54" s="0" t="str">
        <f aca="false">IF($B54=3,"DPF","")</f>
        <v/>
      </c>
      <c r="Z54" s="0" t="str">
        <f aca="false">IF($B54=3,"DPF","")</f>
        <v/>
      </c>
      <c r="AA54" s="0" t="str">
        <f aca="false">IF($B54=3,"DPF","")</f>
        <v/>
      </c>
      <c r="AB54" s="0" t="str">
        <f aca="false">IF($B54=3,"DPF","")</f>
        <v/>
      </c>
      <c r="AC54" s="0" t="str">
        <f aca="false">IF($B54=3,"DPF","")</f>
        <v/>
      </c>
      <c r="AD54" s="0" t="str">
        <f aca="false">IF($B54=3,"DPF","")</f>
        <v/>
      </c>
      <c r="AE54" s="0" t="str">
        <f aca="false">IF($B54=3,"DPF","")</f>
        <v/>
      </c>
      <c r="AF54" s="0" t="str">
        <f aca="false">IF($B54=3,"DPF","")</f>
        <v/>
      </c>
      <c r="AG54" s="0" t="str">
        <f aca="false">IF($B54=3,"DPF","")</f>
        <v/>
      </c>
      <c r="AH54" s="0" t="str">
        <f aca="false">IF($B54=3,"DPF","")</f>
        <v/>
      </c>
      <c r="AI54" s="0" t="str">
        <f aca="false">IF($B54=3,"PFI","")</f>
        <v/>
      </c>
      <c r="AJ54" s="0" t="str">
        <f aca="false">IF($B54=3,"PFI","")</f>
        <v/>
      </c>
      <c r="AK54" s="0" t="str">
        <f aca="false">IF($B54=3,"PFI","")</f>
        <v/>
      </c>
      <c r="AL54" s="0" t="str">
        <f aca="false">IF($B54=3,"PFI","")</f>
        <v/>
      </c>
      <c r="AM54" s="0" t="str">
        <f aca="false">IF($B54=3,"PFI","")</f>
        <v/>
      </c>
      <c r="AN54" s="0" t="str">
        <f aca="false">IF($B54=3,"PFI","")</f>
        <v/>
      </c>
      <c r="AO54" s="0" t="str">
        <f aca="false">IF($B54=3,"PFI","")</f>
        <v/>
      </c>
      <c r="AP54" s="0" t="str">
        <f aca="false">IF($B54=3,"PFI","")</f>
        <v/>
      </c>
      <c r="AQ54" s="0" t="str">
        <f aca="false">IF($B54=3,"PFI","")</f>
        <v/>
      </c>
      <c r="AR54" s="0" t="str">
        <f aca="false">IF($B54=3,"DPF","")</f>
        <v/>
      </c>
      <c r="AS54" s="0" t="str">
        <f aca="false">IF($B54=3,"DPF","")</f>
        <v/>
      </c>
      <c r="AT54" s="0" t="str">
        <f aca="false">IF($B54=3,"DPF","")</f>
        <v/>
      </c>
      <c r="AU54" s="0" t="str">
        <f aca="false">IF($B54=3,"DPF","")</f>
        <v/>
      </c>
      <c r="AV54" s="0" t="str">
        <f aca="false">IF($B54=3,"DPF","")</f>
        <v/>
      </c>
      <c r="AW54" s="0" t="str">
        <f aca="false">IF($B54=3,"DPF","")</f>
        <v/>
      </c>
      <c r="AX54" s="62"/>
      <c r="AY54" s="0" t="str">
        <f aca="false">IF($B54=3,"DPF","")</f>
        <v/>
      </c>
      <c r="AZ54" s="0" t="str">
        <f aca="false">IF($B54=3,"DPF","")</f>
        <v/>
      </c>
      <c r="BA54" s="0" t="str">
        <f aca="false">IF($B54=3,"DPF","")</f>
        <v/>
      </c>
      <c r="BB54" s="0" t="str">
        <f aca="false">IF($B54=3,"PFI","")</f>
        <v/>
      </c>
      <c r="BC54" s="0" t="str">
        <f aca="false">IF($B54=3,"PFI","")</f>
        <v/>
      </c>
      <c r="BD54" s="0" t="str">
        <f aca="false">IF($B54=3,"PFI","")</f>
        <v/>
      </c>
      <c r="BE54" s="0" t="str">
        <f aca="false">IF($B54=3,"DPF","")</f>
        <v/>
      </c>
      <c r="BF54" s="0" t="str">
        <f aca="false">IF($B54=3,"DPF","")</f>
        <v/>
      </c>
      <c r="BG54" s="0" t="str">
        <f aca="false">IF($B54=3,"PFI","")</f>
        <v/>
      </c>
      <c r="BH54" s="0" t="str">
        <f aca="false">IF($B54=3,"PFI","")</f>
        <v/>
      </c>
      <c r="BI54" s="0" t="str">
        <f aca="false">IF($B54=3,"DPF","")</f>
        <v/>
      </c>
      <c r="BJ54" s="62"/>
      <c r="BK54" s="0" t="str">
        <f aca="false">IF($B54=3,"PFI","")</f>
        <v/>
      </c>
      <c r="BL54" s="0" t="str">
        <f aca="false">IF($B54=3,"PFI","")</f>
        <v/>
      </c>
      <c r="BM54" s="0" t="str">
        <f aca="false">IF($B54=3,"PFI","")</f>
        <v/>
      </c>
      <c r="BN54" s="0" t="str">
        <f aca="false">IF($B54=3,"PFI","")</f>
        <v/>
      </c>
      <c r="BO54" s="0" t="str">
        <f aca="false">IF($B54=3,"PFI","")</f>
        <v/>
      </c>
    </row>
    <row r="55" customFormat="false" ht="13.2" hidden="false" customHeight="false" outlineLevel="0" collapsed="false">
      <c r="A55" s="0" t="n">
        <f aca="false">A54-1</f>
        <v>1966</v>
      </c>
      <c r="B55" s="0" t="s">
        <v>294</v>
      </c>
      <c r="C55" s="0" t="s">
        <v>294</v>
      </c>
      <c r="D55" s="0" t="s">
        <v>294</v>
      </c>
      <c r="E55" s="0" t="s">
        <v>294</v>
      </c>
      <c r="F55" s="0" t="str">
        <f aca="false">IF($B55=3,"PFI","")</f>
        <v/>
      </c>
      <c r="G55" s="0" t="str">
        <f aca="false">IF($B55=3,"PFI","")</f>
        <v/>
      </c>
      <c r="H55" s="0" t="str">
        <f aca="false">IF($B55=3,"PFI","")</f>
        <v/>
      </c>
      <c r="I55" s="0" t="str">
        <f aca="false">IF($B55=3,"PFI","")</f>
        <v/>
      </c>
      <c r="J55" s="0" t="str">
        <f aca="false">IF($B55=3,"PFI","")</f>
        <v/>
      </c>
      <c r="K55" s="0" t="str">
        <f aca="false">IF($B55=3,"PFI","")</f>
        <v/>
      </c>
      <c r="L55" s="0" t="str">
        <f aca="false">IF($B55=3,"DPF","")</f>
        <v/>
      </c>
      <c r="M55" s="0" t="str">
        <f aca="false">IF($B55=3,"DPF","")</f>
        <v/>
      </c>
      <c r="N55" s="0" t="str">
        <f aca="false">IF($B55=3,"DPF","")</f>
        <v/>
      </c>
      <c r="O55" s="0" t="str">
        <f aca="false">IF($B55=3,"PFI","")</f>
        <v/>
      </c>
      <c r="P55" s="0" t="str">
        <f aca="false">IF($B55=3,"PFI","")</f>
        <v/>
      </c>
      <c r="Q55" s="62"/>
      <c r="R55" s="0" t="str">
        <f aca="false">IF($B55=3,"PFI","")</f>
        <v/>
      </c>
      <c r="S55" s="0" t="str">
        <f aca="false">IF($B55=3,"PFI","")</f>
        <v/>
      </c>
      <c r="T55" s="0" t="str">
        <f aca="false">IF($B55=3,"PFI","")</f>
        <v/>
      </c>
      <c r="U55" s="0" t="str">
        <f aca="false">IF($B55=3,"DPF","")</f>
        <v/>
      </c>
      <c r="V55" s="0" t="str">
        <f aca="false">IF($B55=3,"DPF","")</f>
        <v/>
      </c>
      <c r="W55" s="0" t="str">
        <f aca="false">IF($B55=3,"DPF","")</f>
        <v/>
      </c>
      <c r="X55" s="0" t="str">
        <f aca="false">IF($B55=3,"DPF","")</f>
        <v/>
      </c>
      <c r="Y55" s="0" t="str">
        <f aca="false">IF($B55=3,"DPF","")</f>
        <v/>
      </c>
      <c r="Z55" s="0" t="str">
        <f aca="false">IF($B55=3,"DPF","")</f>
        <v/>
      </c>
      <c r="AA55" s="0" t="str">
        <f aca="false">IF($B55=3,"DPF","")</f>
        <v/>
      </c>
      <c r="AB55" s="0" t="str">
        <f aca="false">IF($B55=3,"DPF","")</f>
        <v/>
      </c>
      <c r="AC55" s="0" t="str">
        <f aca="false">IF($B55=3,"DPF","")</f>
        <v/>
      </c>
      <c r="AD55" s="0" t="str">
        <f aca="false">IF($B55=3,"DPF","")</f>
        <v/>
      </c>
      <c r="AE55" s="0" t="str">
        <f aca="false">IF($B55=3,"DPF","")</f>
        <v/>
      </c>
      <c r="AF55" s="0" t="str">
        <f aca="false">IF($B55=3,"DPF","")</f>
        <v/>
      </c>
      <c r="AG55" s="0" t="str">
        <f aca="false">IF($B55=3,"DPF","")</f>
        <v/>
      </c>
      <c r="AH55" s="0" t="str">
        <f aca="false">IF($B55=3,"DPF","")</f>
        <v/>
      </c>
      <c r="AI55" s="0" t="str">
        <f aca="false">IF($B55=3,"PFI","")</f>
        <v/>
      </c>
      <c r="AJ55" s="0" t="str">
        <f aca="false">IF($B55=3,"PFI","")</f>
        <v/>
      </c>
      <c r="AK55" s="0" t="str">
        <f aca="false">IF($B55=3,"PFI","")</f>
        <v/>
      </c>
      <c r="AL55" s="0" t="str">
        <f aca="false">IF($B55=3,"PFI","")</f>
        <v/>
      </c>
      <c r="AM55" s="0" t="str">
        <f aca="false">IF($B55=3,"PFI","")</f>
        <v/>
      </c>
      <c r="AN55" s="0" t="str">
        <f aca="false">IF($B55=3,"PFI","")</f>
        <v/>
      </c>
      <c r="AO55" s="0" t="str">
        <f aca="false">IF($B55=3,"PFI","")</f>
        <v/>
      </c>
      <c r="AP55" s="0" t="str">
        <f aca="false">IF($B55=3,"PFI","")</f>
        <v/>
      </c>
      <c r="AQ55" s="0" t="str">
        <f aca="false">IF($B55=3,"PFI","")</f>
        <v/>
      </c>
      <c r="AR55" s="0" t="str">
        <f aca="false">IF($B55=3,"DPF","")</f>
        <v/>
      </c>
      <c r="AS55" s="0" t="str">
        <f aca="false">IF($B55=3,"DPF","")</f>
        <v/>
      </c>
      <c r="AT55" s="0" t="str">
        <f aca="false">IF($B55=3,"DPF","")</f>
        <v/>
      </c>
      <c r="AU55" s="0" t="str">
        <f aca="false">IF($B55=3,"DPF","")</f>
        <v/>
      </c>
      <c r="AV55" s="0" t="str">
        <f aca="false">IF($B55=3,"DPF","")</f>
        <v/>
      </c>
      <c r="AW55" s="0" t="str">
        <f aca="false">IF($B55=3,"DPF","")</f>
        <v/>
      </c>
      <c r="AX55" s="62"/>
      <c r="AY55" s="0" t="str">
        <f aca="false">IF($B55=3,"DPF","")</f>
        <v/>
      </c>
      <c r="AZ55" s="0" t="str">
        <f aca="false">IF($B55=3,"DPF","")</f>
        <v/>
      </c>
      <c r="BA55" s="0" t="str">
        <f aca="false">IF($B55=3,"DPF","")</f>
        <v/>
      </c>
      <c r="BB55" s="0" t="str">
        <f aca="false">IF($B55=3,"PFI","")</f>
        <v/>
      </c>
      <c r="BC55" s="0" t="str">
        <f aca="false">IF($B55=3,"PFI","")</f>
        <v/>
      </c>
      <c r="BD55" s="0" t="str">
        <f aca="false">IF($B55=3,"PFI","")</f>
        <v/>
      </c>
      <c r="BE55" s="0" t="str">
        <f aca="false">IF($B55=3,"DPF","")</f>
        <v/>
      </c>
      <c r="BF55" s="0" t="str">
        <f aca="false">IF($B55=3,"DPF","")</f>
        <v/>
      </c>
      <c r="BG55" s="0" t="str">
        <f aca="false">IF($B55=3,"PFI","")</f>
        <v/>
      </c>
      <c r="BH55" s="0" t="str">
        <f aca="false">IF($B55=3,"PFI","")</f>
        <v/>
      </c>
      <c r="BI55" s="0" t="str">
        <f aca="false">IF($B55=3,"DPF","")</f>
        <v/>
      </c>
      <c r="BJ55" s="62"/>
      <c r="BK55" s="0" t="str">
        <f aca="false">IF($B55=3,"PFI","")</f>
        <v/>
      </c>
      <c r="BL55" s="0" t="str">
        <f aca="false">IF($B55=3,"PFI","")</f>
        <v/>
      </c>
      <c r="BM55" s="0" t="str">
        <f aca="false">IF($B55=3,"PFI","")</f>
        <v/>
      </c>
      <c r="BN55" s="0" t="str">
        <f aca="false">IF($B55=3,"PFI","")</f>
        <v/>
      </c>
      <c r="BO55" s="0" t="str">
        <f aca="false">IF($B55=3,"PFI","")</f>
        <v/>
      </c>
    </row>
    <row r="56" customFormat="false" ht="13.2" hidden="false" customHeight="false" outlineLevel="0" collapsed="false">
      <c r="A56" s="0" t="n">
        <f aca="false">A55-1</f>
        <v>1965</v>
      </c>
      <c r="B56" s="0" t="s">
        <v>294</v>
      </c>
      <c r="C56" s="0" t="s">
        <v>294</v>
      </c>
      <c r="D56" s="0" t="s">
        <v>294</v>
      </c>
      <c r="E56" s="0" t="s">
        <v>294</v>
      </c>
      <c r="F56" s="0" t="str">
        <f aca="false">IF($B56=3,"PFI","")</f>
        <v/>
      </c>
      <c r="G56" s="0" t="str">
        <f aca="false">IF($B56=3,"PFI","")</f>
        <v/>
      </c>
      <c r="H56" s="0" t="str">
        <f aca="false">IF($B56=3,"PFI","")</f>
        <v/>
      </c>
      <c r="I56" s="0" t="str">
        <f aca="false">IF($B56=3,"PFI","")</f>
        <v/>
      </c>
      <c r="J56" s="0" t="str">
        <f aca="false">IF($B56=3,"PFI","")</f>
        <v/>
      </c>
      <c r="K56" s="0" t="str">
        <f aca="false">IF($B56=3,"PFI","")</f>
        <v/>
      </c>
      <c r="L56" s="0" t="str">
        <f aca="false">IF($B56=3,"DPF","")</f>
        <v/>
      </c>
      <c r="M56" s="0" t="str">
        <f aca="false">IF($B56=3,"DPF","")</f>
        <v/>
      </c>
      <c r="N56" s="0" t="str">
        <f aca="false">IF($B56=3,"DPF","")</f>
        <v/>
      </c>
      <c r="O56" s="0" t="str">
        <f aca="false">IF($B56=3,"PFI","")</f>
        <v/>
      </c>
      <c r="P56" s="0" t="str">
        <f aca="false">IF($B56=3,"PFI","")</f>
        <v/>
      </c>
      <c r="Q56" s="62"/>
      <c r="R56" s="0" t="str">
        <f aca="false">IF($B56=3,"PFI","")</f>
        <v/>
      </c>
      <c r="S56" s="0" t="str">
        <f aca="false">IF($B56=3,"PFI","")</f>
        <v/>
      </c>
      <c r="T56" s="0" t="str">
        <f aca="false">IF($B56=3,"PFI","")</f>
        <v/>
      </c>
      <c r="U56" s="0" t="str">
        <f aca="false">IF($B56=3,"DPF","")</f>
        <v/>
      </c>
      <c r="V56" s="0" t="str">
        <f aca="false">IF($B56=3,"DPF","")</f>
        <v/>
      </c>
      <c r="W56" s="0" t="str">
        <f aca="false">IF($B56=3,"DPF","")</f>
        <v/>
      </c>
      <c r="X56" s="0" t="str">
        <f aca="false">IF($B56=3,"DPF","")</f>
        <v/>
      </c>
      <c r="Y56" s="0" t="str">
        <f aca="false">IF($B56=3,"DPF","")</f>
        <v/>
      </c>
      <c r="Z56" s="0" t="str">
        <f aca="false">IF($B56=3,"DPF","")</f>
        <v/>
      </c>
      <c r="AA56" s="0" t="str">
        <f aca="false">IF($B56=3,"DPF","")</f>
        <v/>
      </c>
      <c r="AB56" s="0" t="str">
        <f aca="false">IF($B56=3,"DPF","")</f>
        <v/>
      </c>
      <c r="AC56" s="0" t="str">
        <f aca="false">IF($B56=3,"DPF","")</f>
        <v/>
      </c>
      <c r="AD56" s="0" t="str">
        <f aca="false">IF($B56=3,"DPF","")</f>
        <v/>
      </c>
      <c r="AE56" s="0" t="str">
        <f aca="false">IF($B56=3,"DPF","")</f>
        <v/>
      </c>
      <c r="AF56" s="0" t="str">
        <f aca="false">IF($B56=3,"DPF","")</f>
        <v/>
      </c>
      <c r="AG56" s="0" t="str">
        <f aca="false">IF($B56=3,"DPF","")</f>
        <v/>
      </c>
      <c r="AH56" s="0" t="str">
        <f aca="false">IF($B56=3,"DPF","")</f>
        <v/>
      </c>
      <c r="AI56" s="0" t="str">
        <f aca="false">IF($B56=3,"PFI","")</f>
        <v/>
      </c>
      <c r="AJ56" s="0" t="str">
        <f aca="false">IF($B56=3,"PFI","")</f>
        <v/>
      </c>
      <c r="AK56" s="0" t="str">
        <f aca="false">IF($B56=3,"PFI","")</f>
        <v/>
      </c>
      <c r="AL56" s="0" t="str">
        <f aca="false">IF($B56=3,"PFI","")</f>
        <v/>
      </c>
      <c r="AM56" s="0" t="str">
        <f aca="false">IF($B56=3,"PFI","")</f>
        <v/>
      </c>
      <c r="AN56" s="0" t="str">
        <f aca="false">IF($B56=3,"PFI","")</f>
        <v/>
      </c>
      <c r="AO56" s="0" t="str">
        <f aca="false">IF($B56=3,"PFI","")</f>
        <v/>
      </c>
      <c r="AP56" s="0" t="str">
        <f aca="false">IF($B56=3,"PFI","")</f>
        <v/>
      </c>
      <c r="AQ56" s="0" t="str">
        <f aca="false">IF($B56=3,"PFI","")</f>
        <v/>
      </c>
      <c r="AR56" s="0" t="str">
        <f aca="false">IF($B56=3,"DPF","")</f>
        <v/>
      </c>
      <c r="AS56" s="0" t="str">
        <f aca="false">IF($B56=3,"DPF","")</f>
        <v/>
      </c>
      <c r="AT56" s="0" t="str">
        <f aca="false">IF($B56=3,"DPF","")</f>
        <v/>
      </c>
      <c r="AU56" s="0" t="str">
        <f aca="false">IF($B56=3,"DPF","")</f>
        <v/>
      </c>
      <c r="AV56" s="0" t="str">
        <f aca="false">IF($B56=3,"DPF","")</f>
        <v/>
      </c>
      <c r="AW56" s="0" t="str">
        <f aca="false">IF($B56=3,"DPF","")</f>
        <v/>
      </c>
      <c r="AX56" s="62"/>
      <c r="AY56" s="0" t="str">
        <f aca="false">IF($B56=3,"DPF","")</f>
        <v/>
      </c>
      <c r="AZ56" s="0" t="str">
        <f aca="false">IF($B56=3,"DPF","")</f>
        <v/>
      </c>
      <c r="BA56" s="0" t="str">
        <f aca="false">IF($B56=3,"DPF","")</f>
        <v/>
      </c>
      <c r="BB56" s="0" t="str">
        <f aca="false">IF($B56=3,"PFI","")</f>
        <v/>
      </c>
      <c r="BC56" s="0" t="str">
        <f aca="false">IF($B56=3,"PFI","")</f>
        <v/>
      </c>
      <c r="BD56" s="0" t="str">
        <f aca="false">IF($B56=3,"PFI","")</f>
        <v/>
      </c>
      <c r="BE56" s="0" t="str">
        <f aca="false">IF($B56=3,"DPF","")</f>
        <v/>
      </c>
      <c r="BF56" s="0" t="str">
        <f aca="false">IF($B56=3,"DPF","")</f>
        <v/>
      </c>
      <c r="BG56" s="0" t="str">
        <f aca="false">IF($B56=3,"PFI","")</f>
        <v/>
      </c>
      <c r="BH56" s="0" t="str">
        <f aca="false">IF($B56=3,"PFI","")</f>
        <v/>
      </c>
      <c r="BI56" s="0" t="str">
        <f aca="false">IF($B56=3,"DPF","")</f>
        <v/>
      </c>
      <c r="BJ56" s="62"/>
      <c r="BK56" s="0" t="str">
        <f aca="false">IF($B56=3,"PFI","")</f>
        <v/>
      </c>
      <c r="BL56" s="0" t="str">
        <f aca="false">IF($B56=3,"PFI","")</f>
        <v/>
      </c>
      <c r="BM56" s="0" t="str">
        <f aca="false">IF($B56=3,"PFI","")</f>
        <v/>
      </c>
      <c r="BN56" s="0" t="str">
        <f aca="false">IF($B56=3,"PFI","")</f>
        <v/>
      </c>
      <c r="BO56" s="0" t="str">
        <f aca="false">IF($B56=3,"PFI","")</f>
        <v/>
      </c>
    </row>
    <row r="57" customFormat="false" ht="13.2" hidden="false" customHeight="false" outlineLevel="0" collapsed="false">
      <c r="A57" s="0" t="n">
        <f aca="false">A56-1</f>
        <v>1964</v>
      </c>
      <c r="B57" s="0" t="s">
        <v>294</v>
      </c>
      <c r="C57" s="0" t="s">
        <v>294</v>
      </c>
      <c r="D57" s="0" t="s">
        <v>294</v>
      </c>
      <c r="E57" s="0" t="s">
        <v>294</v>
      </c>
      <c r="F57" s="0" t="str">
        <f aca="false">IF($B57=3,"PFI","")</f>
        <v/>
      </c>
      <c r="G57" s="0" t="str">
        <f aca="false">IF($B57=3,"PFI","")</f>
        <v/>
      </c>
      <c r="H57" s="0" t="str">
        <f aca="false">IF($B57=3,"PFI","")</f>
        <v/>
      </c>
      <c r="I57" s="0" t="str">
        <f aca="false">IF($B57=3,"PFI","")</f>
        <v/>
      </c>
      <c r="J57" s="0" t="str">
        <f aca="false">IF($B57=3,"PFI","")</f>
        <v/>
      </c>
      <c r="K57" s="0" t="str">
        <f aca="false">IF($B57=3,"PFI","")</f>
        <v/>
      </c>
      <c r="L57" s="0" t="str">
        <f aca="false">IF($B57=3,"DPF","")</f>
        <v/>
      </c>
      <c r="M57" s="0" t="str">
        <f aca="false">IF($B57=3,"DPF","")</f>
        <v/>
      </c>
      <c r="N57" s="0" t="str">
        <f aca="false">IF($B57=3,"DPF","")</f>
        <v/>
      </c>
      <c r="O57" s="0" t="str">
        <f aca="false">IF($B57=3,"PFI","")</f>
        <v/>
      </c>
      <c r="P57" s="0" t="str">
        <f aca="false">IF($B57=3,"PFI","")</f>
        <v/>
      </c>
      <c r="Q57" s="62"/>
      <c r="R57" s="0" t="str">
        <f aca="false">IF($B57=3,"PFI","")</f>
        <v/>
      </c>
      <c r="S57" s="0" t="str">
        <f aca="false">IF($B57=3,"PFI","")</f>
        <v/>
      </c>
      <c r="T57" s="0" t="str">
        <f aca="false">IF($B57=3,"PFI","")</f>
        <v/>
      </c>
      <c r="U57" s="0" t="str">
        <f aca="false">IF($B57=3,"DPF","")</f>
        <v/>
      </c>
      <c r="V57" s="0" t="str">
        <f aca="false">IF($B57=3,"DPF","")</f>
        <v/>
      </c>
      <c r="W57" s="0" t="str">
        <f aca="false">IF($B57=3,"DPF","")</f>
        <v/>
      </c>
      <c r="X57" s="0" t="str">
        <f aca="false">IF($B57=3,"DPF","")</f>
        <v/>
      </c>
      <c r="Y57" s="0" t="str">
        <f aca="false">IF($B57=3,"DPF","")</f>
        <v/>
      </c>
      <c r="Z57" s="0" t="str">
        <f aca="false">IF($B57=3,"DPF","")</f>
        <v/>
      </c>
      <c r="AA57" s="0" t="str">
        <f aca="false">IF($B57=3,"DPF","")</f>
        <v/>
      </c>
      <c r="AB57" s="0" t="str">
        <f aca="false">IF($B57=3,"DPF","")</f>
        <v/>
      </c>
      <c r="AC57" s="0" t="str">
        <f aca="false">IF($B57=3,"DPF","")</f>
        <v/>
      </c>
      <c r="AD57" s="0" t="str">
        <f aca="false">IF($B57=3,"DPF","")</f>
        <v/>
      </c>
      <c r="AE57" s="0" t="str">
        <f aca="false">IF($B57=3,"DPF","")</f>
        <v/>
      </c>
      <c r="AF57" s="0" t="str">
        <f aca="false">IF($B57=3,"DPF","")</f>
        <v/>
      </c>
      <c r="AG57" s="0" t="str">
        <f aca="false">IF($B57=3,"DPF","")</f>
        <v/>
      </c>
      <c r="AH57" s="0" t="str">
        <f aca="false">IF($B57=3,"DPF","")</f>
        <v/>
      </c>
      <c r="AI57" s="0" t="str">
        <f aca="false">IF($B57=3,"PFI","")</f>
        <v/>
      </c>
      <c r="AJ57" s="0" t="str">
        <f aca="false">IF($B57=3,"PFI","")</f>
        <v/>
      </c>
      <c r="AK57" s="0" t="str">
        <f aca="false">IF($B57=3,"PFI","")</f>
        <v/>
      </c>
      <c r="AL57" s="0" t="str">
        <f aca="false">IF($B57=3,"PFI","")</f>
        <v/>
      </c>
      <c r="AM57" s="0" t="str">
        <f aca="false">IF($B57=3,"PFI","")</f>
        <v/>
      </c>
      <c r="AN57" s="0" t="str">
        <f aca="false">IF($B57=3,"PFI","")</f>
        <v/>
      </c>
      <c r="AO57" s="0" t="str">
        <f aca="false">IF($B57=3,"PFI","")</f>
        <v/>
      </c>
      <c r="AP57" s="0" t="str">
        <f aca="false">IF($B57=3,"PFI","")</f>
        <v/>
      </c>
      <c r="AQ57" s="0" t="str">
        <f aca="false">IF($B57=3,"PFI","")</f>
        <v/>
      </c>
      <c r="AR57" s="0" t="str">
        <f aca="false">IF($B57=3,"DPF","")</f>
        <v/>
      </c>
      <c r="AS57" s="0" t="str">
        <f aca="false">IF($B57=3,"DPF","")</f>
        <v/>
      </c>
      <c r="AT57" s="0" t="str">
        <f aca="false">IF($B57=3,"DPF","")</f>
        <v/>
      </c>
      <c r="AU57" s="0" t="str">
        <f aca="false">IF($B57=3,"DPF","")</f>
        <v/>
      </c>
      <c r="AV57" s="0" t="str">
        <f aca="false">IF($B57=3,"DPF","")</f>
        <v/>
      </c>
      <c r="AW57" s="0" t="str">
        <f aca="false">IF($B57=3,"DPF","")</f>
        <v/>
      </c>
      <c r="AX57" s="62"/>
      <c r="AY57" s="0" t="str">
        <f aca="false">IF($B57=3,"DPF","")</f>
        <v/>
      </c>
      <c r="AZ57" s="0" t="str">
        <f aca="false">IF($B57=3,"DPF","")</f>
        <v/>
      </c>
      <c r="BA57" s="0" t="str">
        <f aca="false">IF($B57=3,"DPF","")</f>
        <v/>
      </c>
      <c r="BB57" s="0" t="str">
        <f aca="false">IF($B57=3,"PFI","")</f>
        <v/>
      </c>
      <c r="BC57" s="0" t="str">
        <f aca="false">IF($B57=3,"PFI","")</f>
        <v/>
      </c>
      <c r="BD57" s="0" t="str">
        <f aca="false">IF($B57=3,"PFI","")</f>
        <v/>
      </c>
      <c r="BE57" s="0" t="str">
        <f aca="false">IF($B57=3,"DPF","")</f>
        <v/>
      </c>
      <c r="BF57" s="0" t="str">
        <f aca="false">IF($B57=3,"DPF","")</f>
        <v/>
      </c>
      <c r="BG57" s="0" t="str">
        <f aca="false">IF($B57=3,"PFI","")</f>
        <v/>
      </c>
      <c r="BH57" s="0" t="str">
        <f aca="false">IF($B57=3,"PFI","")</f>
        <v/>
      </c>
      <c r="BI57" s="0" t="str">
        <f aca="false">IF($B57=3,"DPF","")</f>
        <v/>
      </c>
      <c r="BJ57" s="62"/>
      <c r="BK57" s="0" t="str">
        <f aca="false">IF($B57=3,"PFI","")</f>
        <v/>
      </c>
      <c r="BL57" s="0" t="str">
        <f aca="false">IF($B57=3,"PFI","")</f>
        <v/>
      </c>
      <c r="BM57" s="0" t="str">
        <f aca="false">IF($B57=3,"PFI","")</f>
        <v/>
      </c>
      <c r="BN57" s="0" t="str">
        <f aca="false">IF($B57=3,"PFI","")</f>
        <v/>
      </c>
      <c r="BO57" s="0" t="str">
        <f aca="false">IF($B57=3,"PFI","")</f>
        <v/>
      </c>
    </row>
    <row r="58" customFormat="false" ht="13.2" hidden="false" customHeight="false" outlineLevel="0" collapsed="false">
      <c r="A58" s="0" t="n">
        <f aca="false">A57-1</f>
        <v>1963</v>
      </c>
      <c r="B58" s="0" t="s">
        <v>294</v>
      </c>
      <c r="C58" s="0" t="s">
        <v>294</v>
      </c>
      <c r="D58" s="0" t="s">
        <v>294</v>
      </c>
      <c r="E58" s="0" t="s">
        <v>294</v>
      </c>
      <c r="F58" s="0" t="str">
        <f aca="false">IF($B58=3,"PFI","")</f>
        <v/>
      </c>
      <c r="G58" s="0" t="str">
        <f aca="false">IF($B58=3,"PFI","")</f>
        <v/>
      </c>
      <c r="H58" s="0" t="str">
        <f aca="false">IF($B58=3,"PFI","")</f>
        <v/>
      </c>
      <c r="I58" s="0" t="str">
        <f aca="false">IF($B58=3,"PFI","")</f>
        <v/>
      </c>
      <c r="J58" s="0" t="str">
        <f aca="false">IF($B58=3,"PFI","")</f>
        <v/>
      </c>
      <c r="K58" s="0" t="str">
        <f aca="false">IF($B58=3,"PFI","")</f>
        <v/>
      </c>
      <c r="L58" s="0" t="str">
        <f aca="false">IF($B58=3,"DPF","")</f>
        <v/>
      </c>
      <c r="M58" s="0" t="str">
        <f aca="false">IF($B58=3,"DPF","")</f>
        <v/>
      </c>
      <c r="N58" s="0" t="str">
        <f aca="false">IF($B58=3,"DPF","")</f>
        <v/>
      </c>
      <c r="O58" s="0" t="str">
        <f aca="false">IF($B58=3,"PFI","")</f>
        <v/>
      </c>
      <c r="P58" s="0" t="str">
        <f aca="false">IF($B58=3,"PFI","")</f>
        <v/>
      </c>
      <c r="Q58" s="62"/>
      <c r="R58" s="0" t="str">
        <f aca="false">IF($B58=3,"PFI","")</f>
        <v/>
      </c>
      <c r="S58" s="0" t="str">
        <f aca="false">IF($B58=3,"PFI","")</f>
        <v/>
      </c>
      <c r="T58" s="0" t="str">
        <f aca="false">IF($B58=3,"PFI","")</f>
        <v/>
      </c>
      <c r="U58" s="0" t="str">
        <f aca="false">IF($B58=3,"DPF","")</f>
        <v/>
      </c>
      <c r="V58" s="0" t="str">
        <f aca="false">IF($B58=3,"DPF","")</f>
        <v/>
      </c>
      <c r="W58" s="0" t="str">
        <f aca="false">IF($B58=3,"DPF","")</f>
        <v/>
      </c>
      <c r="X58" s="0" t="str">
        <f aca="false">IF($B58=3,"DPF","")</f>
        <v/>
      </c>
      <c r="Y58" s="0" t="str">
        <f aca="false">IF($B58=3,"DPF","")</f>
        <v/>
      </c>
      <c r="Z58" s="0" t="str">
        <f aca="false">IF($B58=3,"DPF","")</f>
        <v/>
      </c>
      <c r="AA58" s="0" t="str">
        <f aca="false">IF($B58=3,"DPF","")</f>
        <v/>
      </c>
      <c r="AB58" s="0" t="str">
        <f aca="false">IF($B58=3,"DPF","")</f>
        <v/>
      </c>
      <c r="AC58" s="0" t="str">
        <f aca="false">IF($B58=3,"DPF","")</f>
        <v/>
      </c>
      <c r="AD58" s="0" t="str">
        <f aca="false">IF($B58=3,"DPF","")</f>
        <v/>
      </c>
      <c r="AE58" s="0" t="str">
        <f aca="false">IF($B58=3,"DPF","")</f>
        <v/>
      </c>
      <c r="AF58" s="0" t="str">
        <f aca="false">IF($B58=3,"DPF","")</f>
        <v/>
      </c>
      <c r="AG58" s="0" t="str">
        <f aca="false">IF($B58=3,"DPF","")</f>
        <v/>
      </c>
      <c r="AH58" s="0" t="str">
        <f aca="false">IF($B58=3,"DPF","")</f>
        <v/>
      </c>
      <c r="AI58" s="0" t="str">
        <f aca="false">IF($B58=3,"PFI","")</f>
        <v/>
      </c>
      <c r="AJ58" s="0" t="str">
        <f aca="false">IF($B58=3,"PFI","")</f>
        <v/>
      </c>
      <c r="AK58" s="0" t="str">
        <f aca="false">IF($B58=3,"PFI","")</f>
        <v/>
      </c>
      <c r="AL58" s="0" t="str">
        <f aca="false">IF($B58=3,"PFI","")</f>
        <v/>
      </c>
      <c r="AM58" s="0" t="str">
        <f aca="false">IF($B58=3,"PFI","")</f>
        <v/>
      </c>
      <c r="AN58" s="0" t="str">
        <f aca="false">IF($B58=3,"PFI","")</f>
        <v/>
      </c>
      <c r="AO58" s="0" t="str">
        <f aca="false">IF($B58=3,"PFI","")</f>
        <v/>
      </c>
      <c r="AP58" s="0" t="str">
        <f aca="false">IF($B58=3,"PFI","")</f>
        <v/>
      </c>
      <c r="AQ58" s="0" t="str">
        <f aca="false">IF($B58=3,"PFI","")</f>
        <v/>
      </c>
      <c r="AR58" s="0" t="str">
        <f aca="false">IF($B58=3,"DPF","")</f>
        <v/>
      </c>
      <c r="AS58" s="0" t="str">
        <f aca="false">IF($B58=3,"DPF","")</f>
        <v/>
      </c>
      <c r="AT58" s="0" t="str">
        <f aca="false">IF($B58=3,"DPF","")</f>
        <v/>
      </c>
      <c r="AU58" s="0" t="str">
        <f aca="false">IF($B58=3,"DPF","")</f>
        <v/>
      </c>
      <c r="AV58" s="0" t="str">
        <f aca="false">IF($B58=3,"DPF","")</f>
        <v/>
      </c>
      <c r="AW58" s="0" t="str">
        <f aca="false">IF($B58=3,"DPF","")</f>
        <v/>
      </c>
      <c r="AX58" s="62"/>
      <c r="AY58" s="0" t="str">
        <f aca="false">IF($B58=3,"DPF","")</f>
        <v/>
      </c>
      <c r="AZ58" s="0" t="str">
        <f aca="false">IF($B58=3,"DPF","")</f>
        <v/>
      </c>
      <c r="BA58" s="0" t="str">
        <f aca="false">IF($B58=3,"DPF","")</f>
        <v/>
      </c>
      <c r="BB58" s="0" t="str">
        <f aca="false">IF($B58=3,"PFI","")</f>
        <v/>
      </c>
      <c r="BC58" s="0" t="str">
        <f aca="false">IF($B58=3,"PFI","")</f>
        <v/>
      </c>
      <c r="BD58" s="0" t="str">
        <f aca="false">IF($B58=3,"PFI","")</f>
        <v/>
      </c>
      <c r="BE58" s="0" t="str">
        <f aca="false">IF($B58=3,"DPF","")</f>
        <v/>
      </c>
      <c r="BF58" s="0" t="str">
        <f aca="false">IF($B58=3,"DPF","")</f>
        <v/>
      </c>
      <c r="BG58" s="0" t="str">
        <f aca="false">IF($B58=3,"PFI","")</f>
        <v/>
      </c>
      <c r="BH58" s="0" t="str">
        <f aca="false">IF($B58=3,"PFI","")</f>
        <v/>
      </c>
      <c r="BI58" s="0" t="str">
        <f aca="false">IF($B58=3,"DPF","")</f>
        <v/>
      </c>
      <c r="BJ58" s="62"/>
      <c r="BK58" s="0" t="str">
        <f aca="false">IF($B58=3,"PFI","")</f>
        <v/>
      </c>
      <c r="BL58" s="0" t="str">
        <f aca="false">IF($B58=3,"PFI","")</f>
        <v/>
      </c>
      <c r="BM58" s="0" t="str">
        <f aca="false">IF($B58=3,"PFI","")</f>
        <v/>
      </c>
      <c r="BN58" s="0" t="str">
        <f aca="false">IF($B58=3,"PFI","")</f>
        <v/>
      </c>
      <c r="BO58" s="0" t="str">
        <f aca="false">IF($B58=3,"PFI","")</f>
        <v/>
      </c>
    </row>
    <row r="59" customFormat="false" ht="13.2" hidden="false" customHeight="false" outlineLevel="0" collapsed="false">
      <c r="A59" s="0" t="n">
        <f aca="false">A58-1</f>
        <v>1962</v>
      </c>
      <c r="B59" s="0" t="s">
        <v>294</v>
      </c>
      <c r="C59" s="0" t="s">
        <v>294</v>
      </c>
      <c r="D59" s="0" t="s">
        <v>294</v>
      </c>
      <c r="E59" s="0" t="s">
        <v>294</v>
      </c>
      <c r="F59" s="0" t="str">
        <f aca="false">IF($B59=3,"PFI","")</f>
        <v/>
      </c>
      <c r="G59" s="0" t="str">
        <f aca="false">IF($B59=3,"PFI","")</f>
        <v/>
      </c>
      <c r="H59" s="0" t="str">
        <f aca="false">IF($B59=3,"PFI","")</f>
        <v/>
      </c>
      <c r="I59" s="0" t="str">
        <f aca="false">IF($B59=3,"PFI","")</f>
        <v/>
      </c>
      <c r="J59" s="0" t="str">
        <f aca="false">IF($B59=3,"PFI","")</f>
        <v/>
      </c>
      <c r="K59" s="0" t="str">
        <f aca="false">IF($B59=3,"PFI","")</f>
        <v/>
      </c>
      <c r="L59" s="0" t="str">
        <f aca="false">IF($B59=3,"DPF","")</f>
        <v/>
      </c>
      <c r="M59" s="0" t="str">
        <f aca="false">IF($B59=3,"DPF","")</f>
        <v/>
      </c>
      <c r="N59" s="0" t="str">
        <f aca="false">IF($B59=3,"DPF","")</f>
        <v/>
      </c>
      <c r="O59" s="0" t="str">
        <f aca="false">IF($B59=3,"PFI","")</f>
        <v/>
      </c>
      <c r="P59" s="0" t="str">
        <f aca="false">IF($B59=3,"PFI","")</f>
        <v/>
      </c>
      <c r="Q59" s="62"/>
      <c r="R59" s="0" t="str">
        <f aca="false">IF($B59=3,"PFI","")</f>
        <v/>
      </c>
      <c r="S59" s="0" t="str">
        <f aca="false">IF($B59=3,"PFI","")</f>
        <v/>
      </c>
      <c r="T59" s="0" t="str">
        <f aca="false">IF($B59=3,"PFI","")</f>
        <v/>
      </c>
      <c r="U59" s="0" t="str">
        <f aca="false">IF($B59=3,"DPF","")</f>
        <v/>
      </c>
      <c r="V59" s="0" t="str">
        <f aca="false">IF($B59=3,"DPF","")</f>
        <v/>
      </c>
      <c r="W59" s="0" t="str">
        <f aca="false">IF($B59=3,"DPF","")</f>
        <v/>
      </c>
      <c r="X59" s="0" t="str">
        <f aca="false">IF($B59=3,"DPF","")</f>
        <v/>
      </c>
      <c r="Y59" s="0" t="str">
        <f aca="false">IF($B59=3,"DPF","")</f>
        <v/>
      </c>
      <c r="Z59" s="0" t="str">
        <f aca="false">IF($B59=3,"DPF","")</f>
        <v/>
      </c>
      <c r="AA59" s="0" t="str">
        <f aca="false">IF($B59=3,"DPF","")</f>
        <v/>
      </c>
      <c r="AB59" s="0" t="str">
        <f aca="false">IF($B59=3,"DPF","")</f>
        <v/>
      </c>
      <c r="AC59" s="0" t="str">
        <f aca="false">IF($B59=3,"DPF","")</f>
        <v/>
      </c>
      <c r="AD59" s="0" t="str">
        <f aca="false">IF($B59=3,"DPF","")</f>
        <v/>
      </c>
      <c r="AE59" s="0" t="str">
        <f aca="false">IF($B59=3,"DPF","")</f>
        <v/>
      </c>
      <c r="AF59" s="0" t="str">
        <f aca="false">IF($B59=3,"DPF","")</f>
        <v/>
      </c>
      <c r="AG59" s="0" t="str">
        <f aca="false">IF($B59=3,"DPF","")</f>
        <v/>
      </c>
      <c r="AH59" s="0" t="str">
        <f aca="false">IF($B59=3,"DPF","")</f>
        <v/>
      </c>
      <c r="AI59" s="0" t="str">
        <f aca="false">IF($B59=3,"PFI","")</f>
        <v/>
      </c>
      <c r="AJ59" s="0" t="str">
        <f aca="false">IF($B59=3,"PFI","")</f>
        <v/>
      </c>
      <c r="AK59" s="0" t="str">
        <f aca="false">IF($B59=3,"PFI","")</f>
        <v/>
      </c>
      <c r="AL59" s="0" t="str">
        <f aca="false">IF($B59=3,"PFI","")</f>
        <v/>
      </c>
      <c r="AM59" s="0" t="str">
        <f aca="false">IF($B59=3,"PFI","")</f>
        <v/>
      </c>
      <c r="AN59" s="0" t="str">
        <f aca="false">IF($B59=3,"PFI","")</f>
        <v/>
      </c>
      <c r="AO59" s="0" t="str">
        <f aca="false">IF($B59=3,"PFI","")</f>
        <v/>
      </c>
      <c r="AP59" s="0" t="str">
        <f aca="false">IF($B59=3,"PFI","")</f>
        <v/>
      </c>
      <c r="AQ59" s="0" t="str">
        <f aca="false">IF($B59=3,"PFI","")</f>
        <v/>
      </c>
      <c r="AR59" s="0" t="str">
        <f aca="false">IF($B59=3,"DPF","")</f>
        <v/>
      </c>
      <c r="AS59" s="0" t="str">
        <f aca="false">IF($B59=3,"DPF","")</f>
        <v/>
      </c>
      <c r="AT59" s="0" t="str">
        <f aca="false">IF($B59=3,"DPF","")</f>
        <v/>
      </c>
      <c r="AU59" s="0" t="str">
        <f aca="false">IF($B59=3,"DPF","")</f>
        <v/>
      </c>
      <c r="AV59" s="0" t="str">
        <f aca="false">IF($B59=3,"DPF","")</f>
        <v/>
      </c>
      <c r="AW59" s="0" t="str">
        <f aca="false">IF($B59=3,"DPF","")</f>
        <v/>
      </c>
      <c r="AX59" s="62"/>
      <c r="AY59" s="0" t="str">
        <f aca="false">IF($B59=3,"DPF","")</f>
        <v/>
      </c>
      <c r="AZ59" s="0" t="str">
        <f aca="false">IF($B59=3,"DPF","")</f>
        <v/>
      </c>
      <c r="BA59" s="0" t="str">
        <f aca="false">IF($B59=3,"DPF","")</f>
        <v/>
      </c>
      <c r="BB59" s="0" t="str">
        <f aca="false">IF($B59=3,"PFI","")</f>
        <v/>
      </c>
      <c r="BC59" s="0" t="str">
        <f aca="false">IF($B59=3,"PFI","")</f>
        <v/>
      </c>
      <c r="BD59" s="0" t="str">
        <f aca="false">IF($B59=3,"PFI","")</f>
        <v/>
      </c>
      <c r="BE59" s="0" t="str">
        <f aca="false">IF($B59=3,"DPF","")</f>
        <v/>
      </c>
      <c r="BF59" s="0" t="str">
        <f aca="false">IF($B59=3,"DPF","")</f>
        <v/>
      </c>
      <c r="BG59" s="0" t="str">
        <f aca="false">IF($B59=3,"PFI","")</f>
        <v/>
      </c>
      <c r="BH59" s="0" t="str">
        <f aca="false">IF($B59=3,"PFI","")</f>
        <v/>
      </c>
      <c r="BI59" s="0" t="str">
        <f aca="false">IF($B59=3,"DPF","")</f>
        <v/>
      </c>
      <c r="BJ59" s="62"/>
      <c r="BK59" s="0" t="str">
        <f aca="false">IF($B59=3,"PFI","")</f>
        <v/>
      </c>
      <c r="BL59" s="0" t="str">
        <f aca="false">IF($B59=3,"PFI","")</f>
        <v/>
      </c>
      <c r="BM59" s="0" t="str">
        <f aca="false">IF($B59=3,"PFI","")</f>
        <v/>
      </c>
      <c r="BN59" s="0" t="str">
        <f aca="false">IF($B59=3,"PFI","")</f>
        <v/>
      </c>
      <c r="BO59" s="0" t="str">
        <f aca="false">IF($B59=3,"PFI","")</f>
        <v/>
      </c>
    </row>
    <row r="60" customFormat="false" ht="13.2" hidden="false" customHeight="false" outlineLevel="0" collapsed="false">
      <c r="A60" s="0" t="n">
        <f aca="false">A59-1</f>
        <v>1961</v>
      </c>
      <c r="B60" s="0" t="s">
        <v>294</v>
      </c>
      <c r="C60" s="0" t="s">
        <v>294</v>
      </c>
      <c r="D60" s="0" t="s">
        <v>294</v>
      </c>
      <c r="E60" s="0" t="s">
        <v>294</v>
      </c>
      <c r="F60" s="0" t="str">
        <f aca="false">IF($B60=3,"PFI","")</f>
        <v/>
      </c>
      <c r="G60" s="0" t="str">
        <f aca="false">IF($B60=3,"PFI","")</f>
        <v/>
      </c>
      <c r="H60" s="0" t="str">
        <f aca="false">IF($B60=3,"PFI","")</f>
        <v/>
      </c>
      <c r="I60" s="0" t="str">
        <f aca="false">IF($B60=3,"PFI","")</f>
        <v/>
      </c>
      <c r="J60" s="0" t="str">
        <f aca="false">IF($B60=3,"PFI","")</f>
        <v/>
      </c>
      <c r="K60" s="0" t="str">
        <f aca="false">IF($B60=3,"PFI","")</f>
        <v/>
      </c>
      <c r="L60" s="0" t="str">
        <f aca="false">IF($B60=3,"DPF","")</f>
        <v/>
      </c>
      <c r="M60" s="0" t="str">
        <f aca="false">IF($B60=3,"DPF","")</f>
        <v/>
      </c>
      <c r="N60" s="0" t="str">
        <f aca="false">IF($B60=3,"DPF","")</f>
        <v/>
      </c>
      <c r="O60" s="0" t="str">
        <f aca="false">IF($B60=3,"PFI","")</f>
        <v/>
      </c>
      <c r="P60" s="0" t="str">
        <f aca="false">IF($B60=3,"PFI","")</f>
        <v/>
      </c>
      <c r="Q60" s="62"/>
      <c r="R60" s="0" t="str">
        <f aca="false">IF($B60=3,"PFI","")</f>
        <v/>
      </c>
      <c r="S60" s="0" t="str">
        <f aca="false">IF($B60=3,"PFI","")</f>
        <v/>
      </c>
      <c r="T60" s="0" t="str">
        <f aca="false">IF($B60=3,"PFI","")</f>
        <v/>
      </c>
      <c r="U60" s="0" t="str">
        <f aca="false">IF($B60=3,"DPF","")</f>
        <v/>
      </c>
      <c r="V60" s="0" t="str">
        <f aca="false">IF($B60=3,"DPF","")</f>
        <v/>
      </c>
      <c r="W60" s="0" t="str">
        <f aca="false">IF($B60=3,"DPF","")</f>
        <v/>
      </c>
      <c r="X60" s="0" t="str">
        <f aca="false">IF($B60=3,"DPF","")</f>
        <v/>
      </c>
      <c r="Y60" s="0" t="str">
        <f aca="false">IF($B60=3,"DPF","")</f>
        <v/>
      </c>
      <c r="Z60" s="0" t="str">
        <f aca="false">IF($B60=3,"DPF","")</f>
        <v/>
      </c>
      <c r="AA60" s="0" t="str">
        <f aca="false">IF($B60=3,"DPF","")</f>
        <v/>
      </c>
      <c r="AB60" s="0" t="str">
        <f aca="false">IF($B60=3,"DPF","")</f>
        <v/>
      </c>
      <c r="AC60" s="0" t="str">
        <f aca="false">IF($B60=3,"DPF","")</f>
        <v/>
      </c>
      <c r="AD60" s="0" t="str">
        <f aca="false">IF($B60=3,"DPF","")</f>
        <v/>
      </c>
      <c r="AE60" s="0" t="str">
        <f aca="false">IF($B60=3,"DPF","")</f>
        <v/>
      </c>
      <c r="AF60" s="0" t="str">
        <f aca="false">IF($B60=3,"DPF","")</f>
        <v/>
      </c>
      <c r="AG60" s="0" t="str">
        <f aca="false">IF($B60=3,"DPF","")</f>
        <v/>
      </c>
      <c r="AH60" s="0" t="str">
        <f aca="false">IF($B60=3,"DPF","")</f>
        <v/>
      </c>
      <c r="AI60" s="0" t="str">
        <f aca="false">IF($B60=3,"PFI","")</f>
        <v/>
      </c>
      <c r="AJ60" s="0" t="str">
        <f aca="false">IF($B60=3,"PFI","")</f>
        <v/>
      </c>
      <c r="AK60" s="0" t="str">
        <f aca="false">IF($B60=3,"PFI","")</f>
        <v/>
      </c>
      <c r="AL60" s="0" t="str">
        <f aca="false">IF($B60=3,"PFI","")</f>
        <v/>
      </c>
      <c r="AM60" s="0" t="str">
        <f aca="false">IF($B60=3,"PFI","")</f>
        <v/>
      </c>
      <c r="AN60" s="0" t="str">
        <f aca="false">IF($B60=3,"PFI","")</f>
        <v/>
      </c>
      <c r="AO60" s="0" t="str">
        <f aca="false">IF($B60=3,"PFI","")</f>
        <v/>
      </c>
      <c r="AP60" s="0" t="str">
        <f aca="false">IF($B60=3,"PFI","")</f>
        <v/>
      </c>
      <c r="AQ60" s="0" t="str">
        <f aca="false">IF($B60=3,"PFI","")</f>
        <v/>
      </c>
      <c r="AR60" s="0" t="str">
        <f aca="false">IF($B60=3,"DPF","")</f>
        <v/>
      </c>
      <c r="AS60" s="0" t="str">
        <f aca="false">IF($B60=3,"DPF","")</f>
        <v/>
      </c>
      <c r="AT60" s="0" t="str">
        <f aca="false">IF($B60=3,"DPF","")</f>
        <v/>
      </c>
      <c r="AU60" s="0" t="str">
        <f aca="false">IF($B60=3,"DPF","")</f>
        <v/>
      </c>
      <c r="AV60" s="0" t="str">
        <f aca="false">IF($B60=3,"DPF","")</f>
        <v/>
      </c>
      <c r="AW60" s="0" t="str">
        <f aca="false">IF($B60=3,"DPF","")</f>
        <v/>
      </c>
      <c r="AX60" s="62"/>
      <c r="AY60" s="0" t="str">
        <f aca="false">IF($B60=3,"DPF","")</f>
        <v/>
      </c>
      <c r="AZ60" s="0" t="str">
        <f aca="false">IF($B60=3,"DPF","")</f>
        <v/>
      </c>
      <c r="BA60" s="0" t="str">
        <f aca="false">IF($B60=3,"DPF","")</f>
        <v/>
      </c>
      <c r="BB60" s="0" t="str">
        <f aca="false">IF($B60=3,"PFI","")</f>
        <v/>
      </c>
      <c r="BC60" s="0" t="str">
        <f aca="false">IF($B60=3,"PFI","")</f>
        <v/>
      </c>
      <c r="BD60" s="0" t="str">
        <f aca="false">IF($B60=3,"PFI","")</f>
        <v/>
      </c>
      <c r="BE60" s="0" t="str">
        <f aca="false">IF($B60=3,"DPF","")</f>
        <v/>
      </c>
      <c r="BF60" s="0" t="str">
        <f aca="false">IF($B60=3,"DPF","")</f>
        <v/>
      </c>
      <c r="BG60" s="0" t="str">
        <f aca="false">IF($B60=3,"PFI","")</f>
        <v/>
      </c>
      <c r="BH60" s="0" t="str">
        <f aca="false">IF($B60=3,"PFI","")</f>
        <v/>
      </c>
      <c r="BI60" s="0" t="str">
        <f aca="false">IF($B60=3,"DPF","")</f>
        <v/>
      </c>
      <c r="BJ60" s="62"/>
      <c r="BK60" s="0" t="str">
        <f aca="false">IF($B60=3,"PFI","")</f>
        <v/>
      </c>
      <c r="BL60" s="0" t="str">
        <f aca="false">IF($B60=3,"PFI","")</f>
        <v/>
      </c>
      <c r="BM60" s="0" t="str">
        <f aca="false">IF($B60=3,"PFI","")</f>
        <v/>
      </c>
      <c r="BN60" s="0" t="str">
        <f aca="false">IF($B60=3,"PFI","")</f>
        <v/>
      </c>
      <c r="BO60" s="0" t="str">
        <f aca="false">IF($B60=3,"PFI","")</f>
        <v/>
      </c>
    </row>
    <row r="61" customFormat="false" ht="13.2" hidden="false" customHeight="false" outlineLevel="0" collapsed="false">
      <c r="A61" s="0" t="n">
        <f aca="false">A60-1</f>
        <v>1960</v>
      </c>
      <c r="B61" s="0" t="s">
        <v>294</v>
      </c>
      <c r="C61" s="0" t="s">
        <v>294</v>
      </c>
      <c r="D61" s="0" t="s">
        <v>294</v>
      </c>
      <c r="E61" s="0" t="s">
        <v>294</v>
      </c>
      <c r="F61" s="0" t="str">
        <f aca="false">IF($B61=3,"PFI","")</f>
        <v/>
      </c>
      <c r="G61" s="0" t="str">
        <f aca="false">IF($B61=3,"PFI","")</f>
        <v/>
      </c>
      <c r="H61" s="0" t="str">
        <f aca="false">IF($B61=3,"PFI","")</f>
        <v/>
      </c>
      <c r="I61" s="0" t="str">
        <f aca="false">IF($B61=3,"PFI","")</f>
        <v/>
      </c>
      <c r="J61" s="0" t="str">
        <f aca="false">IF($B61=3,"PFI","")</f>
        <v/>
      </c>
      <c r="K61" s="0" t="str">
        <f aca="false">IF($B61=3,"PFI","")</f>
        <v/>
      </c>
      <c r="L61" s="0" t="str">
        <f aca="false">IF($B61=3,"DPF","")</f>
        <v/>
      </c>
      <c r="M61" s="0" t="str">
        <f aca="false">IF($B61=3,"DPF","")</f>
        <v/>
      </c>
      <c r="N61" s="0" t="str">
        <f aca="false">IF($B61=3,"DPF","")</f>
        <v/>
      </c>
      <c r="O61" s="0" t="str">
        <f aca="false">IF($B61=3,"PFI","")</f>
        <v/>
      </c>
      <c r="P61" s="0" t="str">
        <f aca="false">IF($B61=3,"PFI","")</f>
        <v/>
      </c>
      <c r="Q61" s="62"/>
      <c r="R61" s="0" t="str">
        <f aca="false">IF($B61=3,"PFI","")</f>
        <v/>
      </c>
      <c r="S61" s="0" t="str">
        <f aca="false">IF($B61=3,"PFI","")</f>
        <v/>
      </c>
      <c r="T61" s="0" t="str">
        <f aca="false">IF($B61=3,"PFI","")</f>
        <v/>
      </c>
      <c r="U61" s="0" t="str">
        <f aca="false">IF($B61=3,"DPF","")</f>
        <v/>
      </c>
      <c r="V61" s="0" t="str">
        <f aca="false">IF($B61=3,"DPF","")</f>
        <v/>
      </c>
      <c r="W61" s="0" t="str">
        <f aca="false">IF($B61=3,"DPF","")</f>
        <v/>
      </c>
      <c r="X61" s="0" t="str">
        <f aca="false">IF($B61=3,"DPF","")</f>
        <v/>
      </c>
      <c r="Y61" s="0" t="str">
        <f aca="false">IF($B61=3,"DPF","")</f>
        <v/>
      </c>
      <c r="Z61" s="0" t="str">
        <f aca="false">IF($B61=3,"DPF","")</f>
        <v/>
      </c>
      <c r="AA61" s="0" t="str">
        <f aca="false">IF($B61=3,"DPF","")</f>
        <v/>
      </c>
      <c r="AB61" s="0" t="str">
        <f aca="false">IF($B61=3,"DPF","")</f>
        <v/>
      </c>
      <c r="AC61" s="0" t="str">
        <f aca="false">IF($B61=3,"DPF","")</f>
        <v/>
      </c>
      <c r="AD61" s="0" t="str">
        <f aca="false">IF($B61=3,"DPF","")</f>
        <v/>
      </c>
      <c r="AE61" s="0" t="str">
        <f aca="false">IF($B61=3,"DPF","")</f>
        <v/>
      </c>
      <c r="AF61" s="0" t="str">
        <f aca="false">IF($B61=3,"DPF","")</f>
        <v/>
      </c>
      <c r="AG61" s="0" t="str">
        <f aca="false">IF($B61=3,"DPF","")</f>
        <v/>
      </c>
      <c r="AH61" s="0" t="str">
        <f aca="false">IF($B61=3,"DPF","")</f>
        <v/>
      </c>
      <c r="AI61" s="0" t="str">
        <f aca="false">IF($B61=3,"PFI","")</f>
        <v/>
      </c>
      <c r="AJ61" s="0" t="str">
        <f aca="false">IF($B61=3,"PFI","")</f>
        <v/>
      </c>
      <c r="AK61" s="0" t="str">
        <f aca="false">IF($B61=3,"PFI","")</f>
        <v/>
      </c>
      <c r="AL61" s="0" t="str">
        <f aca="false">IF($B61=3,"PFI","")</f>
        <v/>
      </c>
      <c r="AM61" s="0" t="str">
        <f aca="false">IF($B61=3,"PFI","")</f>
        <v/>
      </c>
      <c r="AN61" s="0" t="str">
        <f aca="false">IF($B61=3,"PFI","")</f>
        <v/>
      </c>
      <c r="AO61" s="0" t="str">
        <f aca="false">IF($B61=3,"PFI","")</f>
        <v/>
      </c>
      <c r="AP61" s="0" t="str">
        <f aca="false">IF($B61=3,"PFI","")</f>
        <v/>
      </c>
      <c r="AQ61" s="0" t="str">
        <f aca="false">IF($B61=3,"PFI","")</f>
        <v/>
      </c>
      <c r="AR61" s="0" t="str">
        <f aca="false">IF($B61=3,"DPF","")</f>
        <v/>
      </c>
      <c r="AS61" s="0" t="str">
        <f aca="false">IF($B61=3,"DPF","")</f>
        <v/>
      </c>
      <c r="AT61" s="0" t="str">
        <f aca="false">IF($B61=3,"DPF","")</f>
        <v/>
      </c>
      <c r="AU61" s="0" t="str">
        <f aca="false">IF($B61=3,"DPF","")</f>
        <v/>
      </c>
      <c r="AV61" s="0" t="str">
        <f aca="false">IF($B61=3,"DPF","")</f>
        <v/>
      </c>
      <c r="AW61" s="0" t="str">
        <f aca="false">IF($B61=3,"DPF","")</f>
        <v/>
      </c>
      <c r="AX61" s="62"/>
      <c r="AY61" s="0" t="str">
        <f aca="false">IF($B61=3,"DPF","")</f>
        <v/>
      </c>
      <c r="AZ61" s="0" t="str">
        <f aca="false">IF($B61=3,"DPF","")</f>
        <v/>
      </c>
      <c r="BA61" s="0" t="str">
        <f aca="false">IF($B61=3,"DPF","")</f>
        <v/>
      </c>
      <c r="BB61" s="0" t="str">
        <f aca="false">IF($B61=3,"PFI","")</f>
        <v/>
      </c>
      <c r="BC61" s="0" t="str">
        <f aca="false">IF($B61=3,"PFI","")</f>
        <v/>
      </c>
      <c r="BD61" s="0" t="str">
        <f aca="false">IF($B61=3,"PFI","")</f>
        <v/>
      </c>
      <c r="BE61" s="0" t="str">
        <f aca="false">IF($B61=3,"DPF","")</f>
        <v/>
      </c>
      <c r="BF61" s="0" t="str">
        <f aca="false">IF($B61=3,"DPF","")</f>
        <v/>
      </c>
      <c r="BG61" s="0" t="str">
        <f aca="false">IF($B61=3,"PFI","")</f>
        <v/>
      </c>
      <c r="BH61" s="0" t="str">
        <f aca="false">IF($B61=3,"PFI","")</f>
        <v/>
      </c>
      <c r="BI61" s="0" t="str">
        <f aca="false">IF($B61=3,"DPF","")</f>
        <v/>
      </c>
      <c r="BJ61" s="62"/>
      <c r="BK61" s="0" t="str">
        <f aca="false">IF($B61=3,"PFI","")</f>
        <v/>
      </c>
      <c r="BL61" s="0" t="str">
        <f aca="false">IF($B61=3,"PFI","")</f>
        <v/>
      </c>
      <c r="BM61" s="0" t="str">
        <f aca="false">IF($B61=3,"PFI","")</f>
        <v/>
      </c>
      <c r="BN61" s="0" t="str">
        <f aca="false">IF($B61=3,"PFI","")</f>
        <v/>
      </c>
      <c r="BO61" s="0" t="str">
        <f aca="false">IF($B61=3,"PFI","")</f>
        <v/>
      </c>
    </row>
    <row r="62" customFormat="false" ht="13.2" hidden="false" customHeight="false" outlineLevel="0" collapsed="false">
      <c r="A62" s="0" t="n">
        <f aca="false">A61-1</f>
        <v>1959</v>
      </c>
      <c r="B62" s="0" t="s">
        <v>294</v>
      </c>
      <c r="C62" s="0" t="s">
        <v>294</v>
      </c>
      <c r="D62" s="0" t="s">
        <v>294</v>
      </c>
      <c r="E62" s="0" t="s">
        <v>294</v>
      </c>
      <c r="F62" s="0" t="str">
        <f aca="false">IF($B62=3,"PFI","")</f>
        <v/>
      </c>
      <c r="G62" s="0" t="str">
        <f aca="false">IF($B62=3,"PFI","")</f>
        <v/>
      </c>
      <c r="H62" s="0" t="str">
        <f aca="false">IF($B62=3,"PFI","")</f>
        <v/>
      </c>
      <c r="I62" s="0" t="str">
        <f aca="false">IF($B62=3,"PFI","")</f>
        <v/>
      </c>
      <c r="J62" s="0" t="str">
        <f aca="false">IF($B62=3,"PFI","")</f>
        <v/>
      </c>
      <c r="K62" s="0" t="str">
        <f aca="false">IF($B62=3,"PFI","")</f>
        <v/>
      </c>
      <c r="L62" s="0" t="str">
        <f aca="false">IF($B62=3,"DPF","")</f>
        <v/>
      </c>
      <c r="M62" s="0" t="str">
        <f aca="false">IF($B62=3,"DPF","")</f>
        <v/>
      </c>
      <c r="N62" s="0" t="str">
        <f aca="false">IF($B62=3,"DPF","")</f>
        <v/>
      </c>
      <c r="O62" s="0" t="str">
        <f aca="false">IF($B62=3,"PFI","")</f>
        <v/>
      </c>
      <c r="P62" s="0" t="str">
        <f aca="false">IF($B62=3,"PFI","")</f>
        <v/>
      </c>
      <c r="Q62" s="62"/>
      <c r="R62" s="0" t="str">
        <f aca="false">IF($B62=3,"PFI","")</f>
        <v/>
      </c>
      <c r="S62" s="0" t="str">
        <f aca="false">IF($B62=3,"PFI","")</f>
        <v/>
      </c>
      <c r="T62" s="0" t="str">
        <f aca="false">IF($B62=3,"PFI","")</f>
        <v/>
      </c>
      <c r="U62" s="0" t="str">
        <f aca="false">IF($B62=3,"DPF","")</f>
        <v/>
      </c>
      <c r="V62" s="0" t="str">
        <f aca="false">IF($B62=3,"DPF","")</f>
        <v/>
      </c>
      <c r="W62" s="0" t="str">
        <f aca="false">IF($B62=3,"DPF","")</f>
        <v/>
      </c>
      <c r="X62" s="0" t="str">
        <f aca="false">IF($B62=3,"DPF","")</f>
        <v/>
      </c>
      <c r="Y62" s="0" t="str">
        <f aca="false">IF($B62=3,"DPF","")</f>
        <v/>
      </c>
      <c r="Z62" s="0" t="str">
        <f aca="false">IF($B62=3,"DPF","")</f>
        <v/>
      </c>
      <c r="AA62" s="0" t="str">
        <f aca="false">IF($B62=3,"DPF","")</f>
        <v/>
      </c>
      <c r="AB62" s="0" t="str">
        <f aca="false">IF($B62=3,"DPF","")</f>
        <v/>
      </c>
      <c r="AC62" s="0" t="str">
        <f aca="false">IF($B62=3,"DPF","")</f>
        <v/>
      </c>
      <c r="AD62" s="0" t="str">
        <f aca="false">IF($B62=3,"DPF","")</f>
        <v/>
      </c>
      <c r="AE62" s="0" t="str">
        <f aca="false">IF($B62=3,"DPF","")</f>
        <v/>
      </c>
      <c r="AF62" s="0" t="str">
        <f aca="false">IF($B62=3,"DPF","")</f>
        <v/>
      </c>
      <c r="AG62" s="0" t="str">
        <f aca="false">IF($B62=3,"DPF","")</f>
        <v/>
      </c>
      <c r="AH62" s="0" t="str">
        <f aca="false">IF($B62=3,"DPF","")</f>
        <v/>
      </c>
      <c r="AI62" s="0" t="str">
        <f aca="false">IF($B62=3,"PFI","")</f>
        <v/>
      </c>
      <c r="AJ62" s="0" t="str">
        <f aca="false">IF($B62=3,"PFI","")</f>
        <v/>
      </c>
      <c r="AK62" s="0" t="str">
        <f aca="false">IF($B62=3,"PFI","")</f>
        <v/>
      </c>
      <c r="AL62" s="0" t="str">
        <f aca="false">IF($B62=3,"PFI","")</f>
        <v/>
      </c>
      <c r="AM62" s="0" t="str">
        <f aca="false">IF($B62=3,"PFI","")</f>
        <v/>
      </c>
      <c r="AN62" s="0" t="str">
        <f aca="false">IF($B62=3,"PFI","")</f>
        <v/>
      </c>
      <c r="AO62" s="0" t="str">
        <f aca="false">IF($B62=3,"PFI","")</f>
        <v/>
      </c>
      <c r="AP62" s="0" t="str">
        <f aca="false">IF($B62=3,"PFI","")</f>
        <v/>
      </c>
      <c r="AQ62" s="0" t="str">
        <f aca="false">IF($B62=3,"PFI","")</f>
        <v/>
      </c>
      <c r="AR62" s="0" t="str">
        <f aca="false">IF($B62=3,"DPF","")</f>
        <v/>
      </c>
      <c r="AS62" s="0" t="str">
        <f aca="false">IF($B62=3,"DPF","")</f>
        <v/>
      </c>
      <c r="AT62" s="0" t="str">
        <f aca="false">IF($B62=3,"DPF","")</f>
        <v/>
      </c>
      <c r="AU62" s="0" t="str">
        <f aca="false">IF($B62=3,"DPF","")</f>
        <v/>
      </c>
      <c r="AV62" s="0" t="str">
        <f aca="false">IF($B62=3,"DPF","")</f>
        <v/>
      </c>
      <c r="AW62" s="0" t="str">
        <f aca="false">IF($B62=3,"DPF","")</f>
        <v/>
      </c>
      <c r="AX62" s="62"/>
      <c r="AY62" s="0" t="str">
        <f aca="false">IF($B62=3,"DPF","")</f>
        <v/>
      </c>
      <c r="AZ62" s="0" t="str">
        <f aca="false">IF($B62=3,"DPF","")</f>
        <v/>
      </c>
      <c r="BA62" s="0" t="str">
        <f aca="false">IF($B62=3,"DPF","")</f>
        <v/>
      </c>
      <c r="BB62" s="0" t="str">
        <f aca="false">IF($B62=3,"PFI","")</f>
        <v/>
      </c>
      <c r="BC62" s="0" t="str">
        <f aca="false">IF($B62=3,"PFI","")</f>
        <v/>
      </c>
      <c r="BD62" s="0" t="str">
        <f aca="false">IF($B62=3,"PFI","")</f>
        <v/>
      </c>
      <c r="BE62" s="0" t="str">
        <f aca="false">IF($B62=3,"DPF","")</f>
        <v/>
      </c>
      <c r="BF62" s="0" t="str">
        <f aca="false">IF($B62=3,"DPF","")</f>
        <v/>
      </c>
      <c r="BG62" s="0" t="str">
        <f aca="false">IF($B62=3,"PFI","")</f>
        <v/>
      </c>
      <c r="BH62" s="0" t="str">
        <f aca="false">IF($B62=3,"PFI","")</f>
        <v/>
      </c>
      <c r="BI62" s="0" t="str">
        <f aca="false">IF($B62=3,"DPF","")</f>
        <v/>
      </c>
      <c r="BJ62" s="62"/>
      <c r="BK62" s="0" t="str">
        <f aca="false">IF($B62=3,"PFI","")</f>
        <v/>
      </c>
      <c r="BL62" s="0" t="str">
        <f aca="false">IF($B62=3,"PFI","")</f>
        <v/>
      </c>
      <c r="BM62" s="0" t="str">
        <f aca="false">IF($B62=3,"PFI","")</f>
        <v/>
      </c>
      <c r="BN62" s="0" t="str">
        <f aca="false">IF($B62=3,"PFI","")</f>
        <v/>
      </c>
      <c r="BO62" s="0" t="str">
        <f aca="false">IF($B62=3,"PFI","")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80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2" activeCellId="0" sqref="E2"/>
    </sheetView>
  </sheetViews>
  <sheetFormatPr defaultColWidth="11.8046875" defaultRowHeight="13.2" zeroHeight="false" outlineLevelRow="0" outlineLevelCol="0"/>
  <cols>
    <col collapsed="false" customWidth="true" hidden="false" outlineLevel="0" max="1024" min="1021" style="0" width="11.57"/>
  </cols>
  <sheetData>
    <row r="1" customFormat="false" ht="14.4" hidden="false" customHeight="false" outlineLevel="0" collapsed="false">
      <c r="A1" s="35" t="s">
        <v>236</v>
      </c>
      <c r="B1" s="35" t="s">
        <v>298</v>
      </c>
      <c r="C1" s="35" t="s">
        <v>299</v>
      </c>
      <c r="D1" s="35" t="s">
        <v>300</v>
      </c>
      <c r="E1" s="35" t="s">
        <v>237</v>
      </c>
      <c r="F1" s="35" t="s">
        <v>301</v>
      </c>
      <c r="G1" s="35" t="s">
        <v>302</v>
      </c>
      <c r="H1" s="35" t="s">
        <v>303</v>
      </c>
      <c r="I1" s="35" t="s">
        <v>232</v>
      </c>
      <c r="J1" s="35" t="s">
        <v>272</v>
      </c>
    </row>
    <row r="2" customFormat="false" ht="13.2" hidden="false" customHeight="false" outlineLevel="0" collapsed="false">
      <c r="A2" s="0" t="s">
        <v>242</v>
      </c>
      <c r="B2" s="0" t="s">
        <v>243</v>
      </c>
      <c r="C2" s="0" t="s">
        <v>304</v>
      </c>
      <c r="D2" s="0" t="n">
        <v>9.50868420493424</v>
      </c>
      <c r="E2" s="0" t="s">
        <v>243</v>
      </c>
      <c r="F2" s="0" t="s">
        <v>243</v>
      </c>
      <c r="G2" s="0" t="n">
        <f aca="false">D2</f>
        <v>9.50868420493424</v>
      </c>
      <c r="H2" s="63" t="n">
        <v>42005</v>
      </c>
      <c r="I2" s="0" t="n">
        <v>2015</v>
      </c>
      <c r="J2" s="0" t="n">
        <v>1</v>
      </c>
    </row>
    <row r="3" customFormat="false" ht="13.2" hidden="false" customHeight="false" outlineLevel="0" collapsed="false">
      <c r="A3" s="0" t="s">
        <v>242</v>
      </c>
      <c r="B3" s="0" t="s">
        <v>243</v>
      </c>
      <c r="C3" s="0" t="s">
        <v>305</v>
      </c>
      <c r="D3" s="0" t="n">
        <v>9.64903964176449</v>
      </c>
      <c r="E3" s="0" t="s">
        <v>243</v>
      </c>
      <c r="F3" s="0" t="s">
        <v>243</v>
      </c>
      <c r="G3" s="0" t="n">
        <f aca="false">D3</f>
        <v>9.64903964176449</v>
      </c>
      <c r="H3" s="63" t="n">
        <v>42036</v>
      </c>
      <c r="I3" s="0" t="n">
        <v>2015</v>
      </c>
      <c r="J3" s="0" t="n">
        <v>2</v>
      </c>
    </row>
    <row r="4" customFormat="false" ht="13.2" hidden="false" customHeight="false" outlineLevel="0" collapsed="false">
      <c r="A4" s="0" t="s">
        <v>242</v>
      </c>
      <c r="B4" s="0" t="s">
        <v>243</v>
      </c>
      <c r="C4" s="0" t="s">
        <v>306</v>
      </c>
      <c r="D4" s="0" t="n">
        <v>9.57821809107031</v>
      </c>
      <c r="E4" s="0" t="s">
        <v>243</v>
      </c>
      <c r="F4" s="0" t="s">
        <v>243</v>
      </c>
      <c r="G4" s="0" t="n">
        <f aca="false">D4</f>
        <v>9.57821809107031</v>
      </c>
      <c r="H4" s="63" t="n">
        <v>42064</v>
      </c>
      <c r="I4" s="0" t="n">
        <v>2015</v>
      </c>
      <c r="J4" s="0" t="n">
        <v>3</v>
      </c>
    </row>
    <row r="5" customFormat="false" ht="13.2" hidden="false" customHeight="false" outlineLevel="0" collapsed="false">
      <c r="A5" s="0" t="s">
        <v>242</v>
      </c>
      <c r="B5" s="0" t="s">
        <v>243</v>
      </c>
      <c r="C5" s="0" t="s">
        <v>307</v>
      </c>
      <c r="D5" s="0" t="n">
        <v>9.5816518632252</v>
      </c>
      <c r="E5" s="0" t="s">
        <v>243</v>
      </c>
      <c r="F5" s="0" t="s">
        <v>243</v>
      </c>
      <c r="G5" s="0" t="n">
        <f aca="false">D5</f>
        <v>9.5816518632252</v>
      </c>
      <c r="H5" s="63" t="n">
        <v>42095</v>
      </c>
      <c r="I5" s="0" t="n">
        <v>2015</v>
      </c>
      <c r="J5" s="0" t="n">
        <v>4</v>
      </c>
    </row>
    <row r="6" customFormat="false" ht="13.2" hidden="false" customHeight="false" outlineLevel="0" collapsed="false">
      <c r="A6" s="0" t="s">
        <v>242</v>
      </c>
      <c r="B6" s="0" t="s">
        <v>243</v>
      </c>
      <c r="C6" s="0" t="s">
        <v>308</v>
      </c>
      <c r="D6" s="0" t="n">
        <v>9.7859613064399</v>
      </c>
      <c r="E6" s="0" t="s">
        <v>243</v>
      </c>
      <c r="F6" s="0" t="s">
        <v>243</v>
      </c>
      <c r="G6" s="0" t="n">
        <f aca="false">D6</f>
        <v>9.7859613064399</v>
      </c>
      <c r="H6" s="63" t="n">
        <v>42125</v>
      </c>
      <c r="I6" s="0" t="n">
        <v>2015</v>
      </c>
      <c r="J6" s="0" t="n">
        <v>5</v>
      </c>
    </row>
    <row r="7" customFormat="false" ht="13.2" hidden="false" customHeight="false" outlineLevel="0" collapsed="false">
      <c r="A7" s="0" t="s">
        <v>242</v>
      </c>
      <c r="B7" s="0" t="s">
        <v>243</v>
      </c>
      <c r="C7" s="0" t="s">
        <v>309</v>
      </c>
      <c r="D7" s="0" t="n">
        <v>9.22411033759954</v>
      </c>
      <c r="E7" s="0" t="s">
        <v>243</v>
      </c>
      <c r="F7" s="0" t="s">
        <v>243</v>
      </c>
      <c r="G7" s="0" t="n">
        <f aca="false">D7</f>
        <v>9.22411033759954</v>
      </c>
      <c r="H7" s="63" t="n">
        <v>42156</v>
      </c>
      <c r="I7" s="0" t="n">
        <v>2015</v>
      </c>
      <c r="J7" s="0" t="n">
        <v>6</v>
      </c>
    </row>
    <row r="8" customFormat="false" ht="13.2" hidden="false" customHeight="false" outlineLevel="0" collapsed="false">
      <c r="A8" s="0" t="s">
        <v>242</v>
      </c>
      <c r="B8" s="0" t="s">
        <v>243</v>
      </c>
      <c r="C8" s="0" t="s">
        <v>310</v>
      </c>
      <c r="D8" s="0" t="n">
        <v>9.66577928101947</v>
      </c>
      <c r="E8" s="0" t="s">
        <v>243</v>
      </c>
      <c r="F8" s="0" t="s">
        <v>243</v>
      </c>
      <c r="G8" s="0" t="n">
        <f aca="false">D8</f>
        <v>9.66577928101947</v>
      </c>
      <c r="H8" s="63" t="n">
        <v>42186</v>
      </c>
      <c r="I8" s="0" t="n">
        <v>2015</v>
      </c>
      <c r="J8" s="0" t="n">
        <v>7</v>
      </c>
    </row>
    <row r="9" customFormat="false" ht="13.2" hidden="false" customHeight="false" outlineLevel="0" collapsed="false">
      <c r="A9" s="0" t="s">
        <v>242</v>
      </c>
      <c r="B9" s="0" t="s">
        <v>243</v>
      </c>
      <c r="C9" s="0" t="s">
        <v>311</v>
      </c>
      <c r="D9" s="0" t="n">
        <v>10.2276302498598</v>
      </c>
      <c r="E9" s="0" t="s">
        <v>243</v>
      </c>
      <c r="F9" s="0" t="s">
        <v>243</v>
      </c>
      <c r="G9" s="0" t="n">
        <f aca="false">D9</f>
        <v>10.2276302498598</v>
      </c>
      <c r="H9" s="63" t="n">
        <v>42217</v>
      </c>
      <c r="I9" s="0" t="n">
        <v>2015</v>
      </c>
      <c r="J9" s="0" t="n">
        <v>8</v>
      </c>
    </row>
    <row r="10" customFormat="false" ht="13.2" hidden="false" customHeight="false" outlineLevel="0" collapsed="false">
      <c r="A10" s="0" t="s">
        <v>242</v>
      </c>
      <c r="B10" s="0" t="s">
        <v>243</v>
      </c>
      <c r="C10" s="0" t="s">
        <v>312</v>
      </c>
      <c r="D10" s="0" t="n">
        <v>10.8401293579846</v>
      </c>
      <c r="E10" s="0" t="s">
        <v>243</v>
      </c>
      <c r="F10" s="0" t="s">
        <v>243</v>
      </c>
      <c r="G10" s="0" t="n">
        <f aca="false">D10</f>
        <v>10.8401293579846</v>
      </c>
      <c r="H10" s="63" t="n">
        <v>42248</v>
      </c>
      <c r="I10" s="0" t="n">
        <v>2015</v>
      </c>
      <c r="J10" s="0" t="n">
        <v>9</v>
      </c>
    </row>
    <row r="11" customFormat="false" ht="13.2" hidden="false" customHeight="false" outlineLevel="0" collapsed="false">
      <c r="A11" s="0" t="s">
        <v>242</v>
      </c>
      <c r="B11" s="0" t="s">
        <v>243</v>
      </c>
      <c r="C11" s="0" t="s">
        <v>313</v>
      </c>
      <c r="D11" s="0" t="n">
        <v>10.2881504840894</v>
      </c>
      <c r="E11" s="0" t="s">
        <v>243</v>
      </c>
      <c r="F11" s="0" t="s">
        <v>243</v>
      </c>
      <c r="G11" s="0" t="n">
        <f aca="false">D11</f>
        <v>10.2881504840894</v>
      </c>
      <c r="H11" s="63" t="n">
        <v>42278</v>
      </c>
      <c r="I11" s="0" t="n">
        <v>2015</v>
      </c>
      <c r="J11" s="0" t="n">
        <v>10</v>
      </c>
    </row>
    <row r="12" customFormat="false" ht="13.2" hidden="false" customHeight="false" outlineLevel="0" collapsed="false">
      <c r="A12" s="0" t="s">
        <v>242</v>
      </c>
      <c r="B12" s="0" t="s">
        <v>243</v>
      </c>
      <c r="C12" s="0" t="s">
        <v>314</v>
      </c>
      <c r="D12" s="0" t="n">
        <v>10.1538041485302</v>
      </c>
      <c r="E12" s="0" t="s">
        <v>243</v>
      </c>
      <c r="F12" s="0" t="s">
        <v>243</v>
      </c>
      <c r="G12" s="0" t="n">
        <f aca="false">D12</f>
        <v>10.1538041485302</v>
      </c>
      <c r="H12" s="63" t="n">
        <v>42309</v>
      </c>
      <c r="I12" s="0" t="n">
        <v>2015</v>
      </c>
      <c r="J12" s="0" t="n">
        <v>11</v>
      </c>
    </row>
    <row r="13" customFormat="false" ht="13.2" hidden="false" customHeight="false" outlineLevel="0" collapsed="false">
      <c r="A13" s="0" t="s">
        <v>242</v>
      </c>
      <c r="B13" s="0" t="s">
        <v>243</v>
      </c>
      <c r="C13" s="0" t="s">
        <v>315</v>
      </c>
      <c r="D13" s="0" t="n">
        <v>10.9216814466627</v>
      </c>
      <c r="E13" s="0" t="s">
        <v>243</v>
      </c>
      <c r="F13" s="0" t="s">
        <v>243</v>
      </c>
      <c r="G13" s="0" t="n">
        <f aca="false">D13</f>
        <v>10.9216814466627</v>
      </c>
      <c r="H13" s="63" t="n">
        <v>42339</v>
      </c>
      <c r="I13" s="0" t="n">
        <v>2015</v>
      </c>
      <c r="J13" s="0" t="n">
        <v>12</v>
      </c>
    </row>
    <row r="14" customFormat="false" ht="13.2" hidden="false" customHeight="false" outlineLevel="0" collapsed="false">
      <c r="A14" s="0" t="s">
        <v>242</v>
      </c>
      <c r="B14" s="0" t="s">
        <v>243</v>
      </c>
      <c r="C14" s="0" t="s">
        <v>316</v>
      </c>
      <c r="D14" s="0" t="n">
        <v>10.756860383229</v>
      </c>
      <c r="E14" s="0" t="s">
        <v>243</v>
      </c>
      <c r="F14" s="0" t="s">
        <v>243</v>
      </c>
      <c r="G14" s="0" t="n">
        <f aca="false">D14</f>
        <v>10.756860383229</v>
      </c>
      <c r="H14" s="63" t="n">
        <v>42370</v>
      </c>
      <c r="I14" s="0" t="n">
        <v>2016</v>
      </c>
      <c r="J14" s="0" t="n">
        <v>1</v>
      </c>
    </row>
    <row r="15" customFormat="false" ht="13.2" hidden="false" customHeight="false" outlineLevel="0" collapsed="false">
      <c r="A15" s="0" t="s">
        <v>242</v>
      </c>
      <c r="B15" s="0" t="s">
        <v>243</v>
      </c>
      <c r="C15" s="0" t="s">
        <v>317</v>
      </c>
      <c r="D15" s="0" t="n">
        <v>10.7787506807163</v>
      </c>
      <c r="E15" s="0" t="s">
        <v>243</v>
      </c>
      <c r="F15" s="0" t="s">
        <v>243</v>
      </c>
      <c r="G15" s="0" t="n">
        <f aca="false">D15</f>
        <v>10.7787506807163</v>
      </c>
      <c r="H15" s="63" t="n">
        <v>42401</v>
      </c>
      <c r="I15" s="0" t="n">
        <v>2016</v>
      </c>
      <c r="J15" s="0" t="n">
        <v>2</v>
      </c>
    </row>
    <row r="16" customFormat="false" ht="13.2" hidden="false" customHeight="false" outlineLevel="0" collapsed="false">
      <c r="A16" s="0" t="s">
        <v>242</v>
      </c>
      <c r="B16" s="0" t="s">
        <v>243</v>
      </c>
      <c r="C16" s="0" t="s">
        <v>318</v>
      </c>
      <c r="D16" s="0" t="n">
        <v>10.7092167945802</v>
      </c>
      <c r="E16" s="0" t="s">
        <v>243</v>
      </c>
      <c r="F16" s="0" t="s">
        <v>243</v>
      </c>
      <c r="G16" s="0" t="n">
        <f aca="false">D16</f>
        <v>10.7092167945802</v>
      </c>
      <c r="H16" s="63" t="n">
        <v>42430</v>
      </c>
      <c r="I16" s="0" t="n">
        <v>2016</v>
      </c>
      <c r="J16" s="0" t="n">
        <v>3</v>
      </c>
    </row>
    <row r="17" customFormat="false" ht="13.2" hidden="false" customHeight="false" outlineLevel="0" collapsed="false">
      <c r="A17" s="0" t="s">
        <v>242</v>
      </c>
      <c r="B17" s="0" t="s">
        <v>243</v>
      </c>
      <c r="C17" s="0" t="s">
        <v>319</v>
      </c>
      <c r="D17" s="0" t="n">
        <v>10.5100580095978</v>
      </c>
      <c r="E17" s="0" t="s">
        <v>243</v>
      </c>
      <c r="F17" s="0" t="s">
        <v>243</v>
      </c>
      <c r="G17" s="0" t="n">
        <f aca="false">D17</f>
        <v>10.5100580095978</v>
      </c>
      <c r="H17" s="63" t="n">
        <v>42461</v>
      </c>
      <c r="I17" s="0" t="n">
        <v>2016</v>
      </c>
      <c r="J17" s="0" t="n">
        <v>4</v>
      </c>
    </row>
    <row r="18" customFormat="false" ht="13.2" hidden="false" customHeight="false" outlineLevel="0" collapsed="false">
      <c r="A18" s="0" t="s">
        <v>242</v>
      </c>
      <c r="B18" s="0" t="s">
        <v>243</v>
      </c>
      <c r="C18" s="0" t="s">
        <v>320</v>
      </c>
      <c r="D18" s="0" t="n">
        <v>10.2997394651121</v>
      </c>
      <c r="E18" s="0" t="s">
        <v>243</v>
      </c>
      <c r="F18" s="0" t="s">
        <v>243</v>
      </c>
      <c r="G18" s="0" t="n">
        <f aca="false">D18</f>
        <v>10.2997394651121</v>
      </c>
      <c r="H18" s="63" t="n">
        <v>42491</v>
      </c>
      <c r="I18" s="0" t="n">
        <v>2016</v>
      </c>
      <c r="J18" s="0" t="n">
        <v>5</v>
      </c>
    </row>
    <row r="19" customFormat="false" ht="13.2" hidden="false" customHeight="false" outlineLevel="0" collapsed="false">
      <c r="A19" s="0" t="s">
        <v>242</v>
      </c>
      <c r="B19" s="0" t="s">
        <v>243</v>
      </c>
      <c r="C19" s="0" t="s">
        <v>321</v>
      </c>
      <c r="D19" s="0" t="n">
        <v>9.08547178684671</v>
      </c>
      <c r="E19" s="0" t="s">
        <v>243</v>
      </c>
      <c r="F19" s="0" t="s">
        <v>243</v>
      </c>
      <c r="G19" s="0" t="n">
        <f aca="false">D19</f>
        <v>9.08547178684671</v>
      </c>
      <c r="H19" s="63" t="n">
        <v>42522</v>
      </c>
      <c r="I19" s="0" t="n">
        <v>2016</v>
      </c>
      <c r="J19" s="0" t="n">
        <v>6</v>
      </c>
    </row>
    <row r="20" customFormat="false" ht="13.2" hidden="false" customHeight="false" outlineLevel="0" collapsed="false">
      <c r="A20" s="0" t="s">
        <v>242</v>
      </c>
      <c r="B20" s="0" t="s">
        <v>243</v>
      </c>
      <c r="C20" s="0" t="s">
        <v>322</v>
      </c>
      <c r="D20" s="0" t="n">
        <v>9.24642985660614</v>
      </c>
      <c r="E20" s="0" t="s">
        <v>243</v>
      </c>
      <c r="F20" s="0" t="s">
        <v>243</v>
      </c>
      <c r="G20" s="0" t="n">
        <f aca="false">D20</f>
        <v>9.24642985660614</v>
      </c>
      <c r="H20" s="63" t="n">
        <v>42552</v>
      </c>
      <c r="I20" s="0" t="n">
        <v>2016</v>
      </c>
      <c r="J20" s="0" t="n">
        <v>7</v>
      </c>
    </row>
    <row r="21" customFormat="false" ht="13.2" hidden="false" customHeight="false" outlineLevel="0" collapsed="false">
      <c r="A21" s="0" t="s">
        <v>242</v>
      </c>
      <c r="B21" s="0" t="s">
        <v>243</v>
      </c>
      <c r="C21" s="0" t="s">
        <v>323</v>
      </c>
      <c r="D21" s="0" t="n">
        <v>10.0155948192967</v>
      </c>
      <c r="E21" s="0" t="s">
        <v>243</v>
      </c>
      <c r="F21" s="0" t="s">
        <v>243</v>
      </c>
      <c r="G21" s="0" t="n">
        <f aca="false">D21</f>
        <v>10.0155948192967</v>
      </c>
      <c r="H21" s="63" t="n">
        <v>42583</v>
      </c>
      <c r="I21" s="0" t="n">
        <v>2016</v>
      </c>
      <c r="J21" s="0" t="n">
        <v>8</v>
      </c>
    </row>
    <row r="22" customFormat="false" ht="13.2" hidden="false" customHeight="false" outlineLevel="0" collapsed="false">
      <c r="A22" s="0" t="s">
        <v>242</v>
      </c>
      <c r="B22" s="0" t="s">
        <v>243</v>
      </c>
      <c r="C22" s="0" t="s">
        <v>324</v>
      </c>
      <c r="D22" s="0" t="n">
        <v>9.93575961669603</v>
      </c>
      <c r="E22" s="0" t="s">
        <v>243</v>
      </c>
      <c r="F22" s="0" t="s">
        <v>243</v>
      </c>
      <c r="G22" s="0" t="n">
        <f aca="false">D22</f>
        <v>9.93575961669603</v>
      </c>
      <c r="H22" s="63" t="n">
        <v>42614</v>
      </c>
      <c r="I22" s="0" t="n">
        <v>2016</v>
      </c>
      <c r="J22" s="0" t="n">
        <v>9</v>
      </c>
    </row>
    <row r="23" customFormat="false" ht="13.2" hidden="false" customHeight="false" outlineLevel="0" collapsed="false">
      <c r="A23" s="0" t="s">
        <v>242</v>
      </c>
      <c r="B23" s="0" t="s">
        <v>243</v>
      </c>
      <c r="C23" s="0" t="s">
        <v>325</v>
      </c>
      <c r="D23" s="0" t="n">
        <v>9.87781471158263</v>
      </c>
      <c r="E23" s="0" t="s">
        <v>243</v>
      </c>
      <c r="F23" s="0" t="s">
        <v>243</v>
      </c>
      <c r="G23" s="0" t="n">
        <f aca="false">D23</f>
        <v>9.87781471158263</v>
      </c>
      <c r="H23" s="63" t="n">
        <v>42644</v>
      </c>
      <c r="I23" s="0" t="n">
        <v>2016</v>
      </c>
      <c r="J23" s="0" t="n">
        <v>10</v>
      </c>
    </row>
    <row r="24" customFormat="false" ht="13.2" hidden="false" customHeight="false" outlineLevel="0" collapsed="false">
      <c r="A24" s="0" t="s">
        <v>242</v>
      </c>
      <c r="B24" s="0" t="s">
        <v>243</v>
      </c>
      <c r="C24" s="0" t="s">
        <v>326</v>
      </c>
      <c r="D24" s="0" t="n">
        <v>9.84648154066946</v>
      </c>
      <c r="E24" s="0" t="s">
        <v>243</v>
      </c>
      <c r="F24" s="0" t="s">
        <v>243</v>
      </c>
      <c r="G24" s="0" t="n">
        <f aca="false">D24</f>
        <v>9.84648154066946</v>
      </c>
      <c r="H24" s="63" t="n">
        <v>42675</v>
      </c>
      <c r="I24" s="0" t="n">
        <v>2016</v>
      </c>
      <c r="J24" s="0" t="n">
        <v>11</v>
      </c>
    </row>
    <row r="25" customFormat="false" ht="13.2" hidden="false" customHeight="false" outlineLevel="0" collapsed="false">
      <c r="A25" s="0" t="s">
        <v>242</v>
      </c>
      <c r="B25" s="0" t="s">
        <v>243</v>
      </c>
      <c r="C25" s="0" t="s">
        <v>327</v>
      </c>
      <c r="D25" s="0" t="n">
        <v>9.52413617963117</v>
      </c>
      <c r="E25" s="0" t="s">
        <v>243</v>
      </c>
      <c r="F25" s="0" t="s">
        <v>243</v>
      </c>
      <c r="G25" s="0" t="n">
        <f aca="false">D25</f>
        <v>9.52413617963117</v>
      </c>
      <c r="H25" s="63" t="n">
        <v>42705</v>
      </c>
      <c r="I25" s="0" t="n">
        <v>2016</v>
      </c>
      <c r="J25" s="0" t="n">
        <v>12</v>
      </c>
    </row>
    <row r="26" customFormat="false" ht="13.2" hidden="false" customHeight="false" outlineLevel="0" collapsed="false">
      <c r="A26" s="0" t="s">
        <v>242</v>
      </c>
      <c r="B26" s="0" t="s">
        <v>243</v>
      </c>
      <c r="C26" s="0" t="s">
        <v>328</v>
      </c>
      <c r="D26" s="0" t="n">
        <v>9.20608303378646</v>
      </c>
      <c r="E26" s="0" t="s">
        <v>243</v>
      </c>
      <c r="F26" s="0" t="s">
        <v>243</v>
      </c>
      <c r="G26" s="0" t="n">
        <f aca="false">D26</f>
        <v>9.20608303378646</v>
      </c>
      <c r="H26" s="63" t="n">
        <v>42736</v>
      </c>
      <c r="I26" s="0" t="n">
        <v>2017</v>
      </c>
      <c r="J26" s="0" t="n">
        <v>1</v>
      </c>
    </row>
    <row r="27" customFormat="false" ht="13.2" hidden="false" customHeight="false" outlineLevel="0" collapsed="false">
      <c r="A27" s="0" t="s">
        <v>242</v>
      </c>
      <c r="B27" s="0" t="s">
        <v>243</v>
      </c>
      <c r="C27" s="0" t="s">
        <v>329</v>
      </c>
      <c r="D27" s="0" t="n">
        <v>9.22496878063822</v>
      </c>
      <c r="E27" s="0" t="s">
        <v>243</v>
      </c>
      <c r="F27" s="0" t="s">
        <v>243</v>
      </c>
      <c r="G27" s="0" t="n">
        <f aca="false">D27</f>
        <v>9.22496878063822</v>
      </c>
      <c r="H27" s="63" t="n">
        <v>42767</v>
      </c>
      <c r="I27" s="0" t="n">
        <v>2017</v>
      </c>
      <c r="J27" s="0" t="n">
        <v>2</v>
      </c>
    </row>
    <row r="28" customFormat="false" ht="13.2" hidden="false" customHeight="false" outlineLevel="0" collapsed="false">
      <c r="A28" s="0" t="s">
        <v>242</v>
      </c>
      <c r="B28" s="0" t="s">
        <v>243</v>
      </c>
      <c r="C28" s="0" t="s">
        <v>330</v>
      </c>
      <c r="D28" s="0" t="n">
        <v>9.06873214759173</v>
      </c>
      <c r="E28" s="0" t="s">
        <v>243</v>
      </c>
      <c r="F28" s="0" t="s">
        <v>243</v>
      </c>
      <c r="G28" s="0" t="n">
        <f aca="false">D28</f>
        <v>9.06873214759173</v>
      </c>
      <c r="H28" s="63" t="n">
        <v>42795</v>
      </c>
      <c r="I28" s="0" t="n">
        <v>2017</v>
      </c>
      <c r="J28" s="0" t="n">
        <v>3</v>
      </c>
    </row>
    <row r="29" customFormat="false" ht="13.2" hidden="false" customHeight="false" outlineLevel="0" collapsed="false">
      <c r="A29" s="0" t="s">
        <v>242</v>
      </c>
      <c r="B29" s="0" t="s">
        <v>243</v>
      </c>
      <c r="C29" s="0" t="s">
        <v>331</v>
      </c>
      <c r="D29" s="0" t="n">
        <v>9.67822670508087</v>
      </c>
      <c r="E29" s="0" t="s">
        <v>243</v>
      </c>
      <c r="F29" s="0" t="s">
        <v>243</v>
      </c>
      <c r="G29" s="0" t="n">
        <f aca="false">D29</f>
        <v>9.67822670508087</v>
      </c>
      <c r="H29" s="63" t="n">
        <v>42826</v>
      </c>
      <c r="I29" s="0" t="n">
        <v>2017</v>
      </c>
      <c r="J29" s="0" t="n">
        <v>4</v>
      </c>
    </row>
    <row r="30" customFormat="false" ht="13.2" hidden="false" customHeight="false" outlineLevel="0" collapsed="false">
      <c r="A30" s="0" t="s">
        <v>242</v>
      </c>
      <c r="B30" s="0" t="s">
        <v>243</v>
      </c>
      <c r="C30" s="0" t="s">
        <v>332</v>
      </c>
      <c r="D30" s="0" t="n">
        <v>9.54645569863783</v>
      </c>
      <c r="E30" s="0" t="s">
        <v>243</v>
      </c>
      <c r="F30" s="0" t="s">
        <v>243</v>
      </c>
      <c r="G30" s="0" t="n">
        <f aca="false">D30</f>
        <v>9.54645569863783</v>
      </c>
      <c r="H30" s="63" t="n">
        <v>42856</v>
      </c>
      <c r="I30" s="0" t="n">
        <v>2017</v>
      </c>
      <c r="J30" s="0" t="n">
        <v>5</v>
      </c>
    </row>
    <row r="31" customFormat="false" ht="13.2" hidden="false" customHeight="false" outlineLevel="0" collapsed="false">
      <c r="A31" s="0" t="s">
        <v>242</v>
      </c>
      <c r="B31" s="0" t="s">
        <v>243</v>
      </c>
      <c r="C31" s="0" t="s">
        <v>333</v>
      </c>
      <c r="D31" s="0" t="n">
        <v>9.41726002131088</v>
      </c>
      <c r="E31" s="0" t="s">
        <v>243</v>
      </c>
      <c r="F31" s="0" t="s">
        <v>243</v>
      </c>
      <c r="G31" s="0" t="n">
        <f aca="false">D31</f>
        <v>9.41726002131088</v>
      </c>
      <c r="H31" s="63" t="n">
        <v>42887</v>
      </c>
      <c r="I31" s="0" t="n">
        <v>2017</v>
      </c>
      <c r="J31" s="0" t="n">
        <v>6</v>
      </c>
    </row>
    <row r="32" customFormat="false" ht="13.2" hidden="false" customHeight="false" outlineLevel="0" collapsed="false">
      <c r="A32" s="0" t="s">
        <v>242</v>
      </c>
      <c r="B32" s="0" t="s">
        <v>243</v>
      </c>
      <c r="C32" s="0" t="s">
        <v>334</v>
      </c>
      <c r="D32" s="0" t="n">
        <v>8.852404501835</v>
      </c>
      <c r="E32" s="0" t="s">
        <v>243</v>
      </c>
      <c r="F32" s="0" t="s">
        <v>243</v>
      </c>
      <c r="G32" s="0" t="n">
        <f aca="false">D32</f>
        <v>8.852404501835</v>
      </c>
      <c r="H32" s="63" t="n">
        <v>42917</v>
      </c>
      <c r="I32" s="0" t="n">
        <v>2017</v>
      </c>
      <c r="J32" s="0" t="n">
        <v>7</v>
      </c>
    </row>
    <row r="33" customFormat="false" ht="13.2" hidden="false" customHeight="false" outlineLevel="0" collapsed="false">
      <c r="A33" s="0" t="s">
        <v>242</v>
      </c>
      <c r="B33" s="0" t="s">
        <v>243</v>
      </c>
      <c r="C33" s="0" t="s">
        <v>335</v>
      </c>
      <c r="D33" s="0" t="n">
        <v>9.71685664182314</v>
      </c>
      <c r="E33" s="0" t="s">
        <v>243</v>
      </c>
      <c r="F33" s="0" t="s">
        <v>243</v>
      </c>
      <c r="G33" s="0" t="n">
        <f aca="false">D33</f>
        <v>9.71685664182314</v>
      </c>
      <c r="H33" s="63" t="n">
        <v>42948</v>
      </c>
      <c r="I33" s="0" t="n">
        <v>2017</v>
      </c>
      <c r="J33" s="0" t="n">
        <v>8</v>
      </c>
    </row>
    <row r="34" customFormat="false" ht="13.2" hidden="false" customHeight="false" outlineLevel="0" collapsed="false">
      <c r="A34" s="0" t="s">
        <v>242</v>
      </c>
      <c r="B34" s="0" t="s">
        <v>243</v>
      </c>
      <c r="C34" s="0" t="s">
        <v>336</v>
      </c>
      <c r="D34" s="0" t="n">
        <v>10.2306348004954</v>
      </c>
      <c r="E34" s="0" t="s">
        <v>243</v>
      </c>
      <c r="F34" s="0" t="s">
        <v>243</v>
      </c>
      <c r="G34" s="0" t="n">
        <f aca="false">D34</f>
        <v>10.2306348004954</v>
      </c>
      <c r="H34" s="63" t="n">
        <v>42979</v>
      </c>
      <c r="I34" s="0" t="n">
        <v>2017</v>
      </c>
      <c r="J34" s="0" t="n">
        <v>9</v>
      </c>
    </row>
    <row r="35" customFormat="false" ht="13.2" hidden="false" customHeight="false" outlineLevel="0" collapsed="false">
      <c r="A35" s="0" t="s">
        <v>242</v>
      </c>
      <c r="B35" s="0" t="s">
        <v>243</v>
      </c>
      <c r="C35" s="0" t="s">
        <v>337</v>
      </c>
      <c r="D35" s="0" t="n">
        <v>9.84605231915009</v>
      </c>
      <c r="E35" s="0" t="s">
        <v>243</v>
      </c>
      <c r="F35" s="0" t="s">
        <v>243</v>
      </c>
      <c r="G35" s="0" t="n">
        <f aca="false">D35</f>
        <v>9.84605231915009</v>
      </c>
      <c r="H35" s="63" t="n">
        <v>43009</v>
      </c>
      <c r="I35" s="0" t="n">
        <v>2017</v>
      </c>
      <c r="J35" s="0" t="n">
        <v>10</v>
      </c>
    </row>
    <row r="36" customFormat="false" ht="13.2" hidden="false" customHeight="false" outlineLevel="0" collapsed="false">
      <c r="A36" s="0" t="s">
        <v>242</v>
      </c>
      <c r="B36" s="0" t="s">
        <v>243</v>
      </c>
      <c r="C36" s="0" t="s">
        <v>338</v>
      </c>
      <c r="D36" s="0" t="n">
        <v>9.64474742657092</v>
      </c>
      <c r="E36" s="0" t="s">
        <v>243</v>
      </c>
      <c r="F36" s="0" t="s">
        <v>243</v>
      </c>
      <c r="G36" s="0" t="n">
        <f aca="false">D36</f>
        <v>9.64474742657092</v>
      </c>
      <c r="H36" s="63" t="n">
        <v>43040</v>
      </c>
      <c r="I36" s="0" t="n">
        <v>2017</v>
      </c>
      <c r="J36" s="0" t="n">
        <v>11</v>
      </c>
    </row>
    <row r="37" customFormat="false" ht="13.2" hidden="false" customHeight="false" outlineLevel="0" collapsed="false">
      <c r="A37" s="0" t="s">
        <v>242</v>
      </c>
      <c r="B37" s="0" t="s">
        <v>243</v>
      </c>
      <c r="C37" s="0" t="s">
        <v>339</v>
      </c>
      <c r="D37" s="0" t="n">
        <v>9.62114024300621</v>
      </c>
      <c r="E37" s="0" t="s">
        <v>243</v>
      </c>
      <c r="F37" s="0" t="s">
        <v>243</v>
      </c>
      <c r="G37" s="0" t="n">
        <f aca="false">D37</f>
        <v>9.62114024300621</v>
      </c>
      <c r="H37" s="63" t="n">
        <v>43070</v>
      </c>
      <c r="I37" s="0" t="n">
        <v>2017</v>
      </c>
      <c r="J37" s="0" t="n">
        <v>12</v>
      </c>
    </row>
    <row r="38" customFormat="false" ht="13.2" hidden="false" customHeight="false" outlineLevel="0" collapsed="false">
      <c r="A38" s="0" t="s">
        <v>242</v>
      </c>
      <c r="B38" s="0" t="s">
        <v>243</v>
      </c>
      <c r="C38" s="0" t="s">
        <v>340</v>
      </c>
      <c r="D38" s="0" t="n">
        <v>9.0262392171752</v>
      </c>
      <c r="E38" s="0" t="s">
        <v>243</v>
      </c>
      <c r="F38" s="0" t="s">
        <v>243</v>
      </c>
      <c r="G38" s="0" t="n">
        <f aca="false">D38</f>
        <v>9.0262392171752</v>
      </c>
      <c r="H38" s="63" t="n">
        <v>43101</v>
      </c>
      <c r="I38" s="0" t="n">
        <v>2018</v>
      </c>
      <c r="J38" s="0" t="n">
        <v>1</v>
      </c>
    </row>
    <row r="39" customFormat="false" ht="13.2" hidden="false" customHeight="false" outlineLevel="0" collapsed="false">
      <c r="A39" s="0" t="s">
        <v>242</v>
      </c>
      <c r="B39" s="0" t="s">
        <v>243</v>
      </c>
      <c r="C39" s="0" t="s">
        <v>341</v>
      </c>
      <c r="D39" s="0" t="n">
        <v>9.2996533250066</v>
      </c>
      <c r="E39" s="0" t="s">
        <v>243</v>
      </c>
      <c r="F39" s="0" t="s">
        <v>243</v>
      </c>
      <c r="G39" s="0" t="n">
        <f aca="false">D39</f>
        <v>9.2996533250066</v>
      </c>
      <c r="H39" s="63" t="n">
        <v>43132</v>
      </c>
      <c r="I39" s="0" t="n">
        <v>2018</v>
      </c>
      <c r="J39" s="0" t="n">
        <v>2</v>
      </c>
    </row>
    <row r="40" customFormat="false" ht="13.2" hidden="false" customHeight="false" outlineLevel="0" collapsed="false">
      <c r="A40" s="0" t="s">
        <v>242</v>
      </c>
      <c r="B40" s="0" t="s">
        <v>243</v>
      </c>
      <c r="C40" s="0" t="s">
        <v>342</v>
      </c>
      <c r="D40" s="0" t="n">
        <v>9.64474742657092</v>
      </c>
      <c r="E40" s="0" t="s">
        <v>243</v>
      </c>
      <c r="F40" s="0" t="s">
        <v>243</v>
      </c>
      <c r="G40" s="0" t="n">
        <f aca="false">D40</f>
        <v>9.64474742657092</v>
      </c>
      <c r="H40" s="63" t="n">
        <v>43160</v>
      </c>
      <c r="I40" s="0" t="n">
        <v>2018</v>
      </c>
      <c r="J40" s="0" t="n">
        <v>3</v>
      </c>
    </row>
    <row r="41" customFormat="false" ht="13.2" hidden="false" customHeight="false" outlineLevel="0" collapsed="false">
      <c r="A41" s="0" t="s">
        <v>242</v>
      </c>
      <c r="B41" s="0" t="s">
        <v>243</v>
      </c>
      <c r="C41" s="0" t="s">
        <v>343</v>
      </c>
      <c r="D41" s="0" t="n">
        <v>9.00992879943959</v>
      </c>
      <c r="E41" s="0" t="s">
        <v>243</v>
      </c>
      <c r="F41" s="0" t="s">
        <v>243</v>
      </c>
      <c r="G41" s="0" t="n">
        <f aca="false">D41</f>
        <v>9.00992879943959</v>
      </c>
      <c r="H41" s="63" t="n">
        <v>43191</v>
      </c>
      <c r="I41" s="0" t="n">
        <v>2018</v>
      </c>
      <c r="J41" s="0" t="n">
        <v>4</v>
      </c>
    </row>
    <row r="42" customFormat="false" ht="13.2" hidden="false" customHeight="false" outlineLevel="0" collapsed="false">
      <c r="A42" s="0" t="s">
        <v>242</v>
      </c>
      <c r="B42" s="0" t="s">
        <v>243</v>
      </c>
      <c r="C42" s="0" t="s">
        <v>344</v>
      </c>
      <c r="D42" s="0" t="n">
        <v>9.28377212879036</v>
      </c>
      <c r="E42" s="0" t="s">
        <v>243</v>
      </c>
      <c r="F42" s="0" t="s">
        <v>243</v>
      </c>
      <c r="G42" s="0" t="n">
        <f aca="false">D42</f>
        <v>9.28377212879036</v>
      </c>
      <c r="H42" s="63" t="n">
        <v>43221</v>
      </c>
      <c r="I42" s="0" t="n">
        <v>2018</v>
      </c>
      <c r="J42" s="0" t="n">
        <v>5</v>
      </c>
    </row>
    <row r="43" customFormat="false" ht="13.2" hidden="false" customHeight="false" outlineLevel="0" collapsed="false">
      <c r="A43" s="0" t="s">
        <v>242</v>
      </c>
      <c r="B43" s="0" t="s">
        <v>243</v>
      </c>
      <c r="C43" s="0" t="s">
        <v>345</v>
      </c>
      <c r="D43" s="0" t="n">
        <v>8.86785647653193</v>
      </c>
      <c r="E43" s="0" t="s">
        <v>243</v>
      </c>
      <c r="F43" s="0" t="s">
        <v>243</v>
      </c>
      <c r="G43" s="0" t="n">
        <f aca="false">D43</f>
        <v>8.86785647653193</v>
      </c>
      <c r="H43" s="63" t="n">
        <v>43252</v>
      </c>
      <c r="I43" s="0" t="n">
        <v>2018</v>
      </c>
      <c r="J43" s="0" t="n">
        <v>6</v>
      </c>
    </row>
    <row r="44" customFormat="false" ht="13.2" hidden="false" customHeight="false" outlineLevel="0" collapsed="false">
      <c r="A44" s="0" t="s">
        <v>242</v>
      </c>
      <c r="B44" s="0" t="s">
        <v>243</v>
      </c>
      <c r="C44" s="0" t="s">
        <v>346</v>
      </c>
      <c r="D44" s="0" t="n">
        <v>9.1726037552765</v>
      </c>
      <c r="E44" s="0" t="s">
        <v>243</v>
      </c>
      <c r="F44" s="0" t="s">
        <v>243</v>
      </c>
      <c r="G44" s="0" t="n">
        <f aca="false">D44</f>
        <v>9.1726037552765</v>
      </c>
      <c r="H44" s="63" t="n">
        <v>43282</v>
      </c>
      <c r="I44" s="0" t="n">
        <v>2018</v>
      </c>
      <c r="J44" s="0" t="n">
        <v>7</v>
      </c>
    </row>
    <row r="45" customFormat="false" ht="13.2" hidden="false" customHeight="false" outlineLevel="0" collapsed="false">
      <c r="A45" s="0" t="s">
        <v>242</v>
      </c>
      <c r="B45" s="0" t="s">
        <v>243</v>
      </c>
      <c r="C45" s="0" t="s">
        <v>347</v>
      </c>
      <c r="D45" s="0" t="n">
        <v>9.42799055929481</v>
      </c>
      <c r="E45" s="0" t="s">
        <v>243</v>
      </c>
      <c r="F45" s="0" t="s">
        <v>243</v>
      </c>
      <c r="G45" s="0" t="n">
        <f aca="false">D45</f>
        <v>9.42799055929481</v>
      </c>
      <c r="H45" s="63" t="n">
        <v>43313</v>
      </c>
      <c r="I45" s="0" t="n">
        <v>2018</v>
      </c>
      <c r="J45" s="0" t="n">
        <v>8</v>
      </c>
    </row>
    <row r="46" customFormat="false" ht="13.2" hidden="false" customHeight="false" outlineLevel="0" collapsed="false">
      <c r="A46" s="0" t="s">
        <v>242</v>
      </c>
      <c r="B46" s="0" t="s">
        <v>243</v>
      </c>
      <c r="C46" s="0" t="s">
        <v>348</v>
      </c>
      <c r="D46" s="0" t="n">
        <v>9.8855406989311</v>
      </c>
      <c r="E46" s="0" t="s">
        <v>243</v>
      </c>
      <c r="F46" s="0" t="s">
        <v>243</v>
      </c>
      <c r="G46" s="0" t="n">
        <f aca="false">D46</f>
        <v>9.8855406989311</v>
      </c>
      <c r="H46" s="63" t="n">
        <v>43344</v>
      </c>
      <c r="I46" s="0" t="n">
        <v>2018</v>
      </c>
      <c r="J46" s="0" t="n">
        <v>9</v>
      </c>
    </row>
    <row r="47" customFormat="false" ht="13.2" hidden="false" customHeight="false" outlineLevel="0" collapsed="false">
      <c r="A47" s="0" t="s">
        <v>242</v>
      </c>
      <c r="B47" s="0" t="s">
        <v>243</v>
      </c>
      <c r="C47" s="0" t="s">
        <v>349</v>
      </c>
      <c r="D47" s="0" t="n">
        <v>9.76664633806877</v>
      </c>
      <c r="E47" s="0" t="s">
        <v>243</v>
      </c>
      <c r="F47" s="0" t="s">
        <v>243</v>
      </c>
      <c r="G47" s="0" t="n">
        <f aca="false">D47</f>
        <v>9.76664633806877</v>
      </c>
      <c r="H47" s="63" t="n">
        <v>43374</v>
      </c>
      <c r="I47" s="0" t="n">
        <v>2018</v>
      </c>
      <c r="J47" s="0" t="n">
        <v>10</v>
      </c>
    </row>
    <row r="48" customFormat="false" ht="13.2" hidden="false" customHeight="false" outlineLevel="0" collapsed="false">
      <c r="A48" s="0" t="s">
        <v>242</v>
      </c>
      <c r="B48" s="0" t="s">
        <v>243</v>
      </c>
      <c r="C48" s="0" t="s">
        <v>350</v>
      </c>
      <c r="D48" s="0" t="n">
        <v>9.78939507859474</v>
      </c>
      <c r="E48" s="0" t="s">
        <v>243</v>
      </c>
      <c r="F48" s="0" t="s">
        <v>243</v>
      </c>
      <c r="G48" s="0" t="n">
        <f aca="false">D48</f>
        <v>9.78939507859474</v>
      </c>
      <c r="H48" s="63" t="n">
        <v>43405</v>
      </c>
      <c r="I48" s="0" t="n">
        <v>2018</v>
      </c>
      <c r="J48" s="0" t="n">
        <v>11</v>
      </c>
    </row>
    <row r="49" customFormat="false" ht="13.2" hidden="false" customHeight="false" outlineLevel="0" collapsed="false">
      <c r="A49" s="0" t="s">
        <v>242</v>
      </c>
      <c r="B49" s="0" t="s">
        <v>243</v>
      </c>
      <c r="C49" s="0" t="s">
        <v>351</v>
      </c>
      <c r="D49" s="0" t="n">
        <v>9.50052899606646</v>
      </c>
      <c r="E49" s="0" t="s">
        <v>243</v>
      </c>
      <c r="F49" s="0" t="s">
        <v>243</v>
      </c>
      <c r="G49" s="0" t="n">
        <f aca="false">D49</f>
        <v>9.50052899606646</v>
      </c>
      <c r="H49" s="63" t="n">
        <v>43435</v>
      </c>
      <c r="I49" s="0" t="n">
        <v>2018</v>
      </c>
      <c r="J49" s="0" t="n">
        <v>12</v>
      </c>
    </row>
    <row r="50" customFormat="false" ht="13.2" hidden="false" customHeight="false" outlineLevel="0" collapsed="false">
      <c r="A50" s="0" t="s">
        <v>242</v>
      </c>
      <c r="B50" s="0" t="s">
        <v>243</v>
      </c>
      <c r="C50" s="0" t="s">
        <v>352</v>
      </c>
      <c r="D50" s="0" t="n">
        <v>9.58809018601556</v>
      </c>
      <c r="E50" s="0" t="s">
        <v>243</v>
      </c>
      <c r="F50" s="0" t="s">
        <v>243</v>
      </c>
      <c r="G50" s="0" t="n">
        <f aca="false">D50</f>
        <v>9.58809018601556</v>
      </c>
      <c r="H50" s="63" t="n">
        <v>43466</v>
      </c>
      <c r="I50" s="0" t="n">
        <v>2019</v>
      </c>
      <c r="J50" s="0" t="n">
        <v>1</v>
      </c>
    </row>
    <row r="51" customFormat="false" ht="13.2" hidden="false" customHeight="false" outlineLevel="0" collapsed="false">
      <c r="A51" s="0" t="s">
        <v>242</v>
      </c>
      <c r="B51" s="0" t="s">
        <v>243</v>
      </c>
      <c r="C51" s="0" t="s">
        <v>353</v>
      </c>
      <c r="D51" s="0" t="n">
        <v>10.0198870344903</v>
      </c>
      <c r="E51" s="0" t="s">
        <v>243</v>
      </c>
      <c r="F51" s="0" t="s">
        <v>243</v>
      </c>
      <c r="G51" s="0" t="n">
        <f aca="false">D51</f>
        <v>10.0198870344903</v>
      </c>
      <c r="H51" s="63" t="n">
        <v>43497</v>
      </c>
      <c r="I51" s="0" t="n">
        <v>2019</v>
      </c>
      <c r="J51" s="0" t="n">
        <v>2</v>
      </c>
    </row>
    <row r="52" customFormat="false" ht="13.2" hidden="false" customHeight="false" outlineLevel="0" collapsed="false">
      <c r="A52" s="0" t="s">
        <v>242</v>
      </c>
      <c r="B52" s="0" t="s">
        <v>243</v>
      </c>
      <c r="C52" s="0" t="s">
        <v>354</v>
      </c>
      <c r="D52" s="0" t="n">
        <v>10.0580877497132</v>
      </c>
      <c r="E52" s="0" t="s">
        <v>243</v>
      </c>
      <c r="F52" s="0" t="s">
        <v>243</v>
      </c>
      <c r="G52" s="0" t="n">
        <f aca="false">D52</f>
        <v>10.0580877497132</v>
      </c>
      <c r="H52" s="63" t="n">
        <v>43525</v>
      </c>
      <c r="I52" s="0" t="n">
        <v>2019</v>
      </c>
      <c r="J52" s="0" t="n">
        <v>3</v>
      </c>
    </row>
    <row r="53" customFormat="false" ht="13.2" hidden="false" customHeight="false" outlineLevel="0" collapsed="false">
      <c r="A53" s="0" t="s">
        <v>242</v>
      </c>
      <c r="B53" s="0" t="s">
        <v>243</v>
      </c>
      <c r="C53" s="0" t="s">
        <v>355</v>
      </c>
      <c r="D53" s="0" t="n">
        <v>10.0155948192967</v>
      </c>
      <c r="E53" s="0" t="s">
        <v>243</v>
      </c>
      <c r="F53" s="0" t="s">
        <v>243</v>
      </c>
      <c r="G53" s="0" t="n">
        <f aca="false">D53</f>
        <v>10.0155948192967</v>
      </c>
      <c r="H53" s="63" t="n">
        <v>43556</v>
      </c>
      <c r="I53" s="0" t="n">
        <v>2019</v>
      </c>
      <c r="J53" s="0" t="n">
        <v>4</v>
      </c>
    </row>
    <row r="54" customFormat="false" ht="13.2" hidden="false" customHeight="false" outlineLevel="0" collapsed="false">
      <c r="A54" s="0" t="s">
        <v>242</v>
      </c>
      <c r="B54" s="0" t="s">
        <v>243</v>
      </c>
      <c r="C54" s="0" t="s">
        <v>356</v>
      </c>
      <c r="D54" s="0" t="n">
        <v>9.88124848373747</v>
      </c>
      <c r="E54" s="0" t="s">
        <v>243</v>
      </c>
      <c r="F54" s="0" t="s">
        <v>243</v>
      </c>
      <c r="G54" s="0" t="n">
        <f aca="false">D54</f>
        <v>9.88124848373747</v>
      </c>
      <c r="H54" s="63" t="n">
        <v>43586</v>
      </c>
      <c r="I54" s="0" t="n">
        <v>2019</v>
      </c>
      <c r="J54" s="0" t="n">
        <v>5</v>
      </c>
    </row>
    <row r="55" customFormat="false" ht="13.2" hidden="false" customHeight="false" outlineLevel="0" collapsed="false">
      <c r="A55" s="0" t="s">
        <v>242</v>
      </c>
      <c r="B55" s="0" t="s">
        <v>243</v>
      </c>
      <c r="C55" s="0" t="s">
        <v>357</v>
      </c>
      <c r="D55" s="0" t="n">
        <v>9.62242790756426</v>
      </c>
      <c r="E55" s="0" t="s">
        <v>243</v>
      </c>
      <c r="F55" s="0" t="s">
        <v>243</v>
      </c>
      <c r="G55" s="0" t="n">
        <f aca="false">D55</f>
        <v>9.62242790756426</v>
      </c>
      <c r="H55" s="63" t="n">
        <v>43617</v>
      </c>
      <c r="I55" s="0" t="n">
        <v>2019</v>
      </c>
      <c r="J55" s="0" t="n">
        <v>6</v>
      </c>
    </row>
    <row r="56" customFormat="false" ht="13.2" hidden="false" customHeight="false" outlineLevel="0" collapsed="false">
      <c r="A56" s="0" t="s">
        <v>242</v>
      </c>
      <c r="B56" s="0" t="s">
        <v>243</v>
      </c>
      <c r="C56" s="0" t="s">
        <v>358</v>
      </c>
      <c r="D56" s="0" t="n">
        <v>9.31596374274227</v>
      </c>
      <c r="E56" s="0" t="s">
        <v>243</v>
      </c>
      <c r="F56" s="0" t="s">
        <v>243</v>
      </c>
      <c r="G56" s="0" t="n">
        <f aca="false">D56</f>
        <v>9.31596374274227</v>
      </c>
      <c r="H56" s="63" t="n">
        <v>43647</v>
      </c>
      <c r="I56" s="0" t="n">
        <v>2019</v>
      </c>
      <c r="J56" s="0" t="n">
        <v>7</v>
      </c>
    </row>
    <row r="57" customFormat="false" ht="13.2" hidden="false" customHeight="false" outlineLevel="0" collapsed="false">
      <c r="A57" s="0" t="s">
        <v>242</v>
      </c>
      <c r="B57" s="0" t="s">
        <v>243</v>
      </c>
      <c r="C57" s="0" t="s">
        <v>359</v>
      </c>
      <c r="D57" s="0" t="n">
        <v>9.26016494522565</v>
      </c>
      <c r="E57" s="0" t="s">
        <v>243</v>
      </c>
      <c r="F57" s="0" t="s">
        <v>243</v>
      </c>
      <c r="G57" s="0" t="n">
        <f aca="false">D57</f>
        <v>9.26016494522565</v>
      </c>
      <c r="H57" s="63" t="n">
        <v>43678</v>
      </c>
      <c r="I57" s="0" t="n">
        <v>2019</v>
      </c>
      <c r="J57" s="0" t="n">
        <v>8</v>
      </c>
    </row>
    <row r="58" customFormat="false" ht="13.2" hidden="false" customHeight="false" outlineLevel="0" collapsed="false">
      <c r="A58" s="0" t="s">
        <v>242</v>
      </c>
      <c r="B58" s="0" t="s">
        <v>243</v>
      </c>
      <c r="C58" s="0" t="s">
        <v>360</v>
      </c>
      <c r="D58" s="0" t="n">
        <v>9.95979602178011</v>
      </c>
      <c r="E58" s="0" t="s">
        <v>243</v>
      </c>
      <c r="F58" s="0" t="s">
        <v>243</v>
      </c>
      <c r="G58" s="0" t="n">
        <f aca="false">D58</f>
        <v>9.95979602178011</v>
      </c>
      <c r="H58" s="63" t="n">
        <v>43709</v>
      </c>
      <c r="I58" s="0" t="n">
        <v>2019</v>
      </c>
      <c r="J58" s="0" t="n">
        <v>9</v>
      </c>
    </row>
    <row r="59" customFormat="false" ht="13.2" hidden="false" customHeight="false" outlineLevel="0" collapsed="false">
      <c r="A59" s="0" t="s">
        <v>242</v>
      </c>
      <c r="B59" s="0" t="s">
        <v>243</v>
      </c>
      <c r="C59" s="0" t="s">
        <v>361</v>
      </c>
      <c r="D59" s="0" t="n">
        <v>9.26960781865154</v>
      </c>
      <c r="E59" s="0" t="s">
        <v>243</v>
      </c>
      <c r="F59" s="0" t="s">
        <v>243</v>
      </c>
      <c r="G59" s="0" t="n">
        <f aca="false">D59</f>
        <v>9.26960781865154</v>
      </c>
      <c r="H59" s="63" t="n">
        <v>43739</v>
      </c>
      <c r="I59" s="0" t="n">
        <v>2019</v>
      </c>
      <c r="J59" s="0" t="n">
        <v>10</v>
      </c>
    </row>
    <row r="60" customFormat="false" ht="13.2" hidden="false" customHeight="false" outlineLevel="0" collapsed="false">
      <c r="A60" s="0" t="s">
        <v>242</v>
      </c>
      <c r="B60" s="0" t="s">
        <v>243</v>
      </c>
      <c r="C60" s="0" t="s">
        <v>362</v>
      </c>
      <c r="D60" s="0" t="n">
        <v>9.81471914823692</v>
      </c>
      <c r="E60" s="0" t="s">
        <v>243</v>
      </c>
      <c r="F60" s="0" t="s">
        <v>243</v>
      </c>
      <c r="G60" s="0" t="n">
        <f aca="false">D60</f>
        <v>9.81471914823692</v>
      </c>
      <c r="H60" s="63" t="n">
        <v>43770</v>
      </c>
      <c r="I60" s="0" t="n">
        <v>2019</v>
      </c>
      <c r="J60" s="0" t="n">
        <v>11</v>
      </c>
    </row>
    <row r="61" customFormat="false" ht="13.2" hidden="false" customHeight="false" outlineLevel="0" collapsed="false">
      <c r="A61" s="0" t="s">
        <v>242</v>
      </c>
      <c r="B61" s="0" t="s">
        <v>243</v>
      </c>
      <c r="C61" s="0" t="s">
        <v>363</v>
      </c>
      <c r="D61" s="0" t="n">
        <v>10.0203162560097</v>
      </c>
      <c r="E61" s="0" t="s">
        <v>243</v>
      </c>
      <c r="F61" s="0" t="s">
        <v>243</v>
      </c>
      <c r="G61" s="0" t="n">
        <f aca="false">D61</f>
        <v>10.0203162560097</v>
      </c>
      <c r="H61" s="63" t="n">
        <v>43800</v>
      </c>
      <c r="I61" s="0" t="n">
        <v>2019</v>
      </c>
      <c r="J61" s="0" t="n">
        <v>12</v>
      </c>
    </row>
    <row r="62" customFormat="false" ht="13.2" hidden="false" customHeight="false" outlineLevel="0" collapsed="false">
      <c r="A62" s="0" t="s">
        <v>242</v>
      </c>
      <c r="B62" s="0" t="s">
        <v>243</v>
      </c>
      <c r="C62" s="0" t="s">
        <v>364</v>
      </c>
      <c r="D62" s="0" t="n">
        <v>10.2005892941403</v>
      </c>
      <c r="E62" s="0" t="s">
        <v>243</v>
      </c>
      <c r="F62" s="0" t="s">
        <v>243</v>
      </c>
      <c r="G62" s="0" t="n">
        <f aca="false">D62</f>
        <v>10.2005892941403</v>
      </c>
      <c r="H62" s="63" t="n">
        <v>43831</v>
      </c>
      <c r="I62" s="0" t="n">
        <v>2020</v>
      </c>
      <c r="J62" s="0" t="n">
        <v>1</v>
      </c>
    </row>
    <row r="63" customFormat="false" ht="13.2" hidden="false" customHeight="false" outlineLevel="0" collapsed="false">
      <c r="A63" s="0" t="s">
        <v>242</v>
      </c>
      <c r="B63" s="0" t="s">
        <v>243</v>
      </c>
      <c r="C63" s="0" t="s">
        <v>365</v>
      </c>
      <c r="D63" s="0" t="n">
        <v>10.4340858006713</v>
      </c>
      <c r="E63" s="0" t="s">
        <v>243</v>
      </c>
      <c r="F63" s="0" t="s">
        <v>243</v>
      </c>
      <c r="G63" s="0" t="n">
        <f aca="false">D63</f>
        <v>10.4340858006713</v>
      </c>
      <c r="H63" s="63" t="n">
        <v>43862</v>
      </c>
      <c r="I63" s="0" t="n">
        <v>2020</v>
      </c>
      <c r="J63" s="0" t="n">
        <v>2</v>
      </c>
    </row>
    <row r="64" customFormat="false" ht="13.2" hidden="false" customHeight="false" outlineLevel="0" collapsed="false">
      <c r="A64" s="0" t="s">
        <v>242</v>
      </c>
      <c r="B64" s="0" t="s">
        <v>243</v>
      </c>
      <c r="C64" s="0" t="s">
        <v>366</v>
      </c>
      <c r="D64" s="0" t="n">
        <v>10.184708097924</v>
      </c>
      <c r="E64" s="0" t="s">
        <v>243</v>
      </c>
      <c r="F64" s="0" t="s">
        <v>243</v>
      </c>
      <c r="G64" s="0" t="n">
        <f aca="false">D64</f>
        <v>10.184708097924</v>
      </c>
      <c r="H64" s="63" t="n">
        <v>43891</v>
      </c>
      <c r="I64" s="0" t="n">
        <v>2020</v>
      </c>
      <c r="J64" s="0" t="n">
        <v>3</v>
      </c>
    </row>
    <row r="65" customFormat="false" ht="13.2" hidden="false" customHeight="false" outlineLevel="0" collapsed="false">
      <c r="A65" s="0" t="s">
        <v>242</v>
      </c>
      <c r="B65" s="0" t="s">
        <v>243</v>
      </c>
      <c r="C65" s="0" t="s">
        <v>367</v>
      </c>
      <c r="D65" s="0" t="n">
        <v>9.80184250265614</v>
      </c>
      <c r="E65" s="0" t="s">
        <v>243</v>
      </c>
      <c r="F65" s="0" t="s">
        <v>243</v>
      </c>
      <c r="G65" s="0" t="n">
        <f aca="false">D65</f>
        <v>9.80184250265614</v>
      </c>
      <c r="H65" s="63" t="n">
        <v>43922</v>
      </c>
      <c r="I65" s="0" t="n">
        <v>2020</v>
      </c>
      <c r="J65" s="0" t="n">
        <v>4</v>
      </c>
    </row>
    <row r="66" customFormat="false" ht="13.2" hidden="false" customHeight="false" outlineLevel="0" collapsed="false">
      <c r="A66" s="0" t="s">
        <v>242</v>
      </c>
      <c r="B66" s="0" t="s">
        <v>243</v>
      </c>
      <c r="C66" s="0" t="s">
        <v>368</v>
      </c>
      <c r="D66" s="0" t="n">
        <v>10.20745683845</v>
      </c>
      <c r="E66" s="0" t="s">
        <v>243</v>
      </c>
      <c r="F66" s="0" t="s">
        <v>243</v>
      </c>
      <c r="G66" s="0" t="n">
        <f aca="false">D66</f>
        <v>10.20745683845</v>
      </c>
      <c r="H66" s="63" t="n">
        <v>43952</v>
      </c>
      <c r="I66" s="0" t="n">
        <v>2020</v>
      </c>
      <c r="J66" s="0" t="n">
        <v>5</v>
      </c>
    </row>
    <row r="67" customFormat="false" ht="13.2" hidden="false" customHeight="false" outlineLevel="0" collapsed="false">
      <c r="A67" s="0" t="s">
        <v>242</v>
      </c>
      <c r="B67" s="0" t="s">
        <v>243</v>
      </c>
      <c r="C67" s="0" t="s">
        <v>369</v>
      </c>
      <c r="D67" s="0" t="n">
        <v>9.72930406588455</v>
      </c>
      <c r="E67" s="0" t="s">
        <v>243</v>
      </c>
      <c r="F67" s="0" t="s">
        <v>243</v>
      </c>
      <c r="G67" s="0" t="n">
        <f aca="false">D67</f>
        <v>9.72930406588455</v>
      </c>
      <c r="H67" s="63" t="n">
        <v>43983</v>
      </c>
      <c r="I67" s="0" t="n">
        <v>2020</v>
      </c>
      <c r="J67" s="0" t="n">
        <v>6</v>
      </c>
    </row>
    <row r="68" customFormat="false" ht="13.2" hidden="false" customHeight="false" outlineLevel="0" collapsed="false">
      <c r="A68" s="0" t="s">
        <v>242</v>
      </c>
      <c r="B68" s="0" t="s">
        <v>243</v>
      </c>
      <c r="C68" s="0" t="s">
        <v>370</v>
      </c>
      <c r="D68" s="0" t="n">
        <v>9.20737069834456</v>
      </c>
      <c r="E68" s="0" t="s">
        <v>243</v>
      </c>
      <c r="F68" s="0" t="s">
        <v>243</v>
      </c>
      <c r="G68" s="0" t="n">
        <f aca="false">D68</f>
        <v>9.20737069834456</v>
      </c>
      <c r="H68" s="63" t="n">
        <v>44013</v>
      </c>
      <c r="I68" s="0" t="n">
        <v>2020</v>
      </c>
      <c r="J68" s="0" t="n">
        <v>7</v>
      </c>
    </row>
    <row r="69" customFormat="false" ht="13.2" hidden="false" customHeight="false" outlineLevel="0" collapsed="false">
      <c r="A69" s="0" t="s">
        <v>242</v>
      </c>
      <c r="B69" s="0" t="s">
        <v>243</v>
      </c>
      <c r="C69" s="0" t="s">
        <v>371</v>
      </c>
      <c r="D69" s="0" t="n">
        <v>9.78424442036243</v>
      </c>
      <c r="E69" s="0" t="s">
        <v>243</v>
      </c>
      <c r="F69" s="0" t="s">
        <v>243</v>
      </c>
      <c r="G69" s="0" t="n">
        <f aca="false">D69</f>
        <v>9.78424442036243</v>
      </c>
      <c r="H69" s="63" t="n">
        <v>44044</v>
      </c>
      <c r="I69" s="0" t="n">
        <v>2020</v>
      </c>
      <c r="J69" s="0" t="n">
        <v>8</v>
      </c>
    </row>
    <row r="70" customFormat="false" ht="13.2" hidden="false" customHeight="false" outlineLevel="0" collapsed="false">
      <c r="A70" s="0" t="s">
        <v>242</v>
      </c>
      <c r="B70" s="0" t="s">
        <v>243</v>
      </c>
      <c r="C70" s="0" t="s">
        <v>372</v>
      </c>
      <c r="D70" s="0" t="n">
        <v>9.90485566730223</v>
      </c>
      <c r="E70" s="0" t="s">
        <v>243</v>
      </c>
      <c r="F70" s="0" t="s">
        <v>243</v>
      </c>
      <c r="G70" s="0" t="n">
        <f aca="false">D70</f>
        <v>9.90485566730223</v>
      </c>
      <c r="H70" s="63" t="n">
        <v>44075</v>
      </c>
      <c r="I70" s="0" t="n">
        <v>2020</v>
      </c>
      <c r="J70" s="0" t="n">
        <v>9</v>
      </c>
    </row>
    <row r="71" customFormat="false" ht="13.2" hidden="false" customHeight="false" outlineLevel="0" collapsed="false">
      <c r="A71" s="0" t="s">
        <v>242</v>
      </c>
      <c r="B71" s="0" t="s">
        <v>243</v>
      </c>
      <c r="C71" s="0" t="s">
        <v>373</v>
      </c>
      <c r="D71" s="0" t="n">
        <v>10.1301969649655</v>
      </c>
      <c r="E71" s="0" t="s">
        <v>243</v>
      </c>
      <c r="F71" s="0" t="s">
        <v>243</v>
      </c>
      <c r="G71" s="0" t="n">
        <f aca="false">D71</f>
        <v>10.1301969649655</v>
      </c>
      <c r="H71" s="63" t="n">
        <v>44105</v>
      </c>
      <c r="I71" s="0" t="n">
        <v>2020</v>
      </c>
      <c r="J71" s="0" t="n">
        <v>10</v>
      </c>
    </row>
    <row r="72" customFormat="false" ht="13.2" hidden="false" customHeight="false" outlineLevel="0" collapsed="false">
      <c r="A72" s="0" t="s">
        <v>242</v>
      </c>
      <c r="B72" s="0" t="s">
        <v>243</v>
      </c>
      <c r="C72" s="0" t="s">
        <v>374</v>
      </c>
      <c r="D72" s="0" t="n">
        <v>9.91730309136358</v>
      </c>
      <c r="E72" s="0" t="s">
        <v>243</v>
      </c>
      <c r="F72" s="0" t="s">
        <v>243</v>
      </c>
      <c r="G72" s="0" t="n">
        <f aca="false">D72</f>
        <v>9.91730309136358</v>
      </c>
      <c r="H72" s="63" t="n">
        <v>44136</v>
      </c>
      <c r="I72" s="0" t="n">
        <v>2020</v>
      </c>
      <c r="J72" s="0" t="n">
        <v>11</v>
      </c>
    </row>
    <row r="73" customFormat="false" ht="13.2" hidden="false" customHeight="false" outlineLevel="0" collapsed="false">
      <c r="A73" s="0" t="s">
        <v>242</v>
      </c>
      <c r="B73" s="0" t="s">
        <v>243</v>
      </c>
      <c r="C73" s="0" t="s">
        <v>375</v>
      </c>
      <c r="D73" s="0" t="n">
        <v>9.26016494522565</v>
      </c>
      <c r="E73" s="0" t="s">
        <v>243</v>
      </c>
      <c r="F73" s="0" t="s">
        <v>243</v>
      </c>
      <c r="G73" s="0" t="n">
        <f aca="false">D73</f>
        <v>9.26016494522565</v>
      </c>
      <c r="H73" s="63" t="n">
        <v>44166</v>
      </c>
      <c r="I73" s="0" t="n">
        <v>2020</v>
      </c>
      <c r="J73" s="0" t="n">
        <v>12</v>
      </c>
    </row>
    <row r="74" customFormat="false" ht="13.2" hidden="false" customHeight="false" outlineLevel="0" collapsed="false">
      <c r="A74" s="0" t="s">
        <v>242</v>
      </c>
      <c r="B74" s="0" t="s">
        <v>245</v>
      </c>
      <c r="C74" s="0" t="s">
        <v>304</v>
      </c>
      <c r="D74" s="0" t="n">
        <v>14.4348595826126</v>
      </c>
      <c r="E74" s="0" t="s">
        <v>245</v>
      </c>
      <c r="F74" s="0" t="s">
        <v>245</v>
      </c>
      <c r="G74" s="0" t="n">
        <f aca="false">D74</f>
        <v>14.4348595826126</v>
      </c>
      <c r="H74" s="63" t="n">
        <v>42005</v>
      </c>
      <c r="I74" s="0" t="n">
        <v>2015</v>
      </c>
      <c r="J74" s="0" t="n">
        <v>1</v>
      </c>
    </row>
    <row r="75" customFormat="false" ht="13.2" hidden="false" customHeight="false" outlineLevel="0" collapsed="false">
      <c r="A75" s="0" t="s">
        <v>242</v>
      </c>
      <c r="B75" s="0" t="s">
        <v>245</v>
      </c>
      <c r="C75" s="0" t="s">
        <v>305</v>
      </c>
      <c r="D75" s="0" t="n">
        <v>14.6005390890849</v>
      </c>
      <c r="E75" s="0" t="s">
        <v>245</v>
      </c>
      <c r="F75" s="0" t="s">
        <v>245</v>
      </c>
      <c r="G75" s="0" t="n">
        <f aca="false">D75</f>
        <v>14.6005390890849</v>
      </c>
      <c r="H75" s="63" t="n">
        <v>42036</v>
      </c>
      <c r="I75" s="0" t="n">
        <v>2015</v>
      </c>
      <c r="J75" s="0" t="n">
        <v>2</v>
      </c>
    </row>
    <row r="76" customFormat="false" ht="13.2" hidden="false" customHeight="false" outlineLevel="0" collapsed="false">
      <c r="A76" s="0" t="s">
        <v>242</v>
      </c>
      <c r="B76" s="0" t="s">
        <v>245</v>
      </c>
      <c r="C76" s="0" t="s">
        <v>306</v>
      </c>
      <c r="D76" s="0" t="n">
        <v>14.7400360828765</v>
      </c>
      <c r="E76" s="0" t="s">
        <v>245</v>
      </c>
      <c r="F76" s="0" t="s">
        <v>245</v>
      </c>
      <c r="G76" s="0" t="n">
        <f aca="false">D76</f>
        <v>14.7400360828765</v>
      </c>
      <c r="H76" s="63" t="n">
        <v>42064</v>
      </c>
      <c r="I76" s="0" t="n">
        <v>2015</v>
      </c>
      <c r="J76" s="0" t="n">
        <v>3</v>
      </c>
    </row>
    <row r="77" customFormat="false" ht="13.2" hidden="false" customHeight="false" outlineLevel="0" collapsed="false">
      <c r="A77" s="0" t="s">
        <v>242</v>
      </c>
      <c r="B77" s="0" t="s">
        <v>245</v>
      </c>
      <c r="C77" s="0" t="s">
        <v>307</v>
      </c>
      <c r="D77" s="0" t="n">
        <v>14.771798475309</v>
      </c>
      <c r="E77" s="0" t="s">
        <v>245</v>
      </c>
      <c r="F77" s="0" t="s">
        <v>245</v>
      </c>
      <c r="G77" s="0" t="n">
        <f aca="false">D77</f>
        <v>14.771798475309</v>
      </c>
      <c r="H77" s="63" t="n">
        <v>42095</v>
      </c>
      <c r="I77" s="0" t="n">
        <v>2015</v>
      </c>
      <c r="J77" s="0" t="n">
        <v>4</v>
      </c>
    </row>
    <row r="78" customFormat="false" ht="13.2" hidden="false" customHeight="false" outlineLevel="0" collapsed="false">
      <c r="A78" s="0" t="s">
        <v>242</v>
      </c>
      <c r="B78" s="0" t="s">
        <v>245</v>
      </c>
      <c r="C78" s="0" t="s">
        <v>308</v>
      </c>
      <c r="D78" s="0" t="n">
        <v>14.7254425512183</v>
      </c>
      <c r="E78" s="0" t="s">
        <v>245</v>
      </c>
      <c r="F78" s="0" t="s">
        <v>245</v>
      </c>
      <c r="G78" s="0" t="n">
        <f aca="false">D78</f>
        <v>14.7254425512183</v>
      </c>
      <c r="H78" s="63" t="n">
        <v>42125</v>
      </c>
      <c r="I78" s="0" t="n">
        <v>2015</v>
      </c>
      <c r="J78" s="0" t="n">
        <v>5</v>
      </c>
    </row>
    <row r="79" customFormat="false" ht="13.2" hidden="false" customHeight="false" outlineLevel="0" collapsed="false">
      <c r="A79" s="0" t="s">
        <v>242</v>
      </c>
      <c r="B79" s="0" t="s">
        <v>245</v>
      </c>
      <c r="C79" s="0" t="s">
        <v>309</v>
      </c>
      <c r="D79" s="0" t="n">
        <v>14.7438990765507</v>
      </c>
      <c r="E79" s="0" t="s">
        <v>245</v>
      </c>
      <c r="F79" s="0" t="s">
        <v>245</v>
      </c>
      <c r="G79" s="0" t="n">
        <f aca="false">D79</f>
        <v>14.7438990765507</v>
      </c>
      <c r="H79" s="63" t="n">
        <v>42156</v>
      </c>
      <c r="I79" s="0" t="n">
        <v>2015</v>
      </c>
      <c r="J79" s="0" t="n">
        <v>6</v>
      </c>
    </row>
    <row r="80" customFormat="false" ht="13.2" hidden="false" customHeight="false" outlineLevel="0" collapsed="false">
      <c r="A80" s="0" t="s">
        <v>242</v>
      </c>
      <c r="B80" s="0" t="s">
        <v>245</v>
      </c>
      <c r="C80" s="0" t="s">
        <v>310</v>
      </c>
      <c r="D80" s="0" t="n">
        <v>14.1962124178492</v>
      </c>
      <c r="E80" s="0" t="s">
        <v>245</v>
      </c>
      <c r="F80" s="0" t="s">
        <v>245</v>
      </c>
      <c r="G80" s="0" t="n">
        <f aca="false">D80</f>
        <v>14.1962124178492</v>
      </c>
      <c r="H80" s="63" t="n">
        <v>42186</v>
      </c>
      <c r="I80" s="0" t="n">
        <v>2015</v>
      </c>
      <c r="J80" s="0" t="n">
        <v>7</v>
      </c>
    </row>
    <row r="81" customFormat="false" ht="13.2" hidden="false" customHeight="false" outlineLevel="0" collapsed="false">
      <c r="A81" s="0" t="s">
        <v>242</v>
      </c>
      <c r="B81" s="0" t="s">
        <v>245</v>
      </c>
      <c r="C81" s="0" t="s">
        <v>311</v>
      </c>
      <c r="D81" s="0" t="n">
        <v>14.1408428418519</v>
      </c>
      <c r="E81" s="0" t="s">
        <v>245</v>
      </c>
      <c r="F81" s="0" t="s">
        <v>245</v>
      </c>
      <c r="G81" s="0" t="n">
        <f aca="false">D81</f>
        <v>14.1408428418519</v>
      </c>
      <c r="H81" s="63" t="n">
        <v>42217</v>
      </c>
      <c r="I81" s="0" t="n">
        <v>2015</v>
      </c>
      <c r="J81" s="0" t="n">
        <v>8</v>
      </c>
    </row>
    <row r="82" customFormat="false" ht="13.2" hidden="false" customHeight="false" outlineLevel="0" collapsed="false">
      <c r="A82" s="0" t="s">
        <v>242</v>
      </c>
      <c r="B82" s="0" t="s">
        <v>245</v>
      </c>
      <c r="C82" s="0" t="s">
        <v>312</v>
      </c>
      <c r="D82" s="0" t="n">
        <v>14.1412720633713</v>
      </c>
      <c r="E82" s="0" t="s">
        <v>245</v>
      </c>
      <c r="F82" s="0" t="s">
        <v>245</v>
      </c>
      <c r="G82" s="0" t="n">
        <f aca="false">D82</f>
        <v>14.1412720633713</v>
      </c>
      <c r="H82" s="63" t="n">
        <v>42248</v>
      </c>
      <c r="I82" s="0" t="n">
        <v>2015</v>
      </c>
      <c r="J82" s="0" t="n">
        <v>9</v>
      </c>
    </row>
    <row r="83" customFormat="false" ht="13.2" hidden="false" customHeight="false" outlineLevel="0" collapsed="false">
      <c r="A83" s="0" t="s">
        <v>242</v>
      </c>
      <c r="B83" s="0" t="s">
        <v>245</v>
      </c>
      <c r="C83" s="0" t="s">
        <v>313</v>
      </c>
      <c r="D83" s="0" t="n">
        <v>14.4314258104577</v>
      </c>
      <c r="E83" s="0" t="s">
        <v>245</v>
      </c>
      <c r="F83" s="0" t="s">
        <v>245</v>
      </c>
      <c r="G83" s="0" t="n">
        <f aca="false">D83</f>
        <v>14.4314258104577</v>
      </c>
      <c r="H83" s="63" t="n">
        <v>42278</v>
      </c>
      <c r="I83" s="0" t="n">
        <v>2015</v>
      </c>
      <c r="J83" s="0" t="n">
        <v>10</v>
      </c>
    </row>
    <row r="84" customFormat="false" ht="13.2" hidden="false" customHeight="false" outlineLevel="0" collapsed="false">
      <c r="A84" s="0" t="s">
        <v>242</v>
      </c>
      <c r="B84" s="0" t="s">
        <v>245</v>
      </c>
      <c r="C84" s="0" t="s">
        <v>314</v>
      </c>
      <c r="D84" s="0" t="n">
        <v>14.7700815892316</v>
      </c>
      <c r="E84" s="0" t="s">
        <v>245</v>
      </c>
      <c r="F84" s="0" t="s">
        <v>245</v>
      </c>
      <c r="G84" s="0" t="n">
        <f aca="false">D84</f>
        <v>14.7700815892316</v>
      </c>
      <c r="H84" s="63" t="n">
        <v>42309</v>
      </c>
      <c r="I84" s="0" t="n">
        <v>2015</v>
      </c>
      <c r="J84" s="0" t="n">
        <v>11</v>
      </c>
    </row>
    <row r="85" customFormat="false" ht="13.2" hidden="false" customHeight="false" outlineLevel="0" collapsed="false">
      <c r="A85" s="0" t="s">
        <v>242</v>
      </c>
      <c r="B85" s="0" t="s">
        <v>245</v>
      </c>
      <c r="C85" s="0" t="s">
        <v>315</v>
      </c>
      <c r="D85" s="0" t="n">
        <v>15.1533764060188</v>
      </c>
      <c r="E85" s="0" t="s">
        <v>245</v>
      </c>
      <c r="F85" s="0" t="s">
        <v>245</v>
      </c>
      <c r="G85" s="0" t="n">
        <f aca="false">D85</f>
        <v>15.1533764060188</v>
      </c>
      <c r="H85" s="63" t="n">
        <v>42339</v>
      </c>
      <c r="I85" s="0" t="n">
        <v>2015</v>
      </c>
      <c r="J85" s="0" t="n">
        <v>12</v>
      </c>
    </row>
    <row r="86" customFormat="false" ht="13.2" hidden="false" customHeight="false" outlineLevel="0" collapsed="false">
      <c r="A86" s="0" t="s">
        <v>242</v>
      </c>
      <c r="B86" s="0" t="s">
        <v>245</v>
      </c>
      <c r="C86" s="0" t="s">
        <v>316</v>
      </c>
      <c r="D86" s="0" t="n">
        <v>15.1941524503578</v>
      </c>
      <c r="E86" s="0" t="s">
        <v>245</v>
      </c>
      <c r="F86" s="0" t="s">
        <v>245</v>
      </c>
      <c r="G86" s="0" t="n">
        <f aca="false">D86</f>
        <v>15.1941524503578</v>
      </c>
      <c r="H86" s="63" t="n">
        <v>42370</v>
      </c>
      <c r="I86" s="0" t="n">
        <v>2016</v>
      </c>
      <c r="J86" s="0" t="n">
        <v>1</v>
      </c>
    </row>
    <row r="87" customFormat="false" ht="13.2" hidden="false" customHeight="false" outlineLevel="0" collapsed="false">
      <c r="A87" s="0" t="s">
        <v>242</v>
      </c>
      <c r="B87" s="0" t="s">
        <v>245</v>
      </c>
      <c r="C87" s="0" t="s">
        <v>317</v>
      </c>
      <c r="D87" s="0" t="n">
        <v>15.4976120645443</v>
      </c>
      <c r="E87" s="0" t="s">
        <v>245</v>
      </c>
      <c r="F87" s="0" t="s">
        <v>245</v>
      </c>
      <c r="G87" s="0" t="n">
        <f aca="false">D87</f>
        <v>15.4976120645443</v>
      </c>
      <c r="H87" s="63" t="n">
        <v>42401</v>
      </c>
      <c r="I87" s="0" t="n">
        <v>2016</v>
      </c>
      <c r="J87" s="0" t="n">
        <v>2</v>
      </c>
    </row>
    <row r="88" customFormat="false" ht="13.2" hidden="false" customHeight="false" outlineLevel="0" collapsed="false">
      <c r="A88" s="0" t="s">
        <v>242</v>
      </c>
      <c r="B88" s="0" t="s">
        <v>245</v>
      </c>
      <c r="C88" s="0" t="s">
        <v>318</v>
      </c>
      <c r="D88" s="0" t="n">
        <v>15.5551277481384</v>
      </c>
      <c r="E88" s="0" t="s">
        <v>245</v>
      </c>
      <c r="F88" s="0" t="s">
        <v>245</v>
      </c>
      <c r="G88" s="0" t="n">
        <f aca="false">D88</f>
        <v>15.5551277481384</v>
      </c>
      <c r="H88" s="63" t="n">
        <v>42430</v>
      </c>
      <c r="I88" s="0" t="n">
        <v>2016</v>
      </c>
      <c r="J88" s="0" t="n">
        <v>3</v>
      </c>
    </row>
    <row r="89" customFormat="false" ht="13.2" hidden="false" customHeight="false" outlineLevel="0" collapsed="false">
      <c r="A89" s="0" t="s">
        <v>242</v>
      </c>
      <c r="B89" s="0" t="s">
        <v>245</v>
      </c>
      <c r="C89" s="0" t="s">
        <v>319</v>
      </c>
      <c r="D89" s="0" t="n">
        <v>15.3147636972976</v>
      </c>
      <c r="E89" s="0" t="s">
        <v>245</v>
      </c>
      <c r="F89" s="0" t="s">
        <v>245</v>
      </c>
      <c r="G89" s="0" t="n">
        <f aca="false">D89</f>
        <v>15.3147636972976</v>
      </c>
      <c r="H89" s="63" t="n">
        <v>42461</v>
      </c>
      <c r="I89" s="0" t="n">
        <v>2016</v>
      </c>
      <c r="J89" s="0" t="n">
        <v>4</v>
      </c>
    </row>
    <row r="90" customFormat="false" ht="13.2" hidden="false" customHeight="false" outlineLevel="0" collapsed="false">
      <c r="A90" s="0" t="s">
        <v>242</v>
      </c>
      <c r="B90" s="0" t="s">
        <v>245</v>
      </c>
      <c r="C90" s="0" t="s">
        <v>320</v>
      </c>
      <c r="D90" s="0" t="n">
        <v>15.1383536528412</v>
      </c>
      <c r="E90" s="0" t="s">
        <v>245</v>
      </c>
      <c r="F90" s="0" t="s">
        <v>245</v>
      </c>
      <c r="G90" s="0" t="n">
        <f aca="false">D90</f>
        <v>15.1383536528412</v>
      </c>
      <c r="H90" s="63" t="n">
        <v>42491</v>
      </c>
      <c r="I90" s="0" t="n">
        <v>2016</v>
      </c>
      <c r="J90" s="0" t="n">
        <v>5</v>
      </c>
    </row>
    <row r="91" customFormat="false" ht="13.2" hidden="false" customHeight="false" outlineLevel="0" collapsed="false">
      <c r="A91" s="0" t="s">
        <v>242</v>
      </c>
      <c r="B91" s="0" t="s">
        <v>245</v>
      </c>
      <c r="C91" s="0" t="s">
        <v>321</v>
      </c>
      <c r="D91" s="0" t="n">
        <v>14.2563034305593</v>
      </c>
      <c r="E91" s="0" t="s">
        <v>245</v>
      </c>
      <c r="F91" s="0" t="s">
        <v>245</v>
      </c>
      <c r="G91" s="0" t="n">
        <f aca="false">D91</f>
        <v>14.2563034305593</v>
      </c>
      <c r="H91" s="63" t="n">
        <v>42522</v>
      </c>
      <c r="I91" s="0" t="n">
        <v>2016</v>
      </c>
      <c r="J91" s="0" t="n">
        <v>6</v>
      </c>
    </row>
    <row r="92" customFormat="false" ht="13.2" hidden="false" customHeight="false" outlineLevel="0" collapsed="false">
      <c r="A92" s="0" t="s">
        <v>242</v>
      </c>
      <c r="B92" s="0" t="s">
        <v>245</v>
      </c>
      <c r="C92" s="0" t="s">
        <v>322</v>
      </c>
      <c r="D92" s="0" t="n">
        <v>13.6485257591476</v>
      </c>
      <c r="E92" s="0" t="s">
        <v>245</v>
      </c>
      <c r="F92" s="0" t="s">
        <v>245</v>
      </c>
      <c r="G92" s="0" t="n">
        <f aca="false">D92</f>
        <v>13.6485257591476</v>
      </c>
      <c r="H92" s="63" t="n">
        <v>42552</v>
      </c>
      <c r="I92" s="0" t="n">
        <v>2016</v>
      </c>
      <c r="J92" s="0" t="n">
        <v>7</v>
      </c>
    </row>
    <row r="93" customFormat="false" ht="13.2" hidden="false" customHeight="false" outlineLevel="0" collapsed="false">
      <c r="A93" s="0" t="s">
        <v>242</v>
      </c>
      <c r="B93" s="0" t="s">
        <v>245</v>
      </c>
      <c r="C93" s="0" t="s">
        <v>323</v>
      </c>
      <c r="D93" s="0" t="n">
        <v>13.8657118479431</v>
      </c>
      <c r="E93" s="0" t="s">
        <v>245</v>
      </c>
      <c r="F93" s="0" t="s">
        <v>245</v>
      </c>
      <c r="G93" s="0" t="n">
        <f aca="false">D93</f>
        <v>13.8657118479431</v>
      </c>
      <c r="H93" s="63" t="n">
        <v>42583</v>
      </c>
      <c r="I93" s="0" t="n">
        <v>2016</v>
      </c>
      <c r="J93" s="0" t="n">
        <v>8</v>
      </c>
    </row>
    <row r="94" customFormat="false" ht="13.2" hidden="false" customHeight="false" outlineLevel="0" collapsed="false">
      <c r="A94" s="0" t="s">
        <v>242</v>
      </c>
      <c r="B94" s="0" t="s">
        <v>245</v>
      </c>
      <c r="C94" s="0" t="s">
        <v>324</v>
      </c>
      <c r="D94" s="0" t="n">
        <v>13.806908499791</v>
      </c>
      <c r="E94" s="0" t="s">
        <v>245</v>
      </c>
      <c r="F94" s="0" t="s">
        <v>245</v>
      </c>
      <c r="G94" s="0" t="n">
        <f aca="false">D94</f>
        <v>13.806908499791</v>
      </c>
      <c r="H94" s="63" t="n">
        <v>42614</v>
      </c>
      <c r="I94" s="0" t="n">
        <v>2016</v>
      </c>
      <c r="J94" s="0" t="n">
        <v>9</v>
      </c>
    </row>
    <row r="95" customFormat="false" ht="13.2" hidden="false" customHeight="false" outlineLevel="0" collapsed="false">
      <c r="A95" s="0" t="s">
        <v>242</v>
      </c>
      <c r="B95" s="0" t="s">
        <v>245</v>
      </c>
      <c r="C95" s="0" t="s">
        <v>325</v>
      </c>
      <c r="D95" s="0" t="n">
        <v>14.2412806773818</v>
      </c>
      <c r="E95" s="0" t="s">
        <v>245</v>
      </c>
      <c r="F95" s="0" t="s">
        <v>245</v>
      </c>
      <c r="G95" s="0" t="n">
        <f aca="false">D95</f>
        <v>14.2412806773818</v>
      </c>
      <c r="H95" s="63" t="n">
        <v>42644</v>
      </c>
      <c r="I95" s="0" t="n">
        <v>2016</v>
      </c>
      <c r="J95" s="0" t="n">
        <v>10</v>
      </c>
    </row>
    <row r="96" customFormat="false" ht="13.2" hidden="false" customHeight="false" outlineLevel="0" collapsed="false">
      <c r="A96" s="0" t="s">
        <v>242</v>
      </c>
      <c r="B96" s="0" t="s">
        <v>245</v>
      </c>
      <c r="C96" s="0" t="s">
        <v>326</v>
      </c>
      <c r="D96" s="0" t="n">
        <v>14.4563206585805</v>
      </c>
      <c r="E96" s="0" t="s">
        <v>245</v>
      </c>
      <c r="F96" s="0" t="s">
        <v>245</v>
      </c>
      <c r="G96" s="0" t="n">
        <f aca="false">D96</f>
        <v>14.4563206585805</v>
      </c>
      <c r="H96" s="63" t="n">
        <v>42675</v>
      </c>
      <c r="I96" s="0" t="n">
        <v>2016</v>
      </c>
      <c r="J96" s="0" t="n">
        <v>11</v>
      </c>
    </row>
    <row r="97" customFormat="false" ht="13.2" hidden="false" customHeight="false" outlineLevel="0" collapsed="false">
      <c r="A97" s="0" t="s">
        <v>242</v>
      </c>
      <c r="B97" s="0" t="s">
        <v>245</v>
      </c>
      <c r="C97" s="0" t="s">
        <v>327</v>
      </c>
      <c r="D97" s="0" t="n">
        <v>14.4202660509543</v>
      </c>
      <c r="E97" s="0" t="s">
        <v>245</v>
      </c>
      <c r="F97" s="0" t="s">
        <v>245</v>
      </c>
      <c r="G97" s="0" t="n">
        <f aca="false">D97</f>
        <v>14.4202660509543</v>
      </c>
      <c r="H97" s="63" t="n">
        <v>42705</v>
      </c>
      <c r="I97" s="0" t="n">
        <v>2016</v>
      </c>
      <c r="J97" s="0" t="n">
        <v>12</v>
      </c>
    </row>
    <row r="98" customFormat="false" ht="13.2" hidden="false" customHeight="false" outlineLevel="0" collapsed="false">
      <c r="A98" s="0" t="s">
        <v>242</v>
      </c>
      <c r="B98" s="0" t="s">
        <v>245</v>
      </c>
      <c r="C98" s="0" t="s">
        <v>328</v>
      </c>
      <c r="D98" s="0" t="n">
        <v>14.1674545760521</v>
      </c>
      <c r="E98" s="0" t="s">
        <v>245</v>
      </c>
      <c r="F98" s="0" t="s">
        <v>245</v>
      </c>
      <c r="G98" s="0" t="n">
        <f aca="false">D98</f>
        <v>14.1674545760521</v>
      </c>
      <c r="H98" s="63" t="n">
        <v>42736</v>
      </c>
      <c r="I98" s="0" t="n">
        <v>2017</v>
      </c>
      <c r="J98" s="0" t="n">
        <v>1</v>
      </c>
    </row>
    <row r="99" customFormat="false" ht="13.2" hidden="false" customHeight="false" outlineLevel="0" collapsed="false">
      <c r="A99" s="0" t="s">
        <v>242</v>
      </c>
      <c r="B99" s="0" t="s">
        <v>245</v>
      </c>
      <c r="C99" s="0" t="s">
        <v>329</v>
      </c>
      <c r="D99" s="0" t="n">
        <v>14.5537539434749</v>
      </c>
      <c r="E99" s="0" t="s">
        <v>245</v>
      </c>
      <c r="F99" s="0" t="s">
        <v>245</v>
      </c>
      <c r="G99" s="0" t="n">
        <f aca="false">D99</f>
        <v>14.5537539434749</v>
      </c>
      <c r="H99" s="63" t="n">
        <v>42767</v>
      </c>
      <c r="I99" s="0" t="n">
        <v>2017</v>
      </c>
      <c r="J99" s="0" t="n">
        <v>2</v>
      </c>
    </row>
    <row r="100" customFormat="false" ht="13.2" hidden="false" customHeight="false" outlineLevel="0" collapsed="false">
      <c r="A100" s="0" t="s">
        <v>242</v>
      </c>
      <c r="B100" s="0" t="s">
        <v>245</v>
      </c>
      <c r="C100" s="0" t="s">
        <v>330</v>
      </c>
      <c r="D100" s="0" t="n">
        <v>14.7928303297576</v>
      </c>
      <c r="E100" s="0" t="s">
        <v>245</v>
      </c>
      <c r="F100" s="0" t="s">
        <v>245</v>
      </c>
      <c r="G100" s="0" t="n">
        <f aca="false">D100</f>
        <v>14.7928303297576</v>
      </c>
      <c r="H100" s="63" t="n">
        <v>42795</v>
      </c>
      <c r="I100" s="0" t="n">
        <v>2017</v>
      </c>
      <c r="J100" s="0" t="n">
        <v>3</v>
      </c>
    </row>
    <row r="101" customFormat="false" ht="13.2" hidden="false" customHeight="false" outlineLevel="0" collapsed="false">
      <c r="A101" s="0" t="s">
        <v>242</v>
      </c>
      <c r="B101" s="0" t="s">
        <v>245</v>
      </c>
      <c r="C101" s="0" t="s">
        <v>331</v>
      </c>
      <c r="D101" s="0" t="n">
        <v>15.0713950958213</v>
      </c>
      <c r="E101" s="0" t="s">
        <v>245</v>
      </c>
      <c r="F101" s="0" t="s">
        <v>245</v>
      </c>
      <c r="G101" s="0" t="n">
        <f aca="false">D101</f>
        <v>15.0713950958213</v>
      </c>
      <c r="H101" s="63" t="n">
        <v>42826</v>
      </c>
      <c r="I101" s="0" t="n">
        <v>2017</v>
      </c>
      <c r="J101" s="0" t="n">
        <v>4</v>
      </c>
    </row>
    <row r="102" customFormat="false" ht="13.2" hidden="false" customHeight="false" outlineLevel="0" collapsed="false">
      <c r="A102" s="0" t="s">
        <v>242</v>
      </c>
      <c r="B102" s="0" t="s">
        <v>245</v>
      </c>
      <c r="C102" s="0" t="s">
        <v>332</v>
      </c>
      <c r="D102" s="0" t="n">
        <v>14.6443196840595</v>
      </c>
      <c r="E102" s="0" t="s">
        <v>245</v>
      </c>
      <c r="F102" s="0" t="s">
        <v>245</v>
      </c>
      <c r="G102" s="0" t="n">
        <f aca="false">D102</f>
        <v>14.6443196840595</v>
      </c>
      <c r="H102" s="63" t="n">
        <v>42856</v>
      </c>
      <c r="I102" s="0" t="n">
        <v>2017</v>
      </c>
      <c r="J102" s="0" t="n">
        <v>5</v>
      </c>
    </row>
    <row r="103" customFormat="false" ht="13.2" hidden="false" customHeight="false" outlineLevel="0" collapsed="false">
      <c r="A103" s="0" t="s">
        <v>242</v>
      </c>
      <c r="B103" s="0" t="s">
        <v>245</v>
      </c>
      <c r="C103" s="0" t="s">
        <v>333</v>
      </c>
      <c r="D103" s="0" t="n">
        <v>14.1498564937584</v>
      </c>
      <c r="E103" s="0" t="s">
        <v>245</v>
      </c>
      <c r="F103" s="0" t="s">
        <v>245</v>
      </c>
      <c r="G103" s="0" t="n">
        <f aca="false">D103</f>
        <v>14.1498564937584</v>
      </c>
      <c r="H103" s="63" t="n">
        <v>42887</v>
      </c>
      <c r="I103" s="0" t="n">
        <v>2017</v>
      </c>
      <c r="J103" s="0" t="n">
        <v>6</v>
      </c>
    </row>
    <row r="104" customFormat="false" ht="13.2" hidden="false" customHeight="false" outlineLevel="0" collapsed="false">
      <c r="A104" s="0" t="s">
        <v>242</v>
      </c>
      <c r="B104" s="0" t="s">
        <v>245</v>
      </c>
      <c r="C104" s="0" t="s">
        <v>334</v>
      </c>
      <c r="D104" s="0" t="n">
        <v>13.7365161706161</v>
      </c>
      <c r="E104" s="0" t="s">
        <v>245</v>
      </c>
      <c r="F104" s="0" t="s">
        <v>245</v>
      </c>
      <c r="G104" s="0" t="n">
        <f aca="false">D104</f>
        <v>13.7365161706161</v>
      </c>
      <c r="H104" s="63" t="n">
        <v>42917</v>
      </c>
      <c r="I104" s="0" t="n">
        <v>2017</v>
      </c>
      <c r="J104" s="0" t="n">
        <v>7</v>
      </c>
    </row>
    <row r="105" customFormat="false" ht="13.2" hidden="false" customHeight="false" outlineLevel="0" collapsed="false">
      <c r="A105" s="0" t="s">
        <v>242</v>
      </c>
      <c r="B105" s="0" t="s">
        <v>245</v>
      </c>
      <c r="C105" s="0" t="s">
        <v>335</v>
      </c>
      <c r="D105" s="0" t="n">
        <v>13.58671786036</v>
      </c>
      <c r="E105" s="0" t="s">
        <v>245</v>
      </c>
      <c r="F105" s="0" t="s">
        <v>245</v>
      </c>
      <c r="G105" s="0" t="n">
        <f aca="false">D105</f>
        <v>13.58671786036</v>
      </c>
      <c r="H105" s="63" t="n">
        <v>42948</v>
      </c>
      <c r="I105" s="0" t="n">
        <v>2017</v>
      </c>
      <c r="J105" s="0" t="n">
        <v>8</v>
      </c>
    </row>
    <row r="106" customFormat="false" ht="13.2" hidden="false" customHeight="false" outlineLevel="0" collapsed="false">
      <c r="A106" s="0" t="s">
        <v>242</v>
      </c>
      <c r="B106" s="0" t="s">
        <v>245</v>
      </c>
      <c r="C106" s="0" t="s">
        <v>336</v>
      </c>
      <c r="D106" s="0" t="n">
        <v>13.8287987972782</v>
      </c>
      <c r="E106" s="0" t="s">
        <v>245</v>
      </c>
      <c r="F106" s="0" t="s">
        <v>245</v>
      </c>
      <c r="G106" s="0" t="n">
        <f aca="false">D106</f>
        <v>13.8287987972782</v>
      </c>
      <c r="H106" s="63" t="n">
        <v>42979</v>
      </c>
      <c r="I106" s="0" t="n">
        <v>2017</v>
      </c>
      <c r="J106" s="0" t="n">
        <v>9</v>
      </c>
    </row>
    <row r="107" customFormat="false" ht="13.2" hidden="false" customHeight="false" outlineLevel="0" collapsed="false">
      <c r="A107" s="0" t="s">
        <v>242</v>
      </c>
      <c r="B107" s="0" t="s">
        <v>245</v>
      </c>
      <c r="C107" s="0" t="s">
        <v>337</v>
      </c>
      <c r="D107" s="0" t="n">
        <v>14.1232447595582</v>
      </c>
      <c r="E107" s="0" t="s">
        <v>245</v>
      </c>
      <c r="F107" s="0" t="s">
        <v>245</v>
      </c>
      <c r="G107" s="0" t="n">
        <f aca="false">D107</f>
        <v>14.1232447595582</v>
      </c>
      <c r="H107" s="63" t="n">
        <v>43009</v>
      </c>
      <c r="I107" s="0" t="n">
        <v>2017</v>
      </c>
      <c r="J107" s="0" t="n">
        <v>10</v>
      </c>
    </row>
    <row r="108" customFormat="false" ht="13.2" hidden="false" customHeight="false" outlineLevel="0" collapsed="false">
      <c r="A108" s="0" t="s">
        <v>242</v>
      </c>
      <c r="B108" s="0" t="s">
        <v>245</v>
      </c>
      <c r="C108" s="0" t="s">
        <v>338</v>
      </c>
      <c r="D108" s="0" t="n">
        <v>14.0824687152191</v>
      </c>
      <c r="E108" s="0" t="s">
        <v>245</v>
      </c>
      <c r="F108" s="0" t="s">
        <v>245</v>
      </c>
      <c r="G108" s="0" t="n">
        <f aca="false">D108</f>
        <v>14.0824687152191</v>
      </c>
      <c r="H108" s="63" t="n">
        <v>43040</v>
      </c>
      <c r="I108" s="0" t="n">
        <v>2017</v>
      </c>
      <c r="J108" s="0" t="n">
        <v>11</v>
      </c>
    </row>
    <row r="109" customFormat="false" ht="13.2" hidden="false" customHeight="false" outlineLevel="0" collapsed="false">
      <c r="A109" s="0" t="s">
        <v>242</v>
      </c>
      <c r="B109" s="0" t="s">
        <v>245</v>
      </c>
      <c r="C109" s="0" t="s">
        <v>339</v>
      </c>
      <c r="D109" s="0" t="n">
        <v>14.1524318228746</v>
      </c>
      <c r="E109" s="0" t="s">
        <v>245</v>
      </c>
      <c r="F109" s="0" t="s">
        <v>245</v>
      </c>
      <c r="G109" s="0" t="n">
        <f aca="false">D109</f>
        <v>14.1524318228746</v>
      </c>
      <c r="H109" s="63" t="n">
        <v>43070</v>
      </c>
      <c r="I109" s="0" t="n">
        <v>2017</v>
      </c>
      <c r="J109" s="0" t="n">
        <v>12</v>
      </c>
    </row>
    <row r="110" customFormat="false" ht="13.2" hidden="false" customHeight="false" outlineLevel="0" collapsed="false">
      <c r="A110" s="0" t="s">
        <v>242</v>
      </c>
      <c r="B110" s="0" t="s">
        <v>245</v>
      </c>
      <c r="C110" s="0" t="s">
        <v>340</v>
      </c>
      <c r="D110" s="0" t="n">
        <v>14.0077841708508</v>
      </c>
      <c r="E110" s="0" t="s">
        <v>245</v>
      </c>
      <c r="F110" s="0" t="s">
        <v>245</v>
      </c>
      <c r="G110" s="0" t="n">
        <f aca="false">D110</f>
        <v>14.0077841708508</v>
      </c>
      <c r="H110" s="63" t="n">
        <v>43101</v>
      </c>
      <c r="I110" s="0" t="n">
        <v>2018</v>
      </c>
      <c r="J110" s="0" t="n">
        <v>1</v>
      </c>
    </row>
    <row r="111" customFormat="false" ht="13.2" hidden="false" customHeight="false" outlineLevel="0" collapsed="false">
      <c r="A111" s="0" t="s">
        <v>242</v>
      </c>
      <c r="B111" s="0" t="s">
        <v>245</v>
      </c>
      <c r="C111" s="0" t="s">
        <v>341</v>
      </c>
      <c r="D111" s="0" t="n">
        <v>14.2846320508371</v>
      </c>
      <c r="E111" s="0" t="s">
        <v>245</v>
      </c>
      <c r="F111" s="0" t="s">
        <v>245</v>
      </c>
      <c r="G111" s="0" t="n">
        <f aca="false">D111</f>
        <v>14.2846320508371</v>
      </c>
      <c r="H111" s="63" t="n">
        <v>43132</v>
      </c>
      <c r="I111" s="0" t="n">
        <v>2018</v>
      </c>
      <c r="J111" s="0" t="n">
        <v>2</v>
      </c>
    </row>
    <row r="112" customFormat="false" ht="13.2" hidden="false" customHeight="false" outlineLevel="0" collapsed="false">
      <c r="A112" s="0" t="s">
        <v>242</v>
      </c>
      <c r="B112" s="0" t="s">
        <v>245</v>
      </c>
      <c r="C112" s="0" t="s">
        <v>342</v>
      </c>
      <c r="D112" s="0" t="n">
        <v>14.3412892913923</v>
      </c>
      <c r="E112" s="0" t="s">
        <v>245</v>
      </c>
      <c r="F112" s="0" t="s">
        <v>245</v>
      </c>
      <c r="G112" s="0" t="n">
        <f aca="false">D112</f>
        <v>14.3412892913923</v>
      </c>
      <c r="H112" s="63" t="n">
        <v>43160</v>
      </c>
      <c r="I112" s="0" t="n">
        <v>2018</v>
      </c>
      <c r="J112" s="0" t="n">
        <v>3</v>
      </c>
    </row>
    <row r="113" customFormat="false" ht="13.2" hidden="false" customHeight="false" outlineLevel="0" collapsed="false">
      <c r="A113" s="0" t="s">
        <v>242</v>
      </c>
      <c r="B113" s="0" t="s">
        <v>245</v>
      </c>
      <c r="C113" s="0" t="s">
        <v>343</v>
      </c>
      <c r="D113" s="0" t="n">
        <v>14.5674890320943</v>
      </c>
      <c r="E113" s="0" t="s">
        <v>245</v>
      </c>
      <c r="F113" s="0" t="s">
        <v>245</v>
      </c>
      <c r="G113" s="0" t="n">
        <f aca="false">D113</f>
        <v>14.5674890320943</v>
      </c>
      <c r="H113" s="63" t="n">
        <v>43191</v>
      </c>
      <c r="I113" s="0" t="n">
        <v>2018</v>
      </c>
      <c r="J113" s="0" t="n">
        <v>4</v>
      </c>
    </row>
    <row r="114" customFormat="false" ht="13.2" hidden="false" customHeight="false" outlineLevel="0" collapsed="false">
      <c r="A114" s="0" t="s">
        <v>242</v>
      </c>
      <c r="B114" s="0" t="s">
        <v>245</v>
      </c>
      <c r="C114" s="0" t="s">
        <v>344</v>
      </c>
      <c r="D114" s="0" t="n">
        <v>14.346869171144</v>
      </c>
      <c r="E114" s="0" t="s">
        <v>245</v>
      </c>
      <c r="F114" s="0" t="s">
        <v>245</v>
      </c>
      <c r="G114" s="0" t="n">
        <f aca="false">D114</f>
        <v>14.346869171144</v>
      </c>
      <c r="H114" s="63" t="n">
        <v>43221</v>
      </c>
      <c r="I114" s="0" t="n">
        <v>2018</v>
      </c>
      <c r="J114" s="0" t="n">
        <v>5</v>
      </c>
    </row>
    <row r="115" customFormat="false" ht="13.2" hidden="false" customHeight="false" outlineLevel="0" collapsed="false">
      <c r="A115" s="0" t="s">
        <v>242</v>
      </c>
      <c r="B115" s="0" t="s">
        <v>245</v>
      </c>
      <c r="C115" s="0" t="s">
        <v>345</v>
      </c>
      <c r="D115" s="0" t="n">
        <v>13.7729999997616</v>
      </c>
      <c r="E115" s="0" t="s">
        <v>245</v>
      </c>
      <c r="F115" s="0" t="s">
        <v>245</v>
      </c>
      <c r="G115" s="0" t="n">
        <f aca="false">D115</f>
        <v>13.7729999997616</v>
      </c>
      <c r="H115" s="63" t="n">
        <v>43252</v>
      </c>
      <c r="I115" s="0" t="n">
        <v>2018</v>
      </c>
      <c r="J115" s="0" t="n">
        <v>6</v>
      </c>
    </row>
    <row r="116" customFormat="false" ht="13.2" hidden="false" customHeight="false" outlineLevel="0" collapsed="false">
      <c r="A116" s="0" t="s">
        <v>242</v>
      </c>
      <c r="B116" s="0" t="s">
        <v>245</v>
      </c>
      <c r="C116" s="0" t="s">
        <v>346</v>
      </c>
      <c r="D116" s="0" t="n">
        <v>13.6356491135669</v>
      </c>
      <c r="E116" s="0" t="s">
        <v>245</v>
      </c>
      <c r="F116" s="0" t="s">
        <v>245</v>
      </c>
      <c r="G116" s="0" t="n">
        <f aca="false">D116</f>
        <v>13.6356491135669</v>
      </c>
      <c r="H116" s="63" t="n">
        <v>43282</v>
      </c>
      <c r="I116" s="0" t="n">
        <v>2018</v>
      </c>
      <c r="J116" s="0" t="n">
        <v>7</v>
      </c>
    </row>
    <row r="117" customFormat="false" ht="13.2" hidden="false" customHeight="false" outlineLevel="0" collapsed="false">
      <c r="A117" s="0" t="s">
        <v>242</v>
      </c>
      <c r="B117" s="0" t="s">
        <v>245</v>
      </c>
      <c r="C117" s="0" t="s">
        <v>347</v>
      </c>
      <c r="D117" s="0" t="n">
        <v>13.5708366641437</v>
      </c>
      <c r="E117" s="0" t="s">
        <v>245</v>
      </c>
      <c r="F117" s="0" t="s">
        <v>245</v>
      </c>
      <c r="G117" s="0" t="n">
        <f aca="false">D117</f>
        <v>13.5708366641437</v>
      </c>
      <c r="H117" s="63" t="n">
        <v>43313</v>
      </c>
      <c r="I117" s="0" t="n">
        <v>2018</v>
      </c>
      <c r="J117" s="0" t="n">
        <v>8</v>
      </c>
    </row>
    <row r="118" customFormat="false" ht="13.2" hidden="false" customHeight="false" outlineLevel="0" collapsed="false">
      <c r="A118" s="0" t="s">
        <v>242</v>
      </c>
      <c r="B118" s="0" t="s">
        <v>245</v>
      </c>
      <c r="C118" s="0" t="s">
        <v>348</v>
      </c>
      <c r="D118" s="0" t="n">
        <v>13.5931561831504</v>
      </c>
      <c r="E118" s="0" t="s">
        <v>245</v>
      </c>
      <c r="F118" s="0" t="s">
        <v>245</v>
      </c>
      <c r="G118" s="0" t="n">
        <f aca="false">D118</f>
        <v>13.5931561831504</v>
      </c>
      <c r="H118" s="63" t="n">
        <v>43344</v>
      </c>
      <c r="I118" s="0" t="n">
        <v>2018</v>
      </c>
      <c r="J118" s="0" t="n">
        <v>9</v>
      </c>
    </row>
    <row r="119" customFormat="false" ht="13.2" hidden="false" customHeight="false" outlineLevel="0" collapsed="false">
      <c r="A119" s="0" t="s">
        <v>242</v>
      </c>
      <c r="B119" s="0" t="s">
        <v>245</v>
      </c>
      <c r="C119" s="0" t="s">
        <v>349</v>
      </c>
      <c r="D119" s="0" t="n">
        <v>14.1850526583459</v>
      </c>
      <c r="E119" s="0" t="s">
        <v>245</v>
      </c>
      <c r="F119" s="0" t="s">
        <v>245</v>
      </c>
      <c r="G119" s="0" t="n">
        <f aca="false">D119</f>
        <v>14.1850526583459</v>
      </c>
      <c r="H119" s="63" t="n">
        <v>43374</v>
      </c>
      <c r="I119" s="0" t="n">
        <v>2018</v>
      </c>
      <c r="J119" s="0" t="n">
        <v>10</v>
      </c>
    </row>
    <row r="120" customFormat="false" ht="13.2" hidden="false" customHeight="false" outlineLevel="0" collapsed="false">
      <c r="A120" s="0" t="s">
        <v>242</v>
      </c>
      <c r="B120" s="0" t="s">
        <v>245</v>
      </c>
      <c r="C120" s="0" t="s">
        <v>350</v>
      </c>
      <c r="D120" s="0" t="n">
        <v>14.6529041144467</v>
      </c>
      <c r="E120" s="0" t="s">
        <v>245</v>
      </c>
      <c r="F120" s="0" t="s">
        <v>245</v>
      </c>
      <c r="G120" s="0" t="n">
        <f aca="false">D120</f>
        <v>14.6529041144467</v>
      </c>
      <c r="H120" s="63" t="n">
        <v>43405</v>
      </c>
      <c r="I120" s="0" t="n">
        <v>2018</v>
      </c>
      <c r="J120" s="0" t="n">
        <v>11</v>
      </c>
    </row>
    <row r="121" customFormat="false" ht="13.2" hidden="false" customHeight="false" outlineLevel="0" collapsed="false">
      <c r="A121" s="0" t="s">
        <v>242</v>
      </c>
      <c r="B121" s="0" t="s">
        <v>245</v>
      </c>
      <c r="C121" s="0" t="s">
        <v>351</v>
      </c>
      <c r="D121" s="0" t="n">
        <v>14.3335633040439</v>
      </c>
      <c r="E121" s="0" t="s">
        <v>245</v>
      </c>
      <c r="F121" s="0" t="s">
        <v>245</v>
      </c>
      <c r="G121" s="0" t="n">
        <f aca="false">D121</f>
        <v>14.3335633040439</v>
      </c>
      <c r="H121" s="63" t="n">
        <v>43435</v>
      </c>
      <c r="I121" s="0" t="n">
        <v>2018</v>
      </c>
      <c r="J121" s="0" t="n">
        <v>12</v>
      </c>
    </row>
    <row r="122" customFormat="false" ht="13.2" hidden="false" customHeight="false" outlineLevel="0" collapsed="false">
      <c r="A122" s="0" t="s">
        <v>242</v>
      </c>
      <c r="B122" s="0" t="s">
        <v>245</v>
      </c>
      <c r="C122" s="0" t="s">
        <v>352</v>
      </c>
      <c r="D122" s="0" t="n">
        <v>14.506110354826</v>
      </c>
      <c r="E122" s="0" t="s">
        <v>245</v>
      </c>
      <c r="F122" s="0" t="s">
        <v>245</v>
      </c>
      <c r="G122" s="0" t="n">
        <f aca="false">D122</f>
        <v>14.506110354826</v>
      </c>
      <c r="H122" s="63" t="n">
        <v>43466</v>
      </c>
      <c r="I122" s="0" t="n">
        <v>2019</v>
      </c>
      <c r="J122" s="0" t="n">
        <v>1</v>
      </c>
    </row>
    <row r="123" customFormat="false" ht="13.2" hidden="false" customHeight="false" outlineLevel="0" collapsed="false">
      <c r="A123" s="0" t="s">
        <v>242</v>
      </c>
      <c r="B123" s="0" t="s">
        <v>245</v>
      </c>
      <c r="C123" s="0" t="s">
        <v>353</v>
      </c>
      <c r="D123" s="0" t="n">
        <v>14.9696695957333</v>
      </c>
      <c r="E123" s="0" t="s">
        <v>245</v>
      </c>
      <c r="F123" s="0" t="s">
        <v>245</v>
      </c>
      <c r="G123" s="0" t="n">
        <f aca="false">D123</f>
        <v>14.9696695957333</v>
      </c>
      <c r="H123" s="63" t="n">
        <v>43497</v>
      </c>
      <c r="I123" s="0" t="n">
        <v>2019</v>
      </c>
      <c r="J123" s="0" t="n">
        <v>2</v>
      </c>
    </row>
    <row r="124" customFormat="false" ht="13.2" hidden="false" customHeight="false" outlineLevel="0" collapsed="false">
      <c r="A124" s="0" t="s">
        <v>242</v>
      </c>
      <c r="B124" s="0" t="s">
        <v>245</v>
      </c>
      <c r="C124" s="0" t="s">
        <v>354</v>
      </c>
      <c r="D124" s="0" t="n">
        <v>15.1323445515702</v>
      </c>
      <c r="E124" s="0" t="s">
        <v>245</v>
      </c>
      <c r="F124" s="0" t="s">
        <v>245</v>
      </c>
      <c r="G124" s="0" t="n">
        <f aca="false">D124</f>
        <v>15.1323445515702</v>
      </c>
      <c r="H124" s="63" t="n">
        <v>43525</v>
      </c>
      <c r="I124" s="0" t="n">
        <v>2019</v>
      </c>
      <c r="J124" s="0" t="n">
        <v>3</v>
      </c>
    </row>
    <row r="125" customFormat="false" ht="13.2" hidden="false" customHeight="false" outlineLevel="0" collapsed="false">
      <c r="A125" s="0" t="s">
        <v>242</v>
      </c>
      <c r="B125" s="0" t="s">
        <v>245</v>
      </c>
      <c r="C125" s="0" t="s">
        <v>355</v>
      </c>
      <c r="D125" s="0" t="n">
        <v>15.082984076844</v>
      </c>
      <c r="E125" s="0" t="s">
        <v>245</v>
      </c>
      <c r="F125" s="0" t="s">
        <v>245</v>
      </c>
      <c r="G125" s="0" t="n">
        <f aca="false">D125</f>
        <v>15.082984076844</v>
      </c>
      <c r="H125" s="63" t="n">
        <v>43556</v>
      </c>
      <c r="I125" s="0" t="n">
        <v>2019</v>
      </c>
      <c r="J125" s="0" t="n">
        <v>4</v>
      </c>
    </row>
    <row r="126" customFormat="false" ht="13.2" hidden="false" customHeight="false" outlineLevel="0" collapsed="false">
      <c r="A126" s="0" t="s">
        <v>242</v>
      </c>
      <c r="B126" s="0" t="s">
        <v>245</v>
      </c>
      <c r="C126" s="0" t="s">
        <v>356</v>
      </c>
      <c r="D126" s="0" t="n">
        <v>14.6494703422918</v>
      </c>
      <c r="E126" s="0" t="s">
        <v>245</v>
      </c>
      <c r="F126" s="0" t="s">
        <v>245</v>
      </c>
      <c r="G126" s="0" t="n">
        <f aca="false">D126</f>
        <v>14.6494703422918</v>
      </c>
      <c r="H126" s="63" t="n">
        <v>43586</v>
      </c>
      <c r="I126" s="0" t="n">
        <v>2019</v>
      </c>
      <c r="J126" s="0" t="n">
        <v>5</v>
      </c>
    </row>
    <row r="127" customFormat="false" ht="13.2" hidden="false" customHeight="false" outlineLevel="0" collapsed="false">
      <c r="A127" s="0" t="s">
        <v>242</v>
      </c>
      <c r="B127" s="0" t="s">
        <v>245</v>
      </c>
      <c r="C127" s="0" t="s">
        <v>357</v>
      </c>
      <c r="D127" s="0" t="n">
        <v>14.5447402915683</v>
      </c>
      <c r="E127" s="0" t="s">
        <v>245</v>
      </c>
      <c r="F127" s="0" t="s">
        <v>245</v>
      </c>
      <c r="G127" s="0" t="n">
        <f aca="false">D127</f>
        <v>14.5447402915683</v>
      </c>
      <c r="H127" s="63" t="n">
        <v>43617</v>
      </c>
      <c r="I127" s="0" t="n">
        <v>2019</v>
      </c>
      <c r="J127" s="0" t="n">
        <v>6</v>
      </c>
    </row>
    <row r="128" customFormat="false" ht="13.2" hidden="false" customHeight="false" outlineLevel="0" collapsed="false">
      <c r="A128" s="0" t="s">
        <v>242</v>
      </c>
      <c r="B128" s="0" t="s">
        <v>245</v>
      </c>
      <c r="C128" s="0" t="s">
        <v>358</v>
      </c>
      <c r="D128" s="0" t="n">
        <v>13.7275025187096</v>
      </c>
      <c r="E128" s="0" t="s">
        <v>245</v>
      </c>
      <c r="F128" s="0" t="s">
        <v>245</v>
      </c>
      <c r="G128" s="0" t="n">
        <f aca="false">D128</f>
        <v>13.7275025187096</v>
      </c>
      <c r="H128" s="63" t="n">
        <v>43647</v>
      </c>
      <c r="I128" s="0" t="n">
        <v>2019</v>
      </c>
      <c r="J128" s="0" t="n">
        <v>7</v>
      </c>
    </row>
    <row r="129" customFormat="false" ht="13.2" hidden="false" customHeight="false" outlineLevel="0" collapsed="false">
      <c r="A129" s="0" t="s">
        <v>242</v>
      </c>
      <c r="B129" s="0" t="s">
        <v>245</v>
      </c>
      <c r="C129" s="0" t="s">
        <v>359</v>
      </c>
      <c r="D129" s="0" t="n">
        <v>13.9253736391339</v>
      </c>
      <c r="E129" s="0" t="s">
        <v>245</v>
      </c>
      <c r="F129" s="0" t="s">
        <v>245</v>
      </c>
      <c r="G129" s="0" t="n">
        <f aca="false">D129</f>
        <v>13.9253736391339</v>
      </c>
      <c r="H129" s="63" t="n">
        <v>43678</v>
      </c>
      <c r="I129" s="0" t="n">
        <v>2019</v>
      </c>
      <c r="J129" s="0" t="n">
        <v>8</v>
      </c>
    </row>
    <row r="130" customFormat="false" ht="13.2" hidden="false" customHeight="false" outlineLevel="0" collapsed="false">
      <c r="A130" s="0" t="s">
        <v>242</v>
      </c>
      <c r="B130" s="0" t="s">
        <v>245</v>
      </c>
      <c r="C130" s="0" t="s">
        <v>360</v>
      </c>
      <c r="D130" s="0" t="n">
        <v>14.0481309936704</v>
      </c>
      <c r="E130" s="0" t="s">
        <v>245</v>
      </c>
      <c r="F130" s="0" t="s">
        <v>245</v>
      </c>
      <c r="G130" s="0" t="n">
        <f aca="false">D130</f>
        <v>14.0481309936704</v>
      </c>
      <c r="H130" s="63" t="n">
        <v>43709</v>
      </c>
      <c r="I130" s="0" t="n">
        <v>2019</v>
      </c>
      <c r="J130" s="0" t="n">
        <v>9</v>
      </c>
    </row>
    <row r="131" customFormat="false" ht="13.2" hidden="false" customHeight="false" outlineLevel="0" collapsed="false">
      <c r="A131" s="0" t="s">
        <v>242</v>
      </c>
      <c r="B131" s="0" t="s">
        <v>245</v>
      </c>
      <c r="C131" s="0" t="s">
        <v>361</v>
      </c>
      <c r="D131" s="0" t="n">
        <v>13.8176390377749</v>
      </c>
      <c r="E131" s="0" t="s">
        <v>245</v>
      </c>
      <c r="F131" s="0" t="s">
        <v>245</v>
      </c>
      <c r="G131" s="0" t="n">
        <f aca="false">D131</f>
        <v>13.8176390377749</v>
      </c>
      <c r="H131" s="63" t="n">
        <v>43739</v>
      </c>
      <c r="I131" s="0" t="n">
        <v>2019</v>
      </c>
      <c r="J131" s="0" t="n">
        <v>10</v>
      </c>
    </row>
    <row r="132" customFormat="false" ht="13.2" hidden="false" customHeight="false" outlineLevel="0" collapsed="false">
      <c r="A132" s="0" t="s">
        <v>242</v>
      </c>
      <c r="B132" s="0" t="s">
        <v>245</v>
      </c>
      <c r="C132" s="0" t="s">
        <v>362</v>
      </c>
      <c r="D132" s="0" t="n">
        <v>14.374339348383</v>
      </c>
      <c r="E132" s="0" t="s">
        <v>245</v>
      </c>
      <c r="F132" s="0" t="s">
        <v>245</v>
      </c>
      <c r="G132" s="0" t="n">
        <f aca="false">D132</f>
        <v>14.374339348383</v>
      </c>
      <c r="H132" s="63" t="n">
        <v>43770</v>
      </c>
      <c r="I132" s="0" t="n">
        <v>2019</v>
      </c>
      <c r="J132" s="0" t="n">
        <v>11</v>
      </c>
    </row>
    <row r="133" customFormat="false" ht="13.2" hidden="false" customHeight="false" outlineLevel="0" collapsed="false">
      <c r="A133" s="0" t="s">
        <v>242</v>
      </c>
      <c r="B133" s="0" t="s">
        <v>245</v>
      </c>
      <c r="C133" s="0" t="s">
        <v>363</v>
      </c>
      <c r="D133" s="0" t="n">
        <v>14.7503373993411</v>
      </c>
      <c r="E133" s="0" t="s">
        <v>245</v>
      </c>
      <c r="F133" s="0" t="s">
        <v>245</v>
      </c>
      <c r="G133" s="0" t="n">
        <f aca="false">D133</f>
        <v>14.7503373993411</v>
      </c>
      <c r="H133" s="63" t="n">
        <v>43800</v>
      </c>
      <c r="I133" s="0" t="n">
        <v>2019</v>
      </c>
      <c r="J133" s="0" t="n">
        <v>12</v>
      </c>
    </row>
    <row r="134" customFormat="false" ht="13.2" hidden="false" customHeight="false" outlineLevel="0" collapsed="false">
      <c r="A134" s="0" t="s">
        <v>242</v>
      </c>
      <c r="B134" s="0" t="s">
        <v>245</v>
      </c>
      <c r="C134" s="0" t="s">
        <v>364</v>
      </c>
      <c r="D134" s="0" t="n">
        <v>15.0104456400724</v>
      </c>
      <c r="E134" s="0" t="s">
        <v>245</v>
      </c>
      <c r="F134" s="0" t="s">
        <v>245</v>
      </c>
      <c r="G134" s="0" t="n">
        <f aca="false">D134</f>
        <v>15.0104456400724</v>
      </c>
      <c r="H134" s="63" t="n">
        <v>43831</v>
      </c>
      <c r="I134" s="0" t="n">
        <v>2020</v>
      </c>
      <c r="J134" s="0" t="n">
        <v>1</v>
      </c>
    </row>
    <row r="135" customFormat="false" ht="13.2" hidden="false" customHeight="false" outlineLevel="0" collapsed="false">
      <c r="A135" s="0" t="s">
        <v>242</v>
      </c>
      <c r="B135" s="0" t="s">
        <v>245</v>
      </c>
      <c r="C135" s="0" t="s">
        <v>365</v>
      </c>
      <c r="D135" s="0" t="n">
        <v>15.1271938933379</v>
      </c>
      <c r="E135" s="0" t="s">
        <v>245</v>
      </c>
      <c r="F135" s="0" t="s">
        <v>245</v>
      </c>
      <c r="G135" s="0" t="n">
        <f aca="false">D135</f>
        <v>15.1271938933379</v>
      </c>
      <c r="H135" s="63" t="n">
        <v>43862</v>
      </c>
      <c r="I135" s="0" t="n">
        <v>2020</v>
      </c>
      <c r="J135" s="0" t="n">
        <v>2</v>
      </c>
    </row>
    <row r="136" customFormat="false" ht="13.2" hidden="false" customHeight="false" outlineLevel="0" collapsed="false">
      <c r="A136" s="0" t="s">
        <v>242</v>
      </c>
      <c r="B136" s="0" t="s">
        <v>245</v>
      </c>
      <c r="C136" s="0" t="s">
        <v>366</v>
      </c>
      <c r="D136" s="0" t="n">
        <v>15.1289107794153</v>
      </c>
      <c r="E136" s="0" t="s">
        <v>245</v>
      </c>
      <c r="F136" s="0" t="s">
        <v>245</v>
      </c>
      <c r="G136" s="0" t="n">
        <f aca="false">D136</f>
        <v>15.1289107794153</v>
      </c>
      <c r="H136" s="63" t="n">
        <v>43891</v>
      </c>
      <c r="I136" s="0" t="n">
        <v>2020</v>
      </c>
      <c r="J136" s="0" t="n">
        <v>3</v>
      </c>
    </row>
    <row r="137" customFormat="false" ht="13.2" hidden="false" customHeight="false" outlineLevel="0" collapsed="false">
      <c r="A137" s="0" t="s">
        <v>242</v>
      </c>
      <c r="B137" s="0" t="s">
        <v>245</v>
      </c>
      <c r="C137" s="0" t="s">
        <v>367</v>
      </c>
      <c r="D137" s="0" t="n">
        <v>15.1332029946089</v>
      </c>
      <c r="E137" s="0" t="s">
        <v>245</v>
      </c>
      <c r="F137" s="0" t="s">
        <v>245</v>
      </c>
      <c r="G137" s="0" t="n">
        <f aca="false">D137</f>
        <v>15.1332029946089</v>
      </c>
      <c r="H137" s="63" t="n">
        <v>43922</v>
      </c>
      <c r="I137" s="0" t="n">
        <v>2020</v>
      </c>
      <c r="J137" s="0" t="n">
        <v>4</v>
      </c>
    </row>
    <row r="138" customFormat="false" ht="13.2" hidden="false" customHeight="false" outlineLevel="0" collapsed="false">
      <c r="A138" s="0" t="s">
        <v>242</v>
      </c>
      <c r="B138" s="0" t="s">
        <v>245</v>
      </c>
      <c r="C138" s="0" t="s">
        <v>368</v>
      </c>
      <c r="D138" s="0" t="n">
        <v>15.10573281737</v>
      </c>
      <c r="E138" s="0" t="s">
        <v>245</v>
      </c>
      <c r="F138" s="0" t="s">
        <v>245</v>
      </c>
      <c r="G138" s="0" t="n">
        <f aca="false">D138</f>
        <v>15.10573281737</v>
      </c>
      <c r="H138" s="63" t="n">
        <v>43952</v>
      </c>
      <c r="I138" s="0" t="n">
        <v>2020</v>
      </c>
      <c r="J138" s="0" t="n">
        <v>5</v>
      </c>
    </row>
    <row r="139" customFormat="false" ht="13.2" hidden="false" customHeight="false" outlineLevel="0" collapsed="false">
      <c r="A139" s="0" t="s">
        <v>242</v>
      </c>
      <c r="B139" s="0" t="s">
        <v>245</v>
      </c>
      <c r="C139" s="0" t="s">
        <v>369</v>
      </c>
      <c r="D139" s="0" t="n">
        <v>14.1562948165488</v>
      </c>
      <c r="E139" s="0" t="s">
        <v>245</v>
      </c>
      <c r="F139" s="0" t="s">
        <v>245</v>
      </c>
      <c r="G139" s="0" t="n">
        <f aca="false">D139</f>
        <v>14.1562948165488</v>
      </c>
      <c r="H139" s="63" t="n">
        <v>43983</v>
      </c>
      <c r="I139" s="0" t="n">
        <v>2020</v>
      </c>
      <c r="J139" s="0" t="n">
        <v>6</v>
      </c>
    </row>
    <row r="140" customFormat="false" ht="13.2" hidden="false" customHeight="false" outlineLevel="0" collapsed="false">
      <c r="A140" s="0" t="s">
        <v>242</v>
      </c>
      <c r="B140" s="0" t="s">
        <v>245</v>
      </c>
      <c r="C140" s="0" t="s">
        <v>370</v>
      </c>
      <c r="D140" s="0" t="n">
        <v>13.6725621642317</v>
      </c>
      <c r="E140" s="0" t="s">
        <v>245</v>
      </c>
      <c r="F140" s="0" t="s">
        <v>245</v>
      </c>
      <c r="G140" s="0" t="n">
        <f aca="false">D140</f>
        <v>13.6725621642317</v>
      </c>
      <c r="H140" s="63" t="n">
        <v>44013</v>
      </c>
      <c r="I140" s="0" t="n">
        <v>2020</v>
      </c>
      <c r="J140" s="0" t="n">
        <v>7</v>
      </c>
    </row>
    <row r="141" customFormat="false" ht="13.2" hidden="false" customHeight="false" outlineLevel="0" collapsed="false">
      <c r="A141" s="0" t="s">
        <v>242</v>
      </c>
      <c r="B141" s="0" t="s">
        <v>245</v>
      </c>
      <c r="C141" s="0" t="s">
        <v>371</v>
      </c>
      <c r="D141" s="0" t="n">
        <v>13.744671379484</v>
      </c>
      <c r="E141" s="0" t="s">
        <v>245</v>
      </c>
      <c r="F141" s="0" t="s">
        <v>245</v>
      </c>
      <c r="G141" s="0" t="n">
        <f aca="false">D141</f>
        <v>13.744671379484</v>
      </c>
      <c r="H141" s="63" t="n">
        <v>44044</v>
      </c>
      <c r="I141" s="0" t="n">
        <v>2020</v>
      </c>
      <c r="J141" s="0" t="n">
        <v>8</v>
      </c>
    </row>
    <row r="142" customFormat="false" ht="13.2" hidden="false" customHeight="false" outlineLevel="0" collapsed="false">
      <c r="A142" s="0" t="s">
        <v>242</v>
      </c>
      <c r="B142" s="0" t="s">
        <v>245</v>
      </c>
      <c r="C142" s="0" t="s">
        <v>372</v>
      </c>
      <c r="D142" s="0" t="n">
        <v>13.7575480250647</v>
      </c>
      <c r="E142" s="0" t="s">
        <v>245</v>
      </c>
      <c r="F142" s="0" t="s">
        <v>245</v>
      </c>
      <c r="G142" s="0" t="n">
        <f aca="false">D142</f>
        <v>13.7575480250647</v>
      </c>
      <c r="H142" s="63" t="n">
        <v>44075</v>
      </c>
      <c r="I142" s="0" t="n">
        <v>2020</v>
      </c>
      <c r="J142" s="0" t="n">
        <v>9</v>
      </c>
    </row>
    <row r="143" customFormat="false" ht="13.2" hidden="false" customHeight="false" outlineLevel="0" collapsed="false">
      <c r="A143" s="0" t="s">
        <v>242</v>
      </c>
      <c r="B143" s="0" t="s">
        <v>245</v>
      </c>
      <c r="C143" s="0" t="s">
        <v>373</v>
      </c>
      <c r="D143" s="0" t="n">
        <v>13.891894360624</v>
      </c>
      <c r="E143" s="0" t="s">
        <v>245</v>
      </c>
      <c r="F143" s="0" t="s">
        <v>245</v>
      </c>
      <c r="G143" s="0" t="n">
        <f aca="false">D143</f>
        <v>13.891894360624</v>
      </c>
      <c r="H143" s="63" t="n">
        <v>44105</v>
      </c>
      <c r="I143" s="0" t="n">
        <v>2020</v>
      </c>
      <c r="J143" s="0" t="n">
        <v>10</v>
      </c>
    </row>
    <row r="144" customFormat="false" ht="13.2" hidden="false" customHeight="false" outlineLevel="0" collapsed="false">
      <c r="A144" s="0" t="s">
        <v>242</v>
      </c>
      <c r="B144" s="0" t="s">
        <v>245</v>
      </c>
      <c r="C144" s="0" t="s">
        <v>374</v>
      </c>
      <c r="D144" s="0" t="n">
        <v>14.2867781584338</v>
      </c>
      <c r="E144" s="0" t="s">
        <v>245</v>
      </c>
      <c r="F144" s="0" t="s">
        <v>245</v>
      </c>
      <c r="G144" s="0" t="n">
        <f aca="false">D144</f>
        <v>14.2867781584338</v>
      </c>
      <c r="H144" s="63" t="n">
        <v>44136</v>
      </c>
      <c r="I144" s="0" t="n">
        <v>2020</v>
      </c>
      <c r="J144" s="0" t="n">
        <v>11</v>
      </c>
    </row>
    <row r="145" customFormat="false" ht="13.2" hidden="false" customHeight="false" outlineLevel="0" collapsed="false">
      <c r="A145" s="0" t="s">
        <v>242</v>
      </c>
      <c r="B145" s="0" t="s">
        <v>245</v>
      </c>
      <c r="C145" s="0" t="s">
        <v>375</v>
      </c>
      <c r="D145" s="0" t="n">
        <v>14.1425597279293</v>
      </c>
      <c r="E145" s="0" t="s">
        <v>245</v>
      </c>
      <c r="F145" s="0" t="s">
        <v>245</v>
      </c>
      <c r="G145" s="0" t="n">
        <f aca="false">D145</f>
        <v>14.1425597279293</v>
      </c>
      <c r="H145" s="63" t="n">
        <v>44166</v>
      </c>
      <c r="I145" s="0" t="n">
        <v>2020</v>
      </c>
      <c r="J145" s="0" t="n">
        <v>12</v>
      </c>
    </row>
    <row r="146" customFormat="false" ht="13.2" hidden="false" customHeight="false" outlineLevel="0" collapsed="false">
      <c r="A146" s="0" t="s">
        <v>242</v>
      </c>
      <c r="B146" s="0" t="s">
        <v>376</v>
      </c>
      <c r="C146" s="0" t="s">
        <v>304</v>
      </c>
      <c r="D146" s="0" t="n">
        <v>9.4657620529984</v>
      </c>
      <c r="E146" s="0" t="s">
        <v>376</v>
      </c>
      <c r="F146" s="0" t="s">
        <v>376</v>
      </c>
      <c r="G146" s="0" t="n">
        <f aca="false">D146</f>
        <v>9.4657620529984</v>
      </c>
      <c r="H146" s="63" t="n">
        <v>42005</v>
      </c>
      <c r="I146" s="0" t="n">
        <v>2015</v>
      </c>
      <c r="J146" s="0" t="n">
        <v>1</v>
      </c>
    </row>
    <row r="147" customFormat="false" ht="13.2" hidden="false" customHeight="false" outlineLevel="0" collapsed="false">
      <c r="A147" s="0" t="s">
        <v>242</v>
      </c>
      <c r="B147" s="0" t="s">
        <v>376</v>
      </c>
      <c r="C147" s="0" t="s">
        <v>305</v>
      </c>
      <c r="D147" s="0" t="n">
        <v>9.64474742657092</v>
      </c>
      <c r="E147" s="0" t="s">
        <v>376</v>
      </c>
      <c r="F147" s="0" t="s">
        <v>376</v>
      </c>
      <c r="G147" s="0" t="n">
        <f aca="false">D147</f>
        <v>9.64474742657092</v>
      </c>
      <c r="H147" s="63" t="n">
        <v>42036</v>
      </c>
      <c r="I147" s="0" t="n">
        <v>2015</v>
      </c>
      <c r="J147" s="0" t="n">
        <v>2</v>
      </c>
    </row>
    <row r="148" customFormat="false" ht="13.2" hidden="false" customHeight="false" outlineLevel="0" collapsed="false">
      <c r="A148" s="0" t="s">
        <v>242</v>
      </c>
      <c r="B148" s="0" t="s">
        <v>376</v>
      </c>
      <c r="C148" s="0" t="s">
        <v>306</v>
      </c>
      <c r="D148" s="0" t="n">
        <v>9.6271493442772</v>
      </c>
      <c r="E148" s="0" t="s">
        <v>376</v>
      </c>
      <c r="F148" s="0" t="s">
        <v>376</v>
      </c>
      <c r="G148" s="0" t="n">
        <f aca="false">D148</f>
        <v>9.6271493442772</v>
      </c>
      <c r="H148" s="63" t="n">
        <v>42064</v>
      </c>
      <c r="I148" s="0" t="n">
        <v>2015</v>
      </c>
      <c r="J148" s="0" t="n">
        <v>3</v>
      </c>
    </row>
    <row r="149" customFormat="false" ht="13.2" hidden="false" customHeight="false" outlineLevel="0" collapsed="false">
      <c r="A149" s="0" t="s">
        <v>242</v>
      </c>
      <c r="B149" s="0" t="s">
        <v>376</v>
      </c>
      <c r="C149" s="0" t="s">
        <v>307</v>
      </c>
      <c r="D149" s="0" t="n">
        <v>9.54087581888615</v>
      </c>
      <c r="E149" s="0" t="s">
        <v>376</v>
      </c>
      <c r="F149" s="0" t="s">
        <v>376</v>
      </c>
      <c r="G149" s="0" t="n">
        <f aca="false">D149</f>
        <v>9.54087581888615</v>
      </c>
      <c r="H149" s="63" t="n">
        <v>42095</v>
      </c>
      <c r="I149" s="0" t="n">
        <v>2015</v>
      </c>
      <c r="J149" s="0" t="n">
        <v>4</v>
      </c>
    </row>
    <row r="150" customFormat="false" ht="13.2" hidden="false" customHeight="false" outlineLevel="0" collapsed="false">
      <c r="A150" s="0" t="s">
        <v>242</v>
      </c>
      <c r="B150" s="0" t="s">
        <v>376</v>
      </c>
      <c r="C150" s="0" t="s">
        <v>308</v>
      </c>
      <c r="D150" s="0" t="n">
        <v>9.67608059748409</v>
      </c>
      <c r="E150" s="0" t="s">
        <v>376</v>
      </c>
      <c r="F150" s="0" t="s">
        <v>376</v>
      </c>
      <c r="G150" s="0" t="n">
        <f aca="false">D150</f>
        <v>9.67608059748409</v>
      </c>
      <c r="H150" s="63" t="n">
        <v>42125</v>
      </c>
      <c r="I150" s="0" t="n">
        <v>2015</v>
      </c>
      <c r="J150" s="0" t="n">
        <v>5</v>
      </c>
    </row>
    <row r="151" customFormat="false" ht="13.2" hidden="false" customHeight="false" outlineLevel="0" collapsed="false">
      <c r="A151" s="0" t="s">
        <v>242</v>
      </c>
      <c r="B151" s="0" t="s">
        <v>376</v>
      </c>
      <c r="C151" s="0" t="s">
        <v>309</v>
      </c>
      <c r="D151" s="0" t="n">
        <v>8.95370078040361</v>
      </c>
      <c r="E151" s="0" t="s">
        <v>376</v>
      </c>
      <c r="F151" s="0" t="s">
        <v>376</v>
      </c>
      <c r="G151" s="0" t="n">
        <f aca="false">D151</f>
        <v>8.95370078040361</v>
      </c>
      <c r="H151" s="63" t="n">
        <v>42156</v>
      </c>
      <c r="I151" s="0" t="n">
        <v>2015</v>
      </c>
      <c r="J151" s="0" t="n">
        <v>6</v>
      </c>
    </row>
    <row r="152" customFormat="false" ht="13.2" hidden="false" customHeight="false" outlineLevel="0" collapsed="false">
      <c r="A152" s="0" t="s">
        <v>242</v>
      </c>
      <c r="B152" s="0" t="s">
        <v>376</v>
      </c>
      <c r="C152" s="0" t="s">
        <v>310</v>
      </c>
      <c r="D152" s="0" t="n">
        <v>8.86013048918346</v>
      </c>
      <c r="E152" s="0" t="s">
        <v>376</v>
      </c>
      <c r="F152" s="0" t="s">
        <v>376</v>
      </c>
      <c r="G152" s="0" t="n">
        <f aca="false">D152</f>
        <v>8.86013048918346</v>
      </c>
      <c r="H152" s="63" t="n">
        <v>42186</v>
      </c>
      <c r="I152" s="0" t="n">
        <v>2015</v>
      </c>
      <c r="J152" s="0" t="n">
        <v>7</v>
      </c>
    </row>
    <row r="153" customFormat="false" ht="13.2" hidden="false" customHeight="false" outlineLevel="0" collapsed="false">
      <c r="A153" s="0" t="s">
        <v>242</v>
      </c>
      <c r="B153" s="0" t="s">
        <v>376</v>
      </c>
      <c r="C153" s="0" t="s">
        <v>311</v>
      </c>
      <c r="D153" s="0" t="n">
        <v>9.19191872364763</v>
      </c>
      <c r="E153" s="0" t="s">
        <v>376</v>
      </c>
      <c r="F153" s="0" t="s">
        <v>376</v>
      </c>
      <c r="G153" s="0" t="n">
        <f aca="false">D153</f>
        <v>9.19191872364763</v>
      </c>
      <c r="H153" s="63" t="n">
        <v>42217</v>
      </c>
      <c r="I153" s="0" t="n">
        <v>2015</v>
      </c>
      <c r="J153" s="0" t="n">
        <v>8</v>
      </c>
    </row>
    <row r="154" customFormat="false" ht="13.2" hidden="false" customHeight="false" outlineLevel="0" collapsed="false">
      <c r="A154" s="0" t="s">
        <v>242</v>
      </c>
      <c r="B154" s="0" t="s">
        <v>376</v>
      </c>
      <c r="C154" s="0" t="s">
        <v>312</v>
      </c>
      <c r="D154" s="0" t="n">
        <v>9.73273783803944</v>
      </c>
      <c r="E154" s="0" t="s">
        <v>376</v>
      </c>
      <c r="F154" s="0" t="s">
        <v>376</v>
      </c>
      <c r="G154" s="0" t="n">
        <f aca="false">D154</f>
        <v>9.73273783803944</v>
      </c>
      <c r="H154" s="63" t="n">
        <v>42248</v>
      </c>
      <c r="I154" s="0" t="n">
        <v>2015</v>
      </c>
      <c r="J154" s="0" t="n">
        <v>9</v>
      </c>
    </row>
    <row r="155" customFormat="false" ht="13.2" hidden="false" customHeight="false" outlineLevel="0" collapsed="false">
      <c r="A155" s="0" t="s">
        <v>242</v>
      </c>
      <c r="B155" s="0" t="s">
        <v>376</v>
      </c>
      <c r="C155" s="0" t="s">
        <v>313</v>
      </c>
      <c r="D155" s="0" t="n">
        <v>9.88511147741173</v>
      </c>
      <c r="E155" s="0" t="s">
        <v>376</v>
      </c>
      <c r="F155" s="0" t="s">
        <v>376</v>
      </c>
      <c r="G155" s="0" t="n">
        <f aca="false">D155</f>
        <v>9.88511147741173</v>
      </c>
      <c r="H155" s="63" t="n">
        <v>42278</v>
      </c>
      <c r="I155" s="0" t="n">
        <v>2015</v>
      </c>
      <c r="J155" s="0" t="n">
        <v>10</v>
      </c>
    </row>
    <row r="156" customFormat="false" ht="13.2" hidden="false" customHeight="false" outlineLevel="0" collapsed="false">
      <c r="A156" s="0" t="s">
        <v>242</v>
      </c>
      <c r="B156" s="0" t="s">
        <v>376</v>
      </c>
      <c r="C156" s="0" t="s">
        <v>314</v>
      </c>
      <c r="D156" s="0" t="n">
        <v>10.1641054649948</v>
      </c>
      <c r="E156" s="0" t="s">
        <v>376</v>
      </c>
      <c r="F156" s="0" t="s">
        <v>376</v>
      </c>
      <c r="G156" s="0" t="n">
        <f aca="false">D156</f>
        <v>10.1641054649948</v>
      </c>
      <c r="H156" s="63" t="n">
        <v>42309</v>
      </c>
      <c r="I156" s="0" t="n">
        <v>2015</v>
      </c>
      <c r="J156" s="0" t="n">
        <v>11</v>
      </c>
    </row>
    <row r="157" customFormat="false" ht="13.2" hidden="false" customHeight="false" outlineLevel="0" collapsed="false">
      <c r="A157" s="0" t="s">
        <v>242</v>
      </c>
      <c r="B157" s="0" t="s">
        <v>376</v>
      </c>
      <c r="C157" s="0" t="s">
        <v>315</v>
      </c>
      <c r="D157" s="0" t="n">
        <v>10.4697111867781</v>
      </c>
      <c r="E157" s="0" t="s">
        <v>376</v>
      </c>
      <c r="F157" s="0" t="s">
        <v>376</v>
      </c>
      <c r="G157" s="0" t="n">
        <f aca="false">D157</f>
        <v>10.4697111867781</v>
      </c>
      <c r="H157" s="63" t="n">
        <v>42339</v>
      </c>
      <c r="I157" s="0" t="n">
        <v>2015</v>
      </c>
      <c r="J157" s="0" t="n">
        <v>12</v>
      </c>
    </row>
    <row r="158" customFormat="false" ht="13.2" hidden="false" customHeight="false" outlineLevel="0" collapsed="false">
      <c r="A158" s="0" t="s">
        <v>242</v>
      </c>
      <c r="B158" s="0" t="s">
        <v>376</v>
      </c>
      <c r="C158" s="0" t="s">
        <v>316</v>
      </c>
      <c r="D158" s="0" t="n">
        <v>10.6122127312051</v>
      </c>
      <c r="E158" s="0" t="s">
        <v>376</v>
      </c>
      <c r="F158" s="0" t="s">
        <v>376</v>
      </c>
      <c r="G158" s="0" t="n">
        <f aca="false">D158</f>
        <v>10.6122127312051</v>
      </c>
      <c r="H158" s="63" t="n">
        <v>42370</v>
      </c>
      <c r="I158" s="0" t="n">
        <v>2016</v>
      </c>
      <c r="J158" s="0" t="n">
        <v>1</v>
      </c>
    </row>
    <row r="159" customFormat="false" ht="13.2" hidden="false" customHeight="false" outlineLevel="0" collapsed="false">
      <c r="A159" s="0" t="s">
        <v>242</v>
      </c>
      <c r="B159" s="0" t="s">
        <v>376</v>
      </c>
      <c r="C159" s="0" t="s">
        <v>317</v>
      </c>
      <c r="D159" s="0" t="n">
        <v>10.8633073200299</v>
      </c>
      <c r="E159" s="0" t="s">
        <v>376</v>
      </c>
      <c r="F159" s="0" t="s">
        <v>376</v>
      </c>
      <c r="G159" s="0" t="n">
        <f aca="false">D159</f>
        <v>10.8633073200299</v>
      </c>
      <c r="H159" s="63" t="n">
        <v>42401</v>
      </c>
      <c r="I159" s="0" t="n">
        <v>2016</v>
      </c>
      <c r="J159" s="0" t="n">
        <v>2</v>
      </c>
    </row>
    <row r="160" customFormat="false" ht="13.2" hidden="false" customHeight="false" outlineLevel="0" collapsed="false">
      <c r="A160" s="0" t="s">
        <v>242</v>
      </c>
      <c r="B160" s="0" t="s">
        <v>376</v>
      </c>
      <c r="C160" s="0" t="s">
        <v>318</v>
      </c>
      <c r="D160" s="0" t="n">
        <v>10.741408408532</v>
      </c>
      <c r="E160" s="0" t="s">
        <v>376</v>
      </c>
      <c r="F160" s="0" t="s">
        <v>376</v>
      </c>
      <c r="G160" s="0" t="n">
        <f aca="false">D160</f>
        <v>10.741408408532</v>
      </c>
      <c r="H160" s="63" t="n">
        <v>42430</v>
      </c>
      <c r="I160" s="0" t="n">
        <v>2016</v>
      </c>
      <c r="J160" s="0" t="n">
        <v>3</v>
      </c>
    </row>
    <row r="161" customFormat="false" ht="13.2" hidden="false" customHeight="false" outlineLevel="0" collapsed="false">
      <c r="A161" s="0" t="s">
        <v>242</v>
      </c>
      <c r="B161" s="0" t="s">
        <v>376</v>
      </c>
      <c r="C161" s="0" t="s">
        <v>319</v>
      </c>
      <c r="D161" s="0" t="n">
        <v>10.4581222057554</v>
      </c>
      <c r="E161" s="0" t="s">
        <v>376</v>
      </c>
      <c r="F161" s="0" t="s">
        <v>376</v>
      </c>
      <c r="G161" s="0" t="n">
        <f aca="false">D161</f>
        <v>10.4581222057554</v>
      </c>
      <c r="H161" s="63" t="n">
        <v>42461</v>
      </c>
      <c r="I161" s="0" t="n">
        <v>2016</v>
      </c>
      <c r="J161" s="0" t="n">
        <v>4</v>
      </c>
    </row>
    <row r="162" customFormat="false" ht="13.2" hidden="false" customHeight="false" outlineLevel="0" collapsed="false">
      <c r="A162" s="0" t="s">
        <v>242</v>
      </c>
      <c r="B162" s="0" t="s">
        <v>376</v>
      </c>
      <c r="C162" s="0" t="s">
        <v>320</v>
      </c>
      <c r="D162" s="0" t="n">
        <v>10.2447991106342</v>
      </c>
      <c r="E162" s="0" t="s">
        <v>376</v>
      </c>
      <c r="F162" s="0" t="s">
        <v>376</v>
      </c>
      <c r="G162" s="0" t="n">
        <f aca="false">D162</f>
        <v>10.2447991106342</v>
      </c>
      <c r="H162" s="63" t="n">
        <v>42491</v>
      </c>
      <c r="I162" s="0" t="n">
        <v>2016</v>
      </c>
      <c r="J162" s="0" t="n">
        <v>5</v>
      </c>
    </row>
    <row r="163" customFormat="false" ht="13.2" hidden="false" customHeight="false" outlineLevel="0" collapsed="false">
      <c r="A163" s="0" t="s">
        <v>242</v>
      </c>
      <c r="B163" s="0" t="s">
        <v>376</v>
      </c>
      <c r="C163" s="0" t="s">
        <v>321</v>
      </c>
      <c r="D163" s="0" t="n">
        <v>8.86785647653193</v>
      </c>
      <c r="E163" s="0" t="s">
        <v>376</v>
      </c>
      <c r="F163" s="0" t="s">
        <v>376</v>
      </c>
      <c r="G163" s="0" t="n">
        <f aca="false">D163</f>
        <v>8.86785647653193</v>
      </c>
      <c r="H163" s="63" t="n">
        <v>42522</v>
      </c>
      <c r="I163" s="0" t="n">
        <v>2016</v>
      </c>
      <c r="J163" s="0" t="n">
        <v>6</v>
      </c>
    </row>
    <row r="164" customFormat="false" ht="13.2" hidden="false" customHeight="false" outlineLevel="0" collapsed="false">
      <c r="A164" s="0" t="s">
        <v>242</v>
      </c>
      <c r="B164" s="0" t="s">
        <v>376</v>
      </c>
      <c r="C164" s="0" t="s">
        <v>322</v>
      </c>
      <c r="D164" s="0" t="n">
        <v>8.6566794890075</v>
      </c>
      <c r="E164" s="0" t="s">
        <v>376</v>
      </c>
      <c r="F164" s="0" t="s">
        <v>376</v>
      </c>
      <c r="G164" s="0" t="n">
        <f aca="false">D164</f>
        <v>8.6566794890075</v>
      </c>
      <c r="H164" s="63" t="n">
        <v>42552</v>
      </c>
      <c r="I164" s="0" t="n">
        <v>2016</v>
      </c>
      <c r="J164" s="0" t="n">
        <v>7</v>
      </c>
    </row>
    <row r="165" customFormat="false" ht="13.2" hidden="false" customHeight="false" outlineLevel="0" collapsed="false">
      <c r="A165" s="0" t="s">
        <v>242</v>
      </c>
      <c r="B165" s="0" t="s">
        <v>376</v>
      </c>
      <c r="C165" s="0" t="s">
        <v>323</v>
      </c>
      <c r="D165" s="0" t="n">
        <v>9.17517908439265</v>
      </c>
      <c r="E165" s="0" t="s">
        <v>376</v>
      </c>
      <c r="F165" s="0" t="s">
        <v>376</v>
      </c>
      <c r="G165" s="0" t="n">
        <f aca="false">D165</f>
        <v>9.17517908439265</v>
      </c>
      <c r="H165" s="63" t="n">
        <v>42583</v>
      </c>
      <c r="I165" s="0" t="n">
        <v>2016</v>
      </c>
      <c r="J165" s="0" t="n">
        <v>8</v>
      </c>
    </row>
    <row r="166" customFormat="false" ht="13.2" hidden="false" customHeight="false" outlineLevel="0" collapsed="false">
      <c r="A166" s="0" t="s">
        <v>242</v>
      </c>
      <c r="B166" s="0" t="s">
        <v>376</v>
      </c>
      <c r="C166" s="0" t="s">
        <v>324</v>
      </c>
      <c r="D166" s="0" t="n">
        <v>9.37991774912666</v>
      </c>
      <c r="E166" s="0" t="s">
        <v>376</v>
      </c>
      <c r="F166" s="0" t="s">
        <v>376</v>
      </c>
      <c r="G166" s="0" t="n">
        <f aca="false">D166</f>
        <v>9.37991774912666</v>
      </c>
      <c r="H166" s="63" t="n">
        <v>42614</v>
      </c>
      <c r="I166" s="0" t="n">
        <v>2016</v>
      </c>
      <c r="J166" s="0" t="n">
        <v>9</v>
      </c>
    </row>
    <row r="167" customFormat="false" ht="13.2" hidden="false" customHeight="false" outlineLevel="0" collapsed="false">
      <c r="A167" s="0" t="s">
        <v>242</v>
      </c>
      <c r="B167" s="0" t="s">
        <v>376</v>
      </c>
      <c r="C167" s="0" t="s">
        <v>325</v>
      </c>
      <c r="D167" s="0" t="n">
        <v>9.83961399635973</v>
      </c>
      <c r="E167" s="0" t="s">
        <v>376</v>
      </c>
      <c r="F167" s="0" t="s">
        <v>376</v>
      </c>
      <c r="G167" s="0" t="n">
        <f aca="false">D167</f>
        <v>9.83961399635973</v>
      </c>
      <c r="H167" s="63" t="n">
        <v>42644</v>
      </c>
      <c r="I167" s="0" t="n">
        <v>2016</v>
      </c>
      <c r="J167" s="0" t="n">
        <v>10</v>
      </c>
    </row>
    <row r="168" customFormat="false" ht="13.2" hidden="false" customHeight="false" outlineLevel="0" collapsed="false">
      <c r="A168" s="0" t="s">
        <v>242</v>
      </c>
      <c r="B168" s="0" t="s">
        <v>376</v>
      </c>
      <c r="C168" s="0" t="s">
        <v>326</v>
      </c>
      <c r="D168" s="0" t="n">
        <v>9.97310188888019</v>
      </c>
      <c r="E168" s="0" t="s">
        <v>376</v>
      </c>
      <c r="F168" s="0" t="s">
        <v>376</v>
      </c>
      <c r="G168" s="0" t="n">
        <f aca="false">D168</f>
        <v>9.97310188888019</v>
      </c>
      <c r="H168" s="63" t="n">
        <v>42675</v>
      </c>
      <c r="I168" s="0" t="n">
        <v>2016</v>
      </c>
      <c r="J168" s="0" t="n">
        <v>11</v>
      </c>
    </row>
    <row r="169" customFormat="false" ht="13.2" hidden="false" customHeight="false" outlineLevel="0" collapsed="false">
      <c r="A169" s="0" t="s">
        <v>242</v>
      </c>
      <c r="B169" s="0" t="s">
        <v>376</v>
      </c>
      <c r="C169" s="0" t="s">
        <v>327</v>
      </c>
      <c r="D169" s="0" t="n">
        <v>9.44816397070468</v>
      </c>
      <c r="E169" s="0" t="s">
        <v>376</v>
      </c>
      <c r="F169" s="0" t="s">
        <v>376</v>
      </c>
      <c r="G169" s="0" t="n">
        <f aca="false">D169</f>
        <v>9.44816397070468</v>
      </c>
      <c r="H169" s="63" t="n">
        <v>42705</v>
      </c>
      <c r="I169" s="0" t="n">
        <v>2016</v>
      </c>
      <c r="J169" s="0" t="n">
        <v>12</v>
      </c>
    </row>
    <row r="170" customFormat="false" ht="13.2" hidden="false" customHeight="false" outlineLevel="0" collapsed="false">
      <c r="A170" s="0" t="s">
        <v>242</v>
      </c>
      <c r="B170" s="0" t="s">
        <v>376</v>
      </c>
      <c r="C170" s="0" t="s">
        <v>328</v>
      </c>
      <c r="D170" s="0" t="n">
        <v>9.14813812867305</v>
      </c>
      <c r="E170" s="0" t="s">
        <v>376</v>
      </c>
      <c r="F170" s="0" t="s">
        <v>376</v>
      </c>
      <c r="G170" s="0" t="n">
        <f aca="false">D170</f>
        <v>9.14813812867305</v>
      </c>
      <c r="H170" s="63" t="n">
        <v>42736</v>
      </c>
      <c r="I170" s="0" t="n">
        <v>2017</v>
      </c>
      <c r="J170" s="0" t="n">
        <v>1</v>
      </c>
    </row>
    <row r="171" customFormat="false" ht="13.2" hidden="false" customHeight="false" outlineLevel="0" collapsed="false">
      <c r="A171" s="0" t="s">
        <v>242</v>
      </c>
      <c r="B171" s="0" t="s">
        <v>376</v>
      </c>
      <c r="C171" s="0" t="s">
        <v>329</v>
      </c>
      <c r="D171" s="0" t="n">
        <v>9.15586411602152</v>
      </c>
      <c r="E171" s="0" t="s">
        <v>376</v>
      </c>
      <c r="F171" s="0" t="s">
        <v>376</v>
      </c>
      <c r="G171" s="0" t="n">
        <f aca="false">D171</f>
        <v>9.15586411602152</v>
      </c>
      <c r="H171" s="63" t="n">
        <v>42767</v>
      </c>
      <c r="I171" s="0" t="n">
        <v>2017</v>
      </c>
      <c r="J171" s="0" t="n">
        <v>2</v>
      </c>
    </row>
    <row r="172" customFormat="false" ht="13.2" hidden="false" customHeight="false" outlineLevel="0" collapsed="false">
      <c r="A172" s="0" t="s">
        <v>242</v>
      </c>
      <c r="B172" s="0" t="s">
        <v>376</v>
      </c>
      <c r="C172" s="0" t="s">
        <v>330</v>
      </c>
      <c r="D172" s="0" t="n">
        <v>9.20694147682519</v>
      </c>
      <c r="E172" s="0" t="s">
        <v>376</v>
      </c>
      <c r="F172" s="0" t="s">
        <v>376</v>
      </c>
      <c r="G172" s="0" t="n">
        <f aca="false">D172</f>
        <v>9.20694147682519</v>
      </c>
      <c r="H172" s="63" t="n">
        <v>42795</v>
      </c>
      <c r="I172" s="0" t="n">
        <v>2017</v>
      </c>
      <c r="J172" s="0" t="n">
        <v>3</v>
      </c>
    </row>
    <row r="173" customFormat="false" ht="13.2" hidden="false" customHeight="false" outlineLevel="0" collapsed="false">
      <c r="A173" s="0" t="s">
        <v>242</v>
      </c>
      <c r="B173" s="0" t="s">
        <v>376</v>
      </c>
      <c r="C173" s="0" t="s">
        <v>331</v>
      </c>
      <c r="D173" s="0" t="n">
        <v>9.7464729266589</v>
      </c>
      <c r="E173" s="0" t="s">
        <v>376</v>
      </c>
      <c r="F173" s="0" t="s">
        <v>376</v>
      </c>
      <c r="G173" s="0" t="n">
        <f aca="false">D173</f>
        <v>9.7464729266589</v>
      </c>
      <c r="H173" s="63" t="n">
        <v>42826</v>
      </c>
      <c r="I173" s="0" t="n">
        <v>2017</v>
      </c>
      <c r="J173" s="0" t="n">
        <v>4</v>
      </c>
    </row>
    <row r="174" customFormat="false" ht="13.2" hidden="false" customHeight="false" outlineLevel="0" collapsed="false">
      <c r="A174" s="0" t="s">
        <v>242</v>
      </c>
      <c r="B174" s="0" t="s">
        <v>376</v>
      </c>
      <c r="C174" s="0" t="s">
        <v>332</v>
      </c>
      <c r="D174" s="0" t="n">
        <v>9.48164324921464</v>
      </c>
      <c r="E174" s="0" t="s">
        <v>376</v>
      </c>
      <c r="F174" s="0" t="s">
        <v>376</v>
      </c>
      <c r="G174" s="0" t="n">
        <f aca="false">D174</f>
        <v>9.48164324921464</v>
      </c>
      <c r="H174" s="63" t="n">
        <v>42856</v>
      </c>
      <c r="I174" s="0" t="n">
        <v>2017</v>
      </c>
      <c r="J174" s="0" t="n">
        <v>5</v>
      </c>
    </row>
    <row r="175" customFormat="false" ht="13.2" hidden="false" customHeight="false" outlineLevel="0" collapsed="false">
      <c r="A175" s="0" t="s">
        <v>242</v>
      </c>
      <c r="B175" s="0" t="s">
        <v>376</v>
      </c>
      <c r="C175" s="0" t="s">
        <v>333</v>
      </c>
      <c r="D175" s="0" t="n">
        <v>9.18032974262496</v>
      </c>
      <c r="E175" s="0" t="s">
        <v>376</v>
      </c>
      <c r="F175" s="0" t="s">
        <v>376</v>
      </c>
      <c r="G175" s="0" t="n">
        <f aca="false">D175</f>
        <v>9.18032974262496</v>
      </c>
      <c r="H175" s="63" t="n">
        <v>42887</v>
      </c>
      <c r="I175" s="0" t="n">
        <v>2017</v>
      </c>
      <c r="J175" s="0" t="n">
        <v>6</v>
      </c>
    </row>
    <row r="176" customFormat="false" ht="13.2" hidden="false" customHeight="false" outlineLevel="0" collapsed="false">
      <c r="A176" s="0" t="s">
        <v>242</v>
      </c>
      <c r="B176" s="0" t="s">
        <v>376</v>
      </c>
      <c r="C176" s="0" t="s">
        <v>334</v>
      </c>
      <c r="D176" s="0" t="n">
        <v>8.21801509622304</v>
      </c>
      <c r="E176" s="0" t="s">
        <v>376</v>
      </c>
      <c r="F176" s="0" t="s">
        <v>376</v>
      </c>
      <c r="G176" s="0" t="n">
        <f aca="false">D176</f>
        <v>8.21801509622304</v>
      </c>
      <c r="H176" s="63" t="n">
        <v>42917</v>
      </c>
      <c r="I176" s="0" t="n">
        <v>2017</v>
      </c>
      <c r="J176" s="0" t="n">
        <v>7</v>
      </c>
    </row>
    <row r="177" customFormat="false" ht="13.2" hidden="false" customHeight="false" outlineLevel="0" collapsed="false">
      <c r="A177" s="0" t="s">
        <v>242</v>
      </c>
      <c r="B177" s="0" t="s">
        <v>376</v>
      </c>
      <c r="C177" s="0" t="s">
        <v>335</v>
      </c>
      <c r="D177" s="0" t="n">
        <v>8.81549145117015</v>
      </c>
      <c r="E177" s="0" t="s">
        <v>376</v>
      </c>
      <c r="F177" s="0" t="s">
        <v>376</v>
      </c>
      <c r="G177" s="0" t="n">
        <f aca="false">D177</f>
        <v>8.81549145117015</v>
      </c>
      <c r="H177" s="63" t="n">
        <v>42948</v>
      </c>
      <c r="I177" s="0" t="n">
        <v>2017</v>
      </c>
      <c r="J177" s="0" t="n">
        <v>8</v>
      </c>
    </row>
    <row r="178" customFormat="false" ht="13.2" hidden="false" customHeight="false" outlineLevel="0" collapsed="false">
      <c r="A178" s="0" t="s">
        <v>242</v>
      </c>
      <c r="B178" s="0" t="s">
        <v>376</v>
      </c>
      <c r="C178" s="0" t="s">
        <v>336</v>
      </c>
      <c r="D178" s="0" t="n">
        <v>9.2760461414419</v>
      </c>
      <c r="E178" s="0" t="s">
        <v>376</v>
      </c>
      <c r="F178" s="0" t="s">
        <v>376</v>
      </c>
      <c r="G178" s="0" t="n">
        <f aca="false">D178</f>
        <v>9.2760461414419</v>
      </c>
      <c r="H178" s="63" t="n">
        <v>42979</v>
      </c>
      <c r="I178" s="0" t="n">
        <v>2017</v>
      </c>
      <c r="J178" s="0" t="n">
        <v>9</v>
      </c>
    </row>
    <row r="179" customFormat="false" ht="13.2" hidden="false" customHeight="false" outlineLevel="0" collapsed="false">
      <c r="A179" s="0" t="s">
        <v>242</v>
      </c>
      <c r="B179" s="0" t="s">
        <v>376</v>
      </c>
      <c r="C179" s="0" t="s">
        <v>337</v>
      </c>
      <c r="D179" s="0" t="n">
        <v>9.54259270496357</v>
      </c>
      <c r="E179" s="0" t="s">
        <v>376</v>
      </c>
      <c r="F179" s="0" t="s">
        <v>376</v>
      </c>
      <c r="G179" s="0" t="n">
        <f aca="false">D179</f>
        <v>9.54259270496357</v>
      </c>
      <c r="H179" s="63" t="n">
        <v>43009</v>
      </c>
      <c r="I179" s="0" t="n">
        <v>2017</v>
      </c>
      <c r="J179" s="0" t="n">
        <v>10</v>
      </c>
    </row>
    <row r="180" customFormat="false" ht="13.2" hidden="false" customHeight="false" outlineLevel="0" collapsed="false">
      <c r="A180" s="0" t="s">
        <v>242</v>
      </c>
      <c r="B180" s="0" t="s">
        <v>376</v>
      </c>
      <c r="C180" s="0" t="s">
        <v>338</v>
      </c>
      <c r="D180" s="0" t="n">
        <v>9.58594407841878</v>
      </c>
      <c r="E180" s="0" t="s">
        <v>376</v>
      </c>
      <c r="F180" s="0" t="s">
        <v>376</v>
      </c>
      <c r="G180" s="0" t="n">
        <f aca="false">D180</f>
        <v>9.58594407841878</v>
      </c>
      <c r="H180" s="63" t="n">
        <v>43040</v>
      </c>
      <c r="I180" s="0" t="n">
        <v>2017</v>
      </c>
      <c r="J180" s="0" t="n">
        <v>11</v>
      </c>
    </row>
    <row r="181" customFormat="false" ht="13.2" hidden="false" customHeight="false" outlineLevel="0" collapsed="false">
      <c r="A181" s="0" t="s">
        <v>242</v>
      </c>
      <c r="B181" s="0" t="s">
        <v>376</v>
      </c>
      <c r="C181" s="0" t="s">
        <v>339</v>
      </c>
      <c r="D181" s="0" t="n">
        <v>9.58079342018647</v>
      </c>
      <c r="E181" s="0" t="s">
        <v>376</v>
      </c>
      <c r="F181" s="0" t="s">
        <v>376</v>
      </c>
      <c r="G181" s="0" t="n">
        <f aca="false">D181</f>
        <v>9.58079342018647</v>
      </c>
      <c r="H181" s="63" t="n">
        <v>43070</v>
      </c>
      <c r="I181" s="0" t="n">
        <v>2017</v>
      </c>
      <c r="J181" s="0" t="n">
        <v>12</v>
      </c>
    </row>
    <row r="182" customFormat="false" ht="13.2" hidden="false" customHeight="false" outlineLevel="0" collapsed="false">
      <c r="A182" s="0" t="s">
        <v>242</v>
      </c>
      <c r="B182" s="0" t="s">
        <v>376</v>
      </c>
      <c r="C182" s="0" t="s">
        <v>340</v>
      </c>
      <c r="D182" s="0" t="n">
        <v>8.97730796396831</v>
      </c>
      <c r="E182" s="0" t="s">
        <v>376</v>
      </c>
      <c r="F182" s="0" t="s">
        <v>376</v>
      </c>
      <c r="G182" s="0" t="n">
        <f aca="false">D182</f>
        <v>8.97730796396831</v>
      </c>
      <c r="H182" s="63" t="n">
        <v>43101</v>
      </c>
      <c r="I182" s="0" t="n">
        <v>2018</v>
      </c>
      <c r="J182" s="0" t="n">
        <v>1</v>
      </c>
    </row>
    <row r="183" customFormat="false" ht="13.2" hidden="false" customHeight="false" outlineLevel="0" collapsed="false">
      <c r="A183" s="0" t="s">
        <v>242</v>
      </c>
      <c r="B183" s="0" t="s">
        <v>376</v>
      </c>
      <c r="C183" s="0" t="s">
        <v>341</v>
      </c>
      <c r="D183" s="0" t="n">
        <v>9.32798194528431</v>
      </c>
      <c r="E183" s="0" t="s">
        <v>376</v>
      </c>
      <c r="F183" s="0" t="s">
        <v>376</v>
      </c>
      <c r="G183" s="0" t="n">
        <f aca="false">D183</f>
        <v>9.32798194528431</v>
      </c>
      <c r="H183" s="63" t="n">
        <v>43132</v>
      </c>
      <c r="I183" s="0" t="n">
        <v>2018</v>
      </c>
      <c r="J183" s="0" t="n">
        <v>2</v>
      </c>
    </row>
    <row r="184" customFormat="false" ht="13.2" hidden="false" customHeight="false" outlineLevel="0" collapsed="false">
      <c r="A184" s="0" t="s">
        <v>242</v>
      </c>
      <c r="B184" s="0" t="s">
        <v>376</v>
      </c>
      <c r="C184" s="0" t="s">
        <v>342</v>
      </c>
      <c r="D184" s="0" t="n">
        <v>9.6001083885576</v>
      </c>
      <c r="E184" s="0" t="s">
        <v>376</v>
      </c>
      <c r="F184" s="0" t="s">
        <v>376</v>
      </c>
      <c r="G184" s="0" t="n">
        <f aca="false">D184</f>
        <v>9.6001083885576</v>
      </c>
      <c r="H184" s="63" t="n">
        <v>43160</v>
      </c>
      <c r="I184" s="0" t="n">
        <v>2018</v>
      </c>
      <c r="J184" s="0" t="n">
        <v>3</v>
      </c>
    </row>
    <row r="185" customFormat="false" ht="13.2" hidden="false" customHeight="false" outlineLevel="0" collapsed="false">
      <c r="A185" s="0" t="s">
        <v>242</v>
      </c>
      <c r="B185" s="0" t="s">
        <v>376</v>
      </c>
      <c r="C185" s="0" t="s">
        <v>343</v>
      </c>
      <c r="D185" s="0" t="n">
        <v>8.95370078040361</v>
      </c>
      <c r="E185" s="0" t="s">
        <v>376</v>
      </c>
      <c r="F185" s="0" t="s">
        <v>376</v>
      </c>
      <c r="G185" s="0" t="n">
        <f aca="false">D185</f>
        <v>8.95370078040361</v>
      </c>
      <c r="H185" s="63" t="n">
        <v>43191</v>
      </c>
      <c r="I185" s="0" t="n">
        <v>2018</v>
      </c>
      <c r="J185" s="0" t="n">
        <v>4</v>
      </c>
    </row>
    <row r="186" customFormat="false" ht="13.2" hidden="false" customHeight="false" outlineLevel="0" collapsed="false">
      <c r="A186" s="0" t="s">
        <v>242</v>
      </c>
      <c r="B186" s="0" t="s">
        <v>376</v>
      </c>
      <c r="C186" s="0" t="s">
        <v>344</v>
      </c>
      <c r="D186" s="0" t="n">
        <v>9.22797333127375</v>
      </c>
      <c r="E186" s="0" t="s">
        <v>376</v>
      </c>
      <c r="F186" s="0" t="s">
        <v>376</v>
      </c>
      <c r="G186" s="0" t="n">
        <f aca="false">D186</f>
        <v>9.22797333127375</v>
      </c>
      <c r="H186" s="63" t="n">
        <v>43221</v>
      </c>
      <c r="I186" s="0" t="n">
        <v>2018</v>
      </c>
      <c r="J186" s="0" t="n">
        <v>5</v>
      </c>
    </row>
    <row r="187" customFormat="false" ht="13.2" hidden="false" customHeight="false" outlineLevel="0" collapsed="false">
      <c r="A187" s="0" t="s">
        <v>242</v>
      </c>
      <c r="B187" s="0" t="s">
        <v>376</v>
      </c>
      <c r="C187" s="0" t="s">
        <v>345</v>
      </c>
      <c r="D187" s="0" t="n">
        <v>8.57341051425192</v>
      </c>
      <c r="E187" s="0" t="s">
        <v>376</v>
      </c>
      <c r="F187" s="0" t="s">
        <v>376</v>
      </c>
      <c r="G187" s="0" t="n">
        <f aca="false">D187</f>
        <v>8.57341051425192</v>
      </c>
      <c r="H187" s="63" t="n">
        <v>43252</v>
      </c>
      <c r="I187" s="0" t="n">
        <v>2018</v>
      </c>
      <c r="J187" s="0" t="n">
        <v>6</v>
      </c>
    </row>
    <row r="188" customFormat="false" ht="13.2" hidden="false" customHeight="false" outlineLevel="0" collapsed="false">
      <c r="A188" s="0" t="s">
        <v>242</v>
      </c>
      <c r="B188" s="0" t="s">
        <v>376</v>
      </c>
      <c r="C188" s="0" t="s">
        <v>346</v>
      </c>
      <c r="D188" s="0" t="n">
        <v>8.3944251406794</v>
      </c>
      <c r="E188" s="0" t="s">
        <v>376</v>
      </c>
      <c r="F188" s="0" t="s">
        <v>376</v>
      </c>
      <c r="G188" s="0" t="n">
        <f aca="false">D188</f>
        <v>8.3944251406794</v>
      </c>
      <c r="H188" s="63" t="n">
        <v>43282</v>
      </c>
      <c r="I188" s="0" t="n">
        <v>2018</v>
      </c>
      <c r="J188" s="0" t="n">
        <v>7</v>
      </c>
    </row>
    <row r="189" customFormat="false" ht="13.2" hidden="false" customHeight="false" outlineLevel="0" collapsed="false">
      <c r="A189" s="0" t="s">
        <v>242</v>
      </c>
      <c r="B189" s="0" t="s">
        <v>376</v>
      </c>
      <c r="C189" s="0" t="s">
        <v>347</v>
      </c>
      <c r="D189" s="0" t="n">
        <v>8.48584932430276</v>
      </c>
      <c r="E189" s="0" t="s">
        <v>376</v>
      </c>
      <c r="F189" s="0" t="s">
        <v>376</v>
      </c>
      <c r="G189" s="0" t="n">
        <f aca="false">D189</f>
        <v>8.48584932430276</v>
      </c>
      <c r="H189" s="63" t="n">
        <v>43313</v>
      </c>
      <c r="I189" s="0" t="n">
        <v>2018</v>
      </c>
      <c r="J189" s="0" t="n">
        <v>8</v>
      </c>
    </row>
    <row r="190" customFormat="false" ht="13.2" hidden="false" customHeight="false" outlineLevel="0" collapsed="false">
      <c r="A190" s="0" t="s">
        <v>242</v>
      </c>
      <c r="B190" s="0" t="s">
        <v>376</v>
      </c>
      <c r="C190" s="0" t="s">
        <v>348</v>
      </c>
      <c r="D190" s="0" t="n">
        <v>9.14770890715369</v>
      </c>
      <c r="E190" s="0" t="s">
        <v>376</v>
      </c>
      <c r="F190" s="0" t="s">
        <v>376</v>
      </c>
      <c r="G190" s="0" t="n">
        <f aca="false">D190</f>
        <v>9.14770890715369</v>
      </c>
      <c r="H190" s="63" t="n">
        <v>43344</v>
      </c>
      <c r="I190" s="0" t="n">
        <v>2018</v>
      </c>
      <c r="J190" s="0" t="n">
        <v>9</v>
      </c>
    </row>
    <row r="191" customFormat="false" ht="13.2" hidden="false" customHeight="false" outlineLevel="0" collapsed="false">
      <c r="A191" s="0" t="s">
        <v>242</v>
      </c>
      <c r="B191" s="0" t="s">
        <v>376</v>
      </c>
      <c r="C191" s="0" t="s">
        <v>349</v>
      </c>
      <c r="D191" s="0" t="n">
        <v>9.79282885074963</v>
      </c>
      <c r="E191" s="0" t="s">
        <v>376</v>
      </c>
      <c r="F191" s="0" t="s">
        <v>376</v>
      </c>
      <c r="G191" s="0" t="n">
        <f aca="false">D191</f>
        <v>9.79282885074963</v>
      </c>
      <c r="H191" s="63" t="n">
        <v>43374</v>
      </c>
      <c r="I191" s="0" t="n">
        <v>2018</v>
      </c>
      <c r="J191" s="0" t="n">
        <v>10</v>
      </c>
    </row>
    <row r="192" customFormat="false" ht="13.2" hidden="false" customHeight="false" outlineLevel="0" collapsed="false">
      <c r="A192" s="0" t="s">
        <v>242</v>
      </c>
      <c r="B192" s="0" t="s">
        <v>376</v>
      </c>
      <c r="C192" s="0" t="s">
        <v>350</v>
      </c>
      <c r="D192" s="0" t="n">
        <v>9.81428992671755</v>
      </c>
      <c r="E192" s="0" t="s">
        <v>376</v>
      </c>
      <c r="F192" s="0" t="s">
        <v>376</v>
      </c>
      <c r="G192" s="0" t="n">
        <f aca="false">D192</f>
        <v>9.81428992671755</v>
      </c>
      <c r="H192" s="63" t="n">
        <v>43405</v>
      </c>
      <c r="I192" s="0" t="n">
        <v>2018</v>
      </c>
      <c r="J192" s="0" t="n">
        <v>11</v>
      </c>
    </row>
    <row r="193" customFormat="false" ht="13.2" hidden="false" customHeight="false" outlineLevel="0" collapsed="false">
      <c r="A193" s="0" t="s">
        <v>242</v>
      </c>
      <c r="B193" s="0" t="s">
        <v>376</v>
      </c>
      <c r="C193" s="0" t="s">
        <v>351</v>
      </c>
      <c r="D193" s="0" t="n">
        <v>9.40824636940437</v>
      </c>
      <c r="E193" s="0" t="s">
        <v>376</v>
      </c>
      <c r="F193" s="0" t="s">
        <v>376</v>
      </c>
      <c r="G193" s="0" t="n">
        <f aca="false">D193</f>
        <v>9.40824636940437</v>
      </c>
      <c r="H193" s="63" t="n">
        <v>43435</v>
      </c>
      <c r="I193" s="0" t="n">
        <v>2018</v>
      </c>
      <c r="J193" s="0" t="n">
        <v>12</v>
      </c>
    </row>
    <row r="194" customFormat="false" ht="13.2" hidden="false" customHeight="false" outlineLevel="0" collapsed="false">
      <c r="A194" s="0" t="s">
        <v>242</v>
      </c>
      <c r="B194" s="0" t="s">
        <v>376</v>
      </c>
      <c r="C194" s="0" t="s">
        <v>352</v>
      </c>
      <c r="D194" s="0" t="n">
        <v>9.48851079352437</v>
      </c>
      <c r="E194" s="0" t="s">
        <v>376</v>
      </c>
      <c r="F194" s="0" t="s">
        <v>376</v>
      </c>
      <c r="G194" s="0" t="n">
        <f aca="false">D194</f>
        <v>9.48851079352437</v>
      </c>
      <c r="H194" s="63" t="n">
        <v>43466</v>
      </c>
      <c r="I194" s="0" t="n">
        <v>2019</v>
      </c>
      <c r="J194" s="0" t="n">
        <v>1</v>
      </c>
    </row>
    <row r="195" customFormat="false" ht="13.2" hidden="false" customHeight="false" outlineLevel="0" collapsed="false">
      <c r="A195" s="0" t="s">
        <v>242</v>
      </c>
      <c r="B195" s="0" t="s">
        <v>376</v>
      </c>
      <c r="C195" s="0" t="s">
        <v>353</v>
      </c>
      <c r="D195" s="0" t="n">
        <v>9.98898308509649</v>
      </c>
      <c r="E195" s="0" t="s">
        <v>376</v>
      </c>
      <c r="F195" s="0" t="s">
        <v>376</v>
      </c>
      <c r="G195" s="0" t="n">
        <f aca="false">D195</f>
        <v>9.98898308509649</v>
      </c>
      <c r="H195" s="63" t="n">
        <v>43497</v>
      </c>
      <c r="I195" s="0" t="n">
        <v>2019</v>
      </c>
      <c r="J195" s="0" t="n">
        <v>2</v>
      </c>
    </row>
    <row r="196" customFormat="false" ht="13.2" hidden="false" customHeight="false" outlineLevel="0" collapsed="false">
      <c r="A196" s="0" t="s">
        <v>242</v>
      </c>
      <c r="B196" s="0" t="s">
        <v>376</v>
      </c>
      <c r="C196" s="0" t="s">
        <v>354</v>
      </c>
      <c r="D196" s="0" t="n">
        <v>10.0512202054035</v>
      </c>
      <c r="E196" s="0" t="s">
        <v>376</v>
      </c>
      <c r="F196" s="0" t="s">
        <v>376</v>
      </c>
      <c r="G196" s="0" t="n">
        <f aca="false">D196</f>
        <v>10.0512202054035</v>
      </c>
      <c r="H196" s="63" t="n">
        <v>43525</v>
      </c>
      <c r="I196" s="0" t="n">
        <v>2019</v>
      </c>
      <c r="J196" s="0" t="n">
        <v>3</v>
      </c>
    </row>
    <row r="197" customFormat="false" ht="13.2" hidden="false" customHeight="false" outlineLevel="0" collapsed="false">
      <c r="A197" s="0" t="s">
        <v>242</v>
      </c>
      <c r="B197" s="0" t="s">
        <v>376</v>
      </c>
      <c r="C197" s="0" t="s">
        <v>355</v>
      </c>
      <c r="D197" s="0" t="n">
        <v>9.96151290785753</v>
      </c>
      <c r="E197" s="0" t="s">
        <v>376</v>
      </c>
      <c r="F197" s="0" t="s">
        <v>376</v>
      </c>
      <c r="G197" s="0" t="n">
        <f aca="false">D197</f>
        <v>9.96151290785753</v>
      </c>
      <c r="H197" s="63" t="n">
        <v>43556</v>
      </c>
      <c r="I197" s="0" t="n">
        <v>2019</v>
      </c>
      <c r="J197" s="0" t="n">
        <v>4</v>
      </c>
    </row>
    <row r="198" customFormat="false" ht="13.2" hidden="false" customHeight="false" outlineLevel="0" collapsed="false">
      <c r="A198" s="0" t="s">
        <v>242</v>
      </c>
      <c r="B198" s="0" t="s">
        <v>376</v>
      </c>
      <c r="C198" s="0" t="s">
        <v>356</v>
      </c>
      <c r="D198" s="0" t="n">
        <v>9.70312155320369</v>
      </c>
      <c r="E198" s="0" t="s">
        <v>376</v>
      </c>
      <c r="F198" s="0" t="s">
        <v>376</v>
      </c>
      <c r="G198" s="0" t="n">
        <f aca="false">D198</f>
        <v>9.70312155320369</v>
      </c>
      <c r="H198" s="63" t="n">
        <v>43586</v>
      </c>
      <c r="I198" s="0" t="n">
        <v>2019</v>
      </c>
      <c r="J198" s="0" t="n">
        <v>5</v>
      </c>
    </row>
    <row r="199" customFormat="false" ht="13.2" hidden="false" customHeight="false" outlineLevel="0" collapsed="false">
      <c r="A199" s="0" t="s">
        <v>242</v>
      </c>
      <c r="B199" s="0" t="s">
        <v>376</v>
      </c>
      <c r="C199" s="0" t="s">
        <v>357</v>
      </c>
      <c r="D199" s="0" t="n">
        <v>9.08718867292413</v>
      </c>
      <c r="E199" s="0" t="s">
        <v>376</v>
      </c>
      <c r="F199" s="0" t="s">
        <v>376</v>
      </c>
      <c r="G199" s="0" t="n">
        <f aca="false">D199</f>
        <v>9.08718867292413</v>
      </c>
      <c r="H199" s="63" t="n">
        <v>43617</v>
      </c>
      <c r="I199" s="0" t="n">
        <v>2019</v>
      </c>
      <c r="J199" s="0" t="n">
        <v>6</v>
      </c>
    </row>
    <row r="200" customFormat="false" ht="13.2" hidden="false" customHeight="false" outlineLevel="0" collapsed="false">
      <c r="A200" s="0" t="s">
        <v>242</v>
      </c>
      <c r="B200" s="0" t="s">
        <v>376</v>
      </c>
      <c r="C200" s="0" t="s">
        <v>358</v>
      </c>
      <c r="D200" s="0" t="n">
        <v>8.32274514694655</v>
      </c>
      <c r="E200" s="0" t="s">
        <v>376</v>
      </c>
      <c r="F200" s="0" t="s">
        <v>376</v>
      </c>
      <c r="G200" s="0" t="n">
        <f aca="false">D200</f>
        <v>8.32274514694655</v>
      </c>
      <c r="H200" s="63" t="n">
        <v>43647</v>
      </c>
      <c r="I200" s="0" t="n">
        <v>2019</v>
      </c>
      <c r="J200" s="0" t="n">
        <v>7</v>
      </c>
    </row>
    <row r="201" customFormat="false" ht="13.2" hidden="false" customHeight="false" outlineLevel="0" collapsed="false">
      <c r="A201" s="0" t="s">
        <v>242</v>
      </c>
      <c r="B201" s="0" t="s">
        <v>376</v>
      </c>
      <c r="C201" s="0" t="s">
        <v>359</v>
      </c>
      <c r="D201" s="0" t="n">
        <v>8.43219663438299</v>
      </c>
      <c r="E201" s="0" t="s">
        <v>376</v>
      </c>
      <c r="F201" s="0" t="s">
        <v>376</v>
      </c>
      <c r="G201" s="0" t="n">
        <f aca="false">D201</f>
        <v>8.43219663438299</v>
      </c>
      <c r="H201" s="63" t="n">
        <v>43678</v>
      </c>
      <c r="I201" s="0" t="n">
        <v>2019</v>
      </c>
      <c r="J201" s="0" t="n">
        <v>8</v>
      </c>
    </row>
    <row r="202" customFormat="false" ht="13.2" hidden="false" customHeight="false" outlineLevel="0" collapsed="false">
      <c r="A202" s="0" t="s">
        <v>242</v>
      </c>
      <c r="B202" s="0" t="s">
        <v>376</v>
      </c>
      <c r="C202" s="0" t="s">
        <v>360</v>
      </c>
      <c r="D202" s="0" t="n">
        <v>9.32111440097458</v>
      </c>
      <c r="E202" s="0" t="s">
        <v>376</v>
      </c>
      <c r="F202" s="0" t="s">
        <v>376</v>
      </c>
      <c r="G202" s="0" t="n">
        <f aca="false">D202</f>
        <v>9.32111440097458</v>
      </c>
      <c r="H202" s="63" t="n">
        <v>43709</v>
      </c>
      <c r="I202" s="0" t="n">
        <v>2019</v>
      </c>
      <c r="J202" s="0" t="n">
        <v>9</v>
      </c>
    </row>
    <row r="203" customFormat="false" ht="13.2" hidden="false" customHeight="false" outlineLevel="0" collapsed="false">
      <c r="A203" s="0" t="s">
        <v>242</v>
      </c>
      <c r="B203" s="0" t="s">
        <v>376</v>
      </c>
      <c r="C203" s="0" t="s">
        <v>361</v>
      </c>
      <c r="D203" s="0" t="n">
        <v>9.14727968563432</v>
      </c>
      <c r="E203" s="0" t="s">
        <v>376</v>
      </c>
      <c r="F203" s="0" t="s">
        <v>376</v>
      </c>
      <c r="G203" s="0" t="n">
        <f aca="false">D203</f>
        <v>9.14727968563432</v>
      </c>
      <c r="H203" s="63" t="n">
        <v>43739</v>
      </c>
      <c r="I203" s="0" t="n">
        <v>2019</v>
      </c>
      <c r="J203" s="0" t="n">
        <v>10</v>
      </c>
    </row>
    <row r="204" customFormat="false" ht="13.2" hidden="false" customHeight="false" outlineLevel="0" collapsed="false">
      <c r="A204" s="0" t="s">
        <v>242</v>
      </c>
      <c r="B204" s="0" t="s">
        <v>376</v>
      </c>
      <c r="C204" s="0" t="s">
        <v>362</v>
      </c>
      <c r="D204" s="0" t="n">
        <v>9.68681113546808</v>
      </c>
      <c r="E204" s="0" t="s">
        <v>376</v>
      </c>
      <c r="F204" s="0" t="s">
        <v>376</v>
      </c>
      <c r="G204" s="0" t="n">
        <f aca="false">D204</f>
        <v>9.68681113546808</v>
      </c>
      <c r="H204" s="63" t="n">
        <v>43770</v>
      </c>
      <c r="I204" s="0" t="n">
        <v>2019</v>
      </c>
      <c r="J204" s="0" t="n">
        <v>11</v>
      </c>
    </row>
    <row r="205" customFormat="false" ht="13.2" hidden="false" customHeight="false" outlineLevel="0" collapsed="false">
      <c r="A205" s="0" t="s">
        <v>242</v>
      </c>
      <c r="B205" s="0" t="s">
        <v>376</v>
      </c>
      <c r="C205" s="0" t="s">
        <v>363</v>
      </c>
      <c r="D205" s="0" t="n">
        <v>9.93146740150246</v>
      </c>
      <c r="E205" s="0" t="s">
        <v>376</v>
      </c>
      <c r="F205" s="0" t="s">
        <v>376</v>
      </c>
      <c r="G205" s="0" t="n">
        <f aca="false">D205</f>
        <v>9.93146740150246</v>
      </c>
      <c r="H205" s="63" t="n">
        <v>43800</v>
      </c>
      <c r="I205" s="0" t="n">
        <v>2019</v>
      </c>
      <c r="J205" s="0" t="n">
        <v>12</v>
      </c>
    </row>
    <row r="206" customFormat="false" ht="13.2" hidden="false" customHeight="false" outlineLevel="0" collapsed="false">
      <c r="A206" s="0" t="s">
        <v>242</v>
      </c>
      <c r="B206" s="0" t="s">
        <v>376</v>
      </c>
      <c r="C206" s="0" t="s">
        <v>364</v>
      </c>
      <c r="D206" s="0" t="n">
        <v>10.309182338538</v>
      </c>
      <c r="E206" s="0" t="s">
        <v>376</v>
      </c>
      <c r="F206" s="0" t="s">
        <v>376</v>
      </c>
      <c r="G206" s="0" t="n">
        <f aca="false">D206</f>
        <v>10.309182338538</v>
      </c>
      <c r="H206" s="63" t="n">
        <v>43831</v>
      </c>
      <c r="I206" s="0" t="n">
        <v>2020</v>
      </c>
      <c r="J206" s="0" t="n">
        <v>1</v>
      </c>
    </row>
    <row r="207" customFormat="false" ht="13.2" hidden="false" customHeight="false" outlineLevel="0" collapsed="false">
      <c r="A207" s="0" t="s">
        <v>242</v>
      </c>
      <c r="B207" s="0" t="s">
        <v>376</v>
      </c>
      <c r="C207" s="0" t="s">
        <v>365</v>
      </c>
      <c r="D207" s="0" t="n">
        <v>10.5478295033013</v>
      </c>
      <c r="E207" s="0" t="s">
        <v>376</v>
      </c>
      <c r="F207" s="0" t="s">
        <v>376</v>
      </c>
      <c r="G207" s="0" t="n">
        <f aca="false">D207</f>
        <v>10.5478295033013</v>
      </c>
      <c r="H207" s="63" t="n">
        <v>43862</v>
      </c>
      <c r="I207" s="0" t="n">
        <v>2020</v>
      </c>
      <c r="J207" s="0" t="n">
        <v>2</v>
      </c>
    </row>
    <row r="208" customFormat="false" ht="13.2" hidden="false" customHeight="false" outlineLevel="0" collapsed="false">
      <c r="A208" s="0" t="s">
        <v>242</v>
      </c>
      <c r="B208" s="0" t="s">
        <v>376</v>
      </c>
      <c r="C208" s="0" t="s">
        <v>366</v>
      </c>
      <c r="D208" s="0" t="n">
        <v>10.4053279588743</v>
      </c>
      <c r="E208" s="0" t="s">
        <v>376</v>
      </c>
      <c r="F208" s="0" t="s">
        <v>376</v>
      </c>
      <c r="G208" s="0" t="n">
        <f aca="false">D208</f>
        <v>10.4053279588743</v>
      </c>
      <c r="H208" s="63" t="n">
        <v>43891</v>
      </c>
      <c r="I208" s="0" t="n">
        <v>2020</v>
      </c>
      <c r="J208" s="0" t="n">
        <v>3</v>
      </c>
    </row>
    <row r="209" customFormat="false" ht="13.2" hidden="false" customHeight="false" outlineLevel="0" collapsed="false">
      <c r="A209" s="0" t="s">
        <v>242</v>
      </c>
      <c r="B209" s="0" t="s">
        <v>376</v>
      </c>
      <c r="C209" s="0" t="s">
        <v>367</v>
      </c>
      <c r="D209" s="0" t="n">
        <v>10.0941423573393</v>
      </c>
      <c r="E209" s="0" t="s">
        <v>376</v>
      </c>
      <c r="F209" s="0" t="s">
        <v>376</v>
      </c>
      <c r="G209" s="0" t="n">
        <f aca="false">D209</f>
        <v>10.0941423573393</v>
      </c>
      <c r="H209" s="63" t="n">
        <v>43922</v>
      </c>
      <c r="I209" s="0" t="n">
        <v>2020</v>
      </c>
      <c r="J209" s="0" t="n">
        <v>4</v>
      </c>
    </row>
    <row r="210" customFormat="false" ht="13.2" hidden="false" customHeight="false" outlineLevel="0" collapsed="false">
      <c r="A210" s="0" t="s">
        <v>242</v>
      </c>
      <c r="B210" s="0" t="s">
        <v>376</v>
      </c>
      <c r="C210" s="0" t="s">
        <v>368</v>
      </c>
      <c r="D210" s="0" t="n">
        <v>10.3636934714965</v>
      </c>
      <c r="E210" s="0" t="s">
        <v>376</v>
      </c>
      <c r="F210" s="0" t="s">
        <v>376</v>
      </c>
      <c r="G210" s="0" t="n">
        <f aca="false">D210</f>
        <v>10.3636934714965</v>
      </c>
      <c r="H210" s="63" t="n">
        <v>43952</v>
      </c>
      <c r="I210" s="0" t="n">
        <v>2020</v>
      </c>
      <c r="J210" s="0" t="n">
        <v>5</v>
      </c>
    </row>
    <row r="211" customFormat="false" ht="13.2" hidden="false" customHeight="false" outlineLevel="0" collapsed="false">
      <c r="A211" s="0" t="s">
        <v>242</v>
      </c>
      <c r="B211" s="0" t="s">
        <v>376</v>
      </c>
      <c r="C211" s="0" t="s">
        <v>369</v>
      </c>
      <c r="D211" s="0" t="n">
        <v>9.53658360369258</v>
      </c>
      <c r="E211" s="0" t="s">
        <v>376</v>
      </c>
      <c r="F211" s="0" t="s">
        <v>376</v>
      </c>
      <c r="G211" s="0" t="n">
        <f aca="false">D211</f>
        <v>9.53658360369258</v>
      </c>
      <c r="H211" s="63" t="n">
        <v>43983</v>
      </c>
      <c r="I211" s="0" t="n">
        <v>2020</v>
      </c>
      <c r="J211" s="0" t="n">
        <v>6</v>
      </c>
    </row>
    <row r="212" customFormat="false" ht="13.2" hidden="false" customHeight="false" outlineLevel="0" collapsed="false">
      <c r="A212" s="0" t="s">
        <v>242</v>
      </c>
      <c r="B212" s="0" t="s">
        <v>376</v>
      </c>
      <c r="C212" s="0" t="s">
        <v>370</v>
      </c>
      <c r="D212" s="0" t="n">
        <v>8.9682943120618</v>
      </c>
      <c r="E212" s="0" t="s">
        <v>376</v>
      </c>
      <c r="F212" s="0" t="s">
        <v>376</v>
      </c>
      <c r="G212" s="0" t="n">
        <f aca="false">D212</f>
        <v>8.9682943120618</v>
      </c>
      <c r="H212" s="63" t="n">
        <v>44013</v>
      </c>
      <c r="I212" s="0" t="n">
        <v>2020</v>
      </c>
      <c r="J212" s="0" t="n">
        <v>7</v>
      </c>
    </row>
    <row r="213" customFormat="false" ht="13.2" hidden="false" customHeight="false" outlineLevel="0" collapsed="false">
      <c r="A213" s="0" t="s">
        <v>242</v>
      </c>
      <c r="B213" s="0" t="s">
        <v>376</v>
      </c>
      <c r="C213" s="0" t="s">
        <v>371</v>
      </c>
      <c r="D213" s="0" t="n">
        <v>9.43528732512391</v>
      </c>
      <c r="E213" s="0" t="s">
        <v>376</v>
      </c>
      <c r="F213" s="0" t="s">
        <v>376</v>
      </c>
      <c r="G213" s="0" t="n">
        <f aca="false">D213</f>
        <v>9.43528732512391</v>
      </c>
      <c r="H213" s="63" t="n">
        <v>44044</v>
      </c>
      <c r="I213" s="0" t="n">
        <v>2020</v>
      </c>
      <c r="J213" s="0" t="n">
        <v>8</v>
      </c>
    </row>
    <row r="214" customFormat="false" ht="13.2" hidden="false" customHeight="false" outlineLevel="0" collapsed="false">
      <c r="A214" s="0" t="s">
        <v>242</v>
      </c>
      <c r="B214" s="0" t="s">
        <v>376</v>
      </c>
      <c r="C214" s="0" t="s">
        <v>372</v>
      </c>
      <c r="D214" s="0" t="n">
        <v>9.48507702136953</v>
      </c>
      <c r="E214" s="0" t="s">
        <v>376</v>
      </c>
      <c r="F214" s="0" t="s">
        <v>376</v>
      </c>
      <c r="G214" s="0" t="n">
        <f aca="false">D214</f>
        <v>9.48507702136953</v>
      </c>
      <c r="H214" s="63" t="n">
        <v>44075</v>
      </c>
      <c r="I214" s="0" t="n">
        <v>2020</v>
      </c>
      <c r="J214" s="0" t="n">
        <v>9</v>
      </c>
    </row>
    <row r="215" customFormat="false" ht="13.2" hidden="false" customHeight="false" outlineLevel="0" collapsed="false">
      <c r="A215" s="0" t="s">
        <v>242</v>
      </c>
      <c r="B215" s="0" t="s">
        <v>376</v>
      </c>
      <c r="C215" s="0" t="s">
        <v>373</v>
      </c>
      <c r="D215" s="0" t="n">
        <v>9.70870143295537</v>
      </c>
      <c r="E215" s="0" t="s">
        <v>376</v>
      </c>
      <c r="F215" s="0" t="s">
        <v>376</v>
      </c>
      <c r="G215" s="0" t="n">
        <f aca="false">D215</f>
        <v>9.70870143295537</v>
      </c>
      <c r="H215" s="63" t="n">
        <v>44105</v>
      </c>
      <c r="I215" s="0" t="n">
        <v>2020</v>
      </c>
      <c r="J215" s="0" t="n">
        <v>10</v>
      </c>
    </row>
    <row r="216" customFormat="false" ht="13.2" hidden="false" customHeight="false" outlineLevel="0" collapsed="false">
      <c r="A216" s="0" t="s">
        <v>242</v>
      </c>
      <c r="B216" s="0" t="s">
        <v>376</v>
      </c>
      <c r="C216" s="0" t="s">
        <v>374</v>
      </c>
      <c r="D216" s="0" t="n">
        <v>9.88639914196978</v>
      </c>
      <c r="E216" s="0" t="s">
        <v>376</v>
      </c>
      <c r="F216" s="0" t="s">
        <v>376</v>
      </c>
      <c r="G216" s="0" t="n">
        <f aca="false">D216</f>
        <v>9.88639914196978</v>
      </c>
      <c r="H216" s="63" t="n">
        <v>44136</v>
      </c>
      <c r="I216" s="0" t="n">
        <v>2020</v>
      </c>
      <c r="J216" s="0" t="n">
        <v>11</v>
      </c>
    </row>
    <row r="217" customFormat="false" ht="13.2" hidden="false" customHeight="false" outlineLevel="0" collapsed="false">
      <c r="A217" s="0" t="s">
        <v>242</v>
      </c>
      <c r="B217" s="0" t="s">
        <v>376</v>
      </c>
      <c r="C217" s="0" t="s">
        <v>375</v>
      </c>
      <c r="D217" s="0" t="n">
        <v>9.48765235048569</v>
      </c>
      <c r="E217" s="0" t="s">
        <v>376</v>
      </c>
      <c r="F217" s="0" t="s">
        <v>376</v>
      </c>
      <c r="G217" s="0" t="n">
        <f aca="false">D217</f>
        <v>9.48765235048569</v>
      </c>
      <c r="H217" s="63" t="n">
        <v>44166</v>
      </c>
      <c r="I217" s="0" t="n">
        <v>2020</v>
      </c>
      <c r="J217" s="0" t="n">
        <v>12</v>
      </c>
    </row>
    <row r="218" customFormat="false" ht="13.2" hidden="false" customHeight="false" outlineLevel="0" collapsed="false">
      <c r="A218" s="0" t="s">
        <v>242</v>
      </c>
      <c r="B218" s="0" t="s">
        <v>247</v>
      </c>
      <c r="C218" s="0" t="s">
        <v>304</v>
      </c>
      <c r="D218" s="0" t="n">
        <v>13.5777042084535</v>
      </c>
      <c r="E218" s="0" t="s">
        <v>247</v>
      </c>
      <c r="F218" s="0" t="s">
        <v>247</v>
      </c>
      <c r="G218" s="0" t="n">
        <f aca="false">D218</f>
        <v>13.5777042084535</v>
      </c>
      <c r="H218" s="63" t="n">
        <v>42005</v>
      </c>
      <c r="I218" s="0" t="n">
        <v>2015</v>
      </c>
      <c r="J218" s="0" t="n">
        <v>1</v>
      </c>
    </row>
    <row r="219" customFormat="false" ht="13.2" hidden="false" customHeight="false" outlineLevel="0" collapsed="false">
      <c r="A219" s="0" t="s">
        <v>242</v>
      </c>
      <c r="B219" s="0" t="s">
        <v>247</v>
      </c>
      <c r="C219" s="0" t="s">
        <v>305</v>
      </c>
      <c r="D219" s="0" t="n">
        <v>13.7944610757295</v>
      </c>
      <c r="E219" s="0" t="s">
        <v>247</v>
      </c>
      <c r="F219" s="0" t="s">
        <v>247</v>
      </c>
      <c r="G219" s="0" t="n">
        <f aca="false">D219</f>
        <v>13.7944610757295</v>
      </c>
      <c r="H219" s="63" t="n">
        <v>42036</v>
      </c>
      <c r="I219" s="0" t="n">
        <v>2015</v>
      </c>
      <c r="J219" s="0" t="n">
        <v>2</v>
      </c>
    </row>
    <row r="220" customFormat="false" ht="13.2" hidden="false" customHeight="false" outlineLevel="0" collapsed="false">
      <c r="A220" s="0" t="s">
        <v>242</v>
      </c>
      <c r="B220" s="0" t="s">
        <v>247</v>
      </c>
      <c r="C220" s="0" t="s">
        <v>306</v>
      </c>
      <c r="D220" s="0" t="n">
        <v>13.6412289933185</v>
      </c>
      <c r="E220" s="0" t="s">
        <v>247</v>
      </c>
      <c r="F220" s="0" t="s">
        <v>247</v>
      </c>
      <c r="G220" s="0" t="n">
        <f aca="false">D220</f>
        <v>13.6412289933185</v>
      </c>
      <c r="H220" s="63" t="n">
        <v>42064</v>
      </c>
      <c r="I220" s="0" t="n">
        <v>2015</v>
      </c>
      <c r="J220" s="0" t="n">
        <v>3</v>
      </c>
    </row>
    <row r="221" customFormat="false" ht="13.2" hidden="false" customHeight="false" outlineLevel="0" collapsed="false">
      <c r="A221" s="0" t="s">
        <v>242</v>
      </c>
      <c r="B221" s="0" t="s">
        <v>247</v>
      </c>
      <c r="C221" s="0" t="s">
        <v>307</v>
      </c>
      <c r="D221" s="0" t="n">
        <v>13.8124883795426</v>
      </c>
      <c r="E221" s="0" t="s">
        <v>247</v>
      </c>
      <c r="F221" s="0" t="s">
        <v>247</v>
      </c>
      <c r="G221" s="0" t="n">
        <f aca="false">D221</f>
        <v>13.8124883795426</v>
      </c>
      <c r="H221" s="63" t="n">
        <v>42095</v>
      </c>
      <c r="I221" s="0" t="n">
        <v>2015</v>
      </c>
      <c r="J221" s="0" t="n">
        <v>4</v>
      </c>
    </row>
    <row r="222" customFormat="false" ht="13.2" hidden="false" customHeight="false" outlineLevel="0" collapsed="false">
      <c r="A222" s="0" t="s">
        <v>242</v>
      </c>
      <c r="B222" s="0" t="s">
        <v>247</v>
      </c>
      <c r="C222" s="0" t="s">
        <v>308</v>
      </c>
      <c r="D222" s="0" t="n">
        <v>13.8730086137722</v>
      </c>
      <c r="E222" s="0" t="s">
        <v>247</v>
      </c>
      <c r="F222" s="0" t="s">
        <v>247</v>
      </c>
      <c r="G222" s="0" t="n">
        <f aca="false">D222</f>
        <v>13.8730086137722</v>
      </c>
      <c r="H222" s="63" t="n">
        <v>42125</v>
      </c>
      <c r="I222" s="0" t="n">
        <v>2015</v>
      </c>
      <c r="J222" s="0" t="n">
        <v>5</v>
      </c>
    </row>
    <row r="223" customFormat="false" ht="13.2" hidden="false" customHeight="false" outlineLevel="0" collapsed="false">
      <c r="A223" s="0" t="s">
        <v>242</v>
      </c>
      <c r="B223" s="0" t="s">
        <v>247</v>
      </c>
      <c r="C223" s="0" t="s">
        <v>309</v>
      </c>
      <c r="D223" s="0" t="n">
        <v>13.7558311389873</v>
      </c>
      <c r="E223" s="0" t="s">
        <v>247</v>
      </c>
      <c r="F223" s="0" t="s">
        <v>247</v>
      </c>
      <c r="G223" s="0" t="n">
        <f aca="false">D223</f>
        <v>13.7558311389873</v>
      </c>
      <c r="H223" s="63" t="n">
        <v>42156</v>
      </c>
      <c r="I223" s="0" t="n">
        <v>2015</v>
      </c>
      <c r="J223" s="0" t="n">
        <v>6</v>
      </c>
    </row>
    <row r="224" customFormat="false" ht="13.2" hidden="false" customHeight="false" outlineLevel="0" collapsed="false">
      <c r="A224" s="0" t="s">
        <v>242</v>
      </c>
      <c r="B224" s="0" t="s">
        <v>247</v>
      </c>
      <c r="C224" s="0" t="s">
        <v>310</v>
      </c>
      <c r="D224" s="0" t="n">
        <v>13.6395121072411</v>
      </c>
      <c r="E224" s="0" t="s">
        <v>247</v>
      </c>
      <c r="F224" s="0" t="s">
        <v>247</v>
      </c>
      <c r="G224" s="0" t="n">
        <f aca="false">D224</f>
        <v>13.6395121072411</v>
      </c>
      <c r="H224" s="63" t="n">
        <v>42186</v>
      </c>
      <c r="I224" s="0" t="n">
        <v>2015</v>
      </c>
      <c r="J224" s="0" t="n">
        <v>7</v>
      </c>
    </row>
    <row r="225" customFormat="false" ht="13.2" hidden="false" customHeight="false" outlineLevel="0" collapsed="false">
      <c r="A225" s="0" t="s">
        <v>242</v>
      </c>
      <c r="B225" s="0" t="s">
        <v>247</v>
      </c>
      <c r="C225" s="0" t="s">
        <v>311</v>
      </c>
      <c r="D225" s="0" t="n">
        <v>13.7163427592063</v>
      </c>
      <c r="E225" s="0" t="s">
        <v>247</v>
      </c>
      <c r="F225" s="0" t="s">
        <v>247</v>
      </c>
      <c r="G225" s="0" t="n">
        <f aca="false">D225</f>
        <v>13.7163427592063</v>
      </c>
      <c r="H225" s="63" t="n">
        <v>42217</v>
      </c>
      <c r="I225" s="0" t="n">
        <v>2015</v>
      </c>
      <c r="J225" s="0" t="n">
        <v>8</v>
      </c>
    </row>
    <row r="226" customFormat="false" ht="13.2" hidden="false" customHeight="false" outlineLevel="0" collapsed="false">
      <c r="A226" s="0" t="s">
        <v>242</v>
      </c>
      <c r="B226" s="0" t="s">
        <v>247</v>
      </c>
      <c r="C226" s="0" t="s">
        <v>312</v>
      </c>
      <c r="D226" s="0" t="n">
        <v>13.8163513732168</v>
      </c>
      <c r="E226" s="0" t="s">
        <v>247</v>
      </c>
      <c r="F226" s="0" t="s">
        <v>247</v>
      </c>
      <c r="G226" s="0" t="n">
        <f aca="false">D226</f>
        <v>13.8163513732168</v>
      </c>
      <c r="H226" s="63" t="n">
        <v>42248</v>
      </c>
      <c r="I226" s="0" t="n">
        <v>2015</v>
      </c>
      <c r="J226" s="0" t="n">
        <v>9</v>
      </c>
    </row>
    <row r="227" customFormat="false" ht="13.2" hidden="false" customHeight="false" outlineLevel="0" collapsed="false">
      <c r="A227" s="0" t="s">
        <v>242</v>
      </c>
      <c r="B227" s="0" t="s">
        <v>247</v>
      </c>
      <c r="C227" s="0" t="s">
        <v>313</v>
      </c>
      <c r="D227" s="0" t="n">
        <v>13.7712831136842</v>
      </c>
      <c r="E227" s="0" t="s">
        <v>247</v>
      </c>
      <c r="F227" s="0" t="s">
        <v>247</v>
      </c>
      <c r="G227" s="0" t="n">
        <f aca="false">D227</f>
        <v>13.7712831136842</v>
      </c>
      <c r="H227" s="63" t="n">
        <v>42278</v>
      </c>
      <c r="I227" s="0" t="n">
        <v>2015</v>
      </c>
      <c r="J227" s="0" t="n">
        <v>10</v>
      </c>
    </row>
    <row r="228" customFormat="false" ht="13.2" hidden="false" customHeight="false" outlineLevel="0" collapsed="false">
      <c r="A228" s="0" t="s">
        <v>242</v>
      </c>
      <c r="B228" s="0" t="s">
        <v>247</v>
      </c>
      <c r="C228" s="0" t="s">
        <v>314</v>
      </c>
      <c r="D228" s="0" t="n">
        <v>13.9292366328081</v>
      </c>
      <c r="E228" s="0" t="s">
        <v>247</v>
      </c>
      <c r="F228" s="0" t="s">
        <v>247</v>
      </c>
      <c r="G228" s="0" t="n">
        <f aca="false">D228</f>
        <v>13.9292366328081</v>
      </c>
      <c r="H228" s="63" t="n">
        <v>42309</v>
      </c>
      <c r="I228" s="0" t="n">
        <v>2015</v>
      </c>
      <c r="J228" s="0" t="n">
        <v>11</v>
      </c>
    </row>
    <row r="229" customFormat="false" ht="13.2" hidden="false" customHeight="false" outlineLevel="0" collapsed="false">
      <c r="A229" s="0" t="s">
        <v>242</v>
      </c>
      <c r="B229" s="0" t="s">
        <v>247</v>
      </c>
      <c r="C229" s="0" t="s">
        <v>315</v>
      </c>
      <c r="D229" s="0" t="n">
        <v>14.3653256964764</v>
      </c>
      <c r="E229" s="0" t="s">
        <v>247</v>
      </c>
      <c r="F229" s="0" t="s">
        <v>247</v>
      </c>
      <c r="G229" s="0" t="n">
        <f aca="false">D229</f>
        <v>14.3653256964764</v>
      </c>
      <c r="H229" s="63" t="n">
        <v>42339</v>
      </c>
      <c r="I229" s="0" t="n">
        <v>2015</v>
      </c>
      <c r="J229" s="0" t="n">
        <v>12</v>
      </c>
    </row>
    <row r="230" customFormat="false" ht="13.2" hidden="false" customHeight="false" outlineLevel="0" collapsed="false">
      <c r="A230" s="0" t="s">
        <v>242</v>
      </c>
      <c r="B230" s="0" t="s">
        <v>247</v>
      </c>
      <c r="C230" s="0" t="s">
        <v>316</v>
      </c>
      <c r="D230" s="0" t="n">
        <v>14.295362588821</v>
      </c>
      <c r="E230" s="0" t="s">
        <v>247</v>
      </c>
      <c r="F230" s="0" t="s">
        <v>247</v>
      </c>
      <c r="G230" s="0" t="n">
        <f aca="false">D230</f>
        <v>14.295362588821</v>
      </c>
      <c r="H230" s="63" t="n">
        <v>42370</v>
      </c>
      <c r="I230" s="0" t="n">
        <v>2016</v>
      </c>
      <c r="J230" s="0" t="n">
        <v>1</v>
      </c>
    </row>
    <row r="231" customFormat="false" ht="13.2" hidden="false" customHeight="false" outlineLevel="0" collapsed="false">
      <c r="A231" s="0" t="s">
        <v>242</v>
      </c>
      <c r="B231" s="0" t="s">
        <v>247</v>
      </c>
      <c r="C231" s="0" t="s">
        <v>317</v>
      </c>
      <c r="D231" s="0" t="n">
        <v>14.7842458993704</v>
      </c>
      <c r="E231" s="0" t="s">
        <v>247</v>
      </c>
      <c r="F231" s="0" t="s">
        <v>247</v>
      </c>
      <c r="G231" s="0" t="n">
        <f aca="false">D231</f>
        <v>14.7842458993704</v>
      </c>
      <c r="H231" s="63" t="n">
        <v>42401</v>
      </c>
      <c r="I231" s="0" t="n">
        <v>2016</v>
      </c>
      <c r="J231" s="0" t="n">
        <v>2</v>
      </c>
    </row>
    <row r="232" customFormat="false" ht="13.2" hidden="false" customHeight="false" outlineLevel="0" collapsed="false">
      <c r="A232" s="0" t="s">
        <v>242</v>
      </c>
      <c r="B232" s="0" t="s">
        <v>247</v>
      </c>
      <c r="C232" s="0" t="s">
        <v>318</v>
      </c>
      <c r="D232" s="0" t="n">
        <v>14.5722104688073</v>
      </c>
      <c r="E232" s="0" t="s">
        <v>247</v>
      </c>
      <c r="F232" s="0" t="s">
        <v>247</v>
      </c>
      <c r="G232" s="0" t="n">
        <f aca="false">D232</f>
        <v>14.5722104688073</v>
      </c>
      <c r="H232" s="63" t="n">
        <v>42430</v>
      </c>
      <c r="I232" s="0" t="n">
        <v>2016</v>
      </c>
      <c r="J232" s="0" t="n">
        <v>3</v>
      </c>
    </row>
    <row r="233" customFormat="false" ht="13.2" hidden="false" customHeight="false" outlineLevel="0" collapsed="false">
      <c r="A233" s="0" t="s">
        <v>242</v>
      </c>
      <c r="B233" s="0" t="s">
        <v>247</v>
      </c>
      <c r="C233" s="0" t="s">
        <v>319</v>
      </c>
      <c r="D233" s="0" t="n">
        <v>14.4666219750451</v>
      </c>
      <c r="E233" s="0" t="s">
        <v>247</v>
      </c>
      <c r="F233" s="0" t="s">
        <v>247</v>
      </c>
      <c r="G233" s="0" t="n">
        <f aca="false">D233</f>
        <v>14.4666219750451</v>
      </c>
      <c r="H233" s="63" t="n">
        <v>42461</v>
      </c>
      <c r="I233" s="0" t="n">
        <v>2016</v>
      </c>
      <c r="J233" s="0" t="n">
        <v>4</v>
      </c>
    </row>
    <row r="234" customFormat="false" ht="13.2" hidden="false" customHeight="false" outlineLevel="0" collapsed="false">
      <c r="A234" s="0" t="s">
        <v>242</v>
      </c>
      <c r="B234" s="0" t="s">
        <v>247</v>
      </c>
      <c r="C234" s="0" t="s">
        <v>320</v>
      </c>
      <c r="D234" s="0" t="n">
        <v>14.4503115573094</v>
      </c>
      <c r="E234" s="0" t="s">
        <v>247</v>
      </c>
      <c r="F234" s="0" t="s">
        <v>247</v>
      </c>
      <c r="G234" s="0" t="n">
        <f aca="false">D234</f>
        <v>14.4503115573094</v>
      </c>
      <c r="H234" s="63" t="n">
        <v>42491</v>
      </c>
      <c r="I234" s="0" t="n">
        <v>2016</v>
      </c>
      <c r="J234" s="0" t="n">
        <v>5</v>
      </c>
    </row>
    <row r="235" customFormat="false" ht="13.2" hidden="false" customHeight="false" outlineLevel="0" collapsed="false">
      <c r="A235" s="0" t="s">
        <v>242</v>
      </c>
      <c r="B235" s="0" t="s">
        <v>247</v>
      </c>
      <c r="C235" s="0" t="s">
        <v>321</v>
      </c>
      <c r="D235" s="0" t="n">
        <v>13.5219054109369</v>
      </c>
      <c r="E235" s="0" t="s">
        <v>247</v>
      </c>
      <c r="F235" s="0" t="s">
        <v>247</v>
      </c>
      <c r="G235" s="0" t="n">
        <f aca="false">D235</f>
        <v>13.5219054109369</v>
      </c>
      <c r="H235" s="63" t="n">
        <v>42522</v>
      </c>
      <c r="I235" s="0" t="n">
        <v>2016</v>
      </c>
      <c r="J235" s="0" t="n">
        <v>6</v>
      </c>
    </row>
    <row r="236" customFormat="false" ht="13.2" hidden="false" customHeight="false" outlineLevel="0" collapsed="false">
      <c r="A236" s="0" t="s">
        <v>242</v>
      </c>
      <c r="B236" s="0" t="s">
        <v>247</v>
      </c>
      <c r="C236" s="0" t="s">
        <v>322</v>
      </c>
      <c r="D236" s="0" t="n">
        <v>13.1789574169694</v>
      </c>
      <c r="E236" s="0" t="s">
        <v>247</v>
      </c>
      <c r="F236" s="0" t="s">
        <v>247</v>
      </c>
      <c r="G236" s="0" t="n">
        <f aca="false">D236</f>
        <v>13.1789574169694</v>
      </c>
      <c r="H236" s="63" t="n">
        <v>42552</v>
      </c>
      <c r="I236" s="0" t="n">
        <v>2016</v>
      </c>
      <c r="J236" s="0" t="n">
        <v>7</v>
      </c>
    </row>
    <row r="237" customFormat="false" ht="13.2" hidden="false" customHeight="false" outlineLevel="0" collapsed="false">
      <c r="A237" s="0" t="s">
        <v>242</v>
      </c>
      <c r="B237" s="0" t="s">
        <v>247</v>
      </c>
      <c r="C237" s="0" t="s">
        <v>323</v>
      </c>
      <c r="D237" s="0" t="n">
        <v>13.5493755881758</v>
      </c>
      <c r="E237" s="0" t="s">
        <v>247</v>
      </c>
      <c r="F237" s="0" t="s">
        <v>247</v>
      </c>
      <c r="G237" s="0" t="n">
        <f aca="false">D237</f>
        <v>13.5493755881758</v>
      </c>
      <c r="H237" s="63" t="n">
        <v>42583</v>
      </c>
      <c r="I237" s="0" t="n">
        <v>2016</v>
      </c>
      <c r="J237" s="0" t="n">
        <v>8</v>
      </c>
    </row>
    <row r="238" customFormat="false" ht="13.2" hidden="false" customHeight="false" outlineLevel="0" collapsed="false">
      <c r="A238" s="0" t="s">
        <v>242</v>
      </c>
      <c r="B238" s="0" t="s">
        <v>247</v>
      </c>
      <c r="C238" s="0" t="s">
        <v>324</v>
      </c>
      <c r="D238" s="0" t="n">
        <v>13.4133123665391</v>
      </c>
      <c r="E238" s="0" t="s">
        <v>247</v>
      </c>
      <c r="F238" s="0" t="s">
        <v>247</v>
      </c>
      <c r="G238" s="0" t="n">
        <f aca="false">D238</f>
        <v>13.4133123665391</v>
      </c>
      <c r="H238" s="63" t="n">
        <v>42614</v>
      </c>
      <c r="I238" s="0" t="n">
        <v>2016</v>
      </c>
      <c r="J238" s="0" t="n">
        <v>9</v>
      </c>
    </row>
    <row r="239" customFormat="false" ht="13.2" hidden="false" customHeight="false" outlineLevel="0" collapsed="false">
      <c r="A239" s="0" t="s">
        <v>242</v>
      </c>
      <c r="B239" s="0" t="s">
        <v>247</v>
      </c>
      <c r="C239" s="0" t="s">
        <v>325</v>
      </c>
      <c r="D239" s="0" t="n">
        <v>13.6747082718285</v>
      </c>
      <c r="E239" s="0" t="s">
        <v>247</v>
      </c>
      <c r="F239" s="0" t="s">
        <v>247</v>
      </c>
      <c r="G239" s="0" t="n">
        <f aca="false">D239</f>
        <v>13.6747082718285</v>
      </c>
      <c r="H239" s="63" t="n">
        <v>42644</v>
      </c>
      <c r="I239" s="0" t="n">
        <v>2016</v>
      </c>
      <c r="J239" s="0" t="n">
        <v>10</v>
      </c>
    </row>
    <row r="240" customFormat="false" ht="13.2" hidden="false" customHeight="false" outlineLevel="0" collapsed="false">
      <c r="A240" s="0" t="s">
        <v>242</v>
      </c>
      <c r="B240" s="0" t="s">
        <v>247</v>
      </c>
      <c r="C240" s="0" t="s">
        <v>326</v>
      </c>
      <c r="D240" s="0" t="n">
        <v>13.7382330566936</v>
      </c>
      <c r="E240" s="0" t="s">
        <v>247</v>
      </c>
      <c r="F240" s="0" t="s">
        <v>247</v>
      </c>
      <c r="G240" s="0" t="n">
        <f aca="false">D240</f>
        <v>13.7382330566936</v>
      </c>
      <c r="H240" s="63" t="n">
        <v>42675</v>
      </c>
      <c r="I240" s="0" t="n">
        <v>2016</v>
      </c>
      <c r="J240" s="0" t="n">
        <v>11</v>
      </c>
    </row>
    <row r="241" customFormat="false" ht="13.2" hidden="false" customHeight="false" outlineLevel="0" collapsed="false">
      <c r="A241" s="0" t="s">
        <v>242</v>
      </c>
      <c r="B241" s="0" t="s">
        <v>247</v>
      </c>
      <c r="C241" s="0" t="s">
        <v>327</v>
      </c>
      <c r="D241" s="0" t="n">
        <v>13.4974397843334</v>
      </c>
      <c r="E241" s="0" t="s">
        <v>247</v>
      </c>
      <c r="F241" s="0" t="s">
        <v>247</v>
      </c>
      <c r="G241" s="0" t="n">
        <f aca="false">D241</f>
        <v>13.4974397843334</v>
      </c>
      <c r="H241" s="63" t="n">
        <v>42705</v>
      </c>
      <c r="I241" s="0" t="n">
        <v>2016</v>
      </c>
      <c r="J241" s="0" t="n">
        <v>12</v>
      </c>
    </row>
    <row r="242" customFormat="false" ht="13.2" hidden="false" customHeight="false" outlineLevel="0" collapsed="false">
      <c r="A242" s="0" t="s">
        <v>242</v>
      </c>
      <c r="B242" s="0" t="s">
        <v>247</v>
      </c>
      <c r="C242" s="0" t="s">
        <v>328</v>
      </c>
      <c r="D242" s="0" t="n">
        <v>13.1386105941497</v>
      </c>
      <c r="E242" s="0" t="s">
        <v>247</v>
      </c>
      <c r="F242" s="0" t="s">
        <v>247</v>
      </c>
      <c r="G242" s="0" t="n">
        <f aca="false">D242</f>
        <v>13.1386105941497</v>
      </c>
      <c r="H242" s="63" t="n">
        <v>42736</v>
      </c>
      <c r="I242" s="0" t="n">
        <v>2017</v>
      </c>
      <c r="J242" s="0" t="n">
        <v>1</v>
      </c>
    </row>
    <row r="243" customFormat="false" ht="13.2" hidden="false" customHeight="false" outlineLevel="0" collapsed="false">
      <c r="A243" s="0" t="s">
        <v>242</v>
      </c>
      <c r="B243" s="0" t="s">
        <v>247</v>
      </c>
      <c r="C243" s="0" t="s">
        <v>329</v>
      </c>
      <c r="D243" s="0" t="n">
        <v>13.1562086764434</v>
      </c>
      <c r="E243" s="0" t="s">
        <v>247</v>
      </c>
      <c r="F243" s="0" t="s">
        <v>247</v>
      </c>
      <c r="G243" s="0" t="n">
        <f aca="false">D243</f>
        <v>13.1562086764434</v>
      </c>
      <c r="H243" s="63" t="n">
        <v>42767</v>
      </c>
      <c r="I243" s="0" t="n">
        <v>2017</v>
      </c>
      <c r="J243" s="0" t="n">
        <v>2</v>
      </c>
    </row>
    <row r="244" customFormat="false" ht="13.2" hidden="false" customHeight="false" outlineLevel="0" collapsed="false">
      <c r="A244" s="0" t="s">
        <v>242</v>
      </c>
      <c r="B244" s="0" t="s">
        <v>247</v>
      </c>
      <c r="C244" s="0" t="s">
        <v>330</v>
      </c>
      <c r="D244" s="0" t="n">
        <v>13.2879796828864</v>
      </c>
      <c r="E244" s="0" t="s">
        <v>247</v>
      </c>
      <c r="F244" s="0" t="s">
        <v>247</v>
      </c>
      <c r="G244" s="0" t="n">
        <f aca="false">D244</f>
        <v>13.2879796828864</v>
      </c>
      <c r="H244" s="63" t="n">
        <v>42795</v>
      </c>
      <c r="I244" s="0" t="n">
        <v>2017</v>
      </c>
      <c r="J244" s="0" t="n">
        <v>3</v>
      </c>
    </row>
    <row r="245" customFormat="false" ht="13.2" hidden="false" customHeight="false" outlineLevel="0" collapsed="false">
      <c r="A245" s="0" t="s">
        <v>242</v>
      </c>
      <c r="B245" s="0" t="s">
        <v>247</v>
      </c>
      <c r="C245" s="0" t="s">
        <v>331</v>
      </c>
      <c r="D245" s="0" t="n">
        <v>13.9082047783596</v>
      </c>
      <c r="E245" s="0" t="s">
        <v>247</v>
      </c>
      <c r="F245" s="0" t="s">
        <v>247</v>
      </c>
      <c r="G245" s="0" t="n">
        <f aca="false">D245</f>
        <v>13.9082047783596</v>
      </c>
      <c r="H245" s="63" t="n">
        <v>42826</v>
      </c>
      <c r="I245" s="0" t="n">
        <v>2017</v>
      </c>
      <c r="J245" s="0" t="n">
        <v>4</v>
      </c>
    </row>
    <row r="246" customFormat="false" ht="13.2" hidden="false" customHeight="false" outlineLevel="0" collapsed="false">
      <c r="A246" s="0" t="s">
        <v>242</v>
      </c>
      <c r="B246" s="0" t="s">
        <v>247</v>
      </c>
      <c r="C246" s="0" t="s">
        <v>332</v>
      </c>
      <c r="D246" s="0" t="n">
        <v>13.7034661136256</v>
      </c>
      <c r="E246" s="0" t="s">
        <v>247</v>
      </c>
      <c r="F246" s="0" t="s">
        <v>247</v>
      </c>
      <c r="G246" s="0" t="n">
        <f aca="false">D246</f>
        <v>13.7034661136256</v>
      </c>
      <c r="H246" s="63" t="n">
        <v>42856</v>
      </c>
      <c r="I246" s="0" t="n">
        <v>2017</v>
      </c>
      <c r="J246" s="0" t="n">
        <v>5</v>
      </c>
    </row>
    <row r="247" customFormat="false" ht="13.2" hidden="false" customHeight="false" outlineLevel="0" collapsed="false">
      <c r="A247" s="0" t="s">
        <v>242</v>
      </c>
      <c r="B247" s="0" t="s">
        <v>247</v>
      </c>
      <c r="C247" s="0" t="s">
        <v>333</v>
      </c>
      <c r="D247" s="0" t="n">
        <v>13.4519423032814</v>
      </c>
      <c r="E247" s="0" t="s">
        <v>247</v>
      </c>
      <c r="F247" s="0" t="s">
        <v>247</v>
      </c>
      <c r="G247" s="0" t="n">
        <f aca="false">D247</f>
        <v>13.4519423032814</v>
      </c>
      <c r="H247" s="63" t="n">
        <v>42887</v>
      </c>
      <c r="I247" s="0" t="n">
        <v>2017</v>
      </c>
      <c r="J247" s="0" t="n">
        <v>6</v>
      </c>
    </row>
    <row r="248" customFormat="false" ht="13.2" hidden="false" customHeight="false" outlineLevel="0" collapsed="false">
      <c r="A248" s="0" t="s">
        <v>242</v>
      </c>
      <c r="B248" s="0" t="s">
        <v>247</v>
      </c>
      <c r="C248" s="0" t="s">
        <v>334</v>
      </c>
      <c r="D248" s="0" t="n">
        <v>13.3630934487742</v>
      </c>
      <c r="E248" s="0" t="s">
        <v>247</v>
      </c>
      <c r="F248" s="0" t="s">
        <v>247</v>
      </c>
      <c r="G248" s="0" t="n">
        <f aca="false">D248</f>
        <v>13.3630934487742</v>
      </c>
      <c r="H248" s="63" t="n">
        <v>42917</v>
      </c>
      <c r="I248" s="0" t="n">
        <v>2017</v>
      </c>
      <c r="J248" s="0" t="n">
        <v>7</v>
      </c>
    </row>
    <row r="249" customFormat="false" ht="13.2" hidden="false" customHeight="false" outlineLevel="0" collapsed="false">
      <c r="A249" s="0" t="s">
        <v>242</v>
      </c>
      <c r="B249" s="0" t="s">
        <v>247</v>
      </c>
      <c r="C249" s="0" t="s">
        <v>335</v>
      </c>
      <c r="D249" s="0" t="n">
        <v>13.2261717840988</v>
      </c>
      <c r="E249" s="0" t="s">
        <v>247</v>
      </c>
      <c r="F249" s="0" t="s">
        <v>247</v>
      </c>
      <c r="G249" s="0" t="n">
        <f aca="false">D249</f>
        <v>13.2261717840988</v>
      </c>
      <c r="H249" s="63" t="n">
        <v>42948</v>
      </c>
      <c r="I249" s="0" t="n">
        <v>2017</v>
      </c>
      <c r="J249" s="0" t="n">
        <v>8</v>
      </c>
    </row>
    <row r="250" customFormat="false" ht="13.2" hidden="false" customHeight="false" outlineLevel="0" collapsed="false">
      <c r="A250" s="0" t="s">
        <v>242</v>
      </c>
      <c r="B250" s="0" t="s">
        <v>247</v>
      </c>
      <c r="C250" s="0" t="s">
        <v>336</v>
      </c>
      <c r="D250" s="0" t="n">
        <v>13.6450919869928</v>
      </c>
      <c r="E250" s="0" t="s">
        <v>247</v>
      </c>
      <c r="F250" s="0" t="s">
        <v>247</v>
      </c>
      <c r="G250" s="0" t="n">
        <f aca="false">D250</f>
        <v>13.6450919869928</v>
      </c>
      <c r="H250" s="63" t="n">
        <v>42979</v>
      </c>
      <c r="I250" s="0" t="n">
        <v>2017</v>
      </c>
      <c r="J250" s="0" t="n">
        <v>9</v>
      </c>
    </row>
    <row r="251" customFormat="false" ht="13.2" hidden="false" customHeight="false" outlineLevel="0" collapsed="false">
      <c r="A251" s="0" t="s">
        <v>242</v>
      </c>
      <c r="B251" s="0" t="s">
        <v>247</v>
      </c>
      <c r="C251" s="0" t="s">
        <v>337</v>
      </c>
      <c r="D251" s="0" t="n">
        <v>13.688443360448</v>
      </c>
      <c r="E251" s="0" t="s">
        <v>247</v>
      </c>
      <c r="F251" s="0" t="s">
        <v>247</v>
      </c>
      <c r="G251" s="0" t="n">
        <f aca="false">D251</f>
        <v>13.688443360448</v>
      </c>
      <c r="H251" s="63" t="n">
        <v>43009</v>
      </c>
      <c r="I251" s="0" t="n">
        <v>2017</v>
      </c>
      <c r="J251" s="0" t="n">
        <v>10</v>
      </c>
    </row>
    <row r="252" customFormat="false" ht="13.2" hidden="false" customHeight="false" outlineLevel="0" collapsed="false">
      <c r="A252" s="0" t="s">
        <v>242</v>
      </c>
      <c r="B252" s="0" t="s">
        <v>247</v>
      </c>
      <c r="C252" s="0" t="s">
        <v>338</v>
      </c>
      <c r="D252" s="0" t="n">
        <v>13.5502340312145</v>
      </c>
      <c r="E252" s="0" t="s">
        <v>247</v>
      </c>
      <c r="F252" s="0" t="s">
        <v>247</v>
      </c>
      <c r="G252" s="0" t="n">
        <f aca="false">D252</f>
        <v>13.5502340312145</v>
      </c>
      <c r="H252" s="63" t="n">
        <v>43040</v>
      </c>
      <c r="I252" s="0" t="n">
        <v>2017</v>
      </c>
      <c r="J252" s="0" t="n">
        <v>11</v>
      </c>
    </row>
    <row r="253" customFormat="false" ht="13.2" hidden="false" customHeight="false" outlineLevel="0" collapsed="false">
      <c r="A253" s="0" t="s">
        <v>242</v>
      </c>
      <c r="B253" s="0" t="s">
        <v>247</v>
      </c>
      <c r="C253" s="0" t="s">
        <v>339</v>
      </c>
      <c r="D253" s="0" t="n">
        <v>13.530489841324</v>
      </c>
      <c r="E253" s="0" t="s">
        <v>247</v>
      </c>
      <c r="F253" s="0" t="s">
        <v>247</v>
      </c>
      <c r="G253" s="0" t="n">
        <f aca="false">D253</f>
        <v>13.530489841324</v>
      </c>
      <c r="H253" s="63" t="n">
        <v>43070</v>
      </c>
      <c r="I253" s="0" t="n">
        <v>2017</v>
      </c>
      <c r="J253" s="0" t="n">
        <v>12</v>
      </c>
    </row>
    <row r="254" customFormat="false" ht="13.2" hidden="false" customHeight="false" outlineLevel="0" collapsed="false">
      <c r="A254" s="0" t="s">
        <v>242</v>
      </c>
      <c r="B254" s="0" t="s">
        <v>247</v>
      </c>
      <c r="C254" s="0" t="s">
        <v>340</v>
      </c>
      <c r="D254" s="0" t="n">
        <v>13.0265837775971</v>
      </c>
      <c r="E254" s="0" t="s">
        <v>247</v>
      </c>
      <c r="F254" s="0" t="s">
        <v>247</v>
      </c>
      <c r="G254" s="0" t="n">
        <f aca="false">D254</f>
        <v>13.0265837775971</v>
      </c>
      <c r="H254" s="63" t="n">
        <v>43101</v>
      </c>
      <c r="I254" s="0" t="n">
        <v>2018</v>
      </c>
      <c r="J254" s="0" t="n">
        <v>1</v>
      </c>
    </row>
    <row r="255" customFormat="false" ht="13.2" hidden="false" customHeight="false" outlineLevel="0" collapsed="false">
      <c r="A255" s="0" t="s">
        <v>242</v>
      </c>
      <c r="B255" s="0" t="s">
        <v>247</v>
      </c>
      <c r="C255" s="0" t="s">
        <v>341</v>
      </c>
      <c r="D255" s="0" t="n">
        <v>13.4618143982266</v>
      </c>
      <c r="E255" s="0" t="s">
        <v>247</v>
      </c>
      <c r="F255" s="0" t="s">
        <v>247</v>
      </c>
      <c r="G255" s="0" t="n">
        <f aca="false">D255</f>
        <v>13.4618143982266</v>
      </c>
      <c r="H255" s="63" t="n">
        <v>43132</v>
      </c>
      <c r="I255" s="0" t="n">
        <v>2018</v>
      </c>
      <c r="J255" s="0" t="n">
        <v>2</v>
      </c>
    </row>
    <row r="256" customFormat="false" ht="13.2" hidden="false" customHeight="false" outlineLevel="0" collapsed="false">
      <c r="A256" s="0" t="s">
        <v>242</v>
      </c>
      <c r="B256" s="0" t="s">
        <v>247</v>
      </c>
      <c r="C256" s="0" t="s">
        <v>342</v>
      </c>
      <c r="D256" s="0" t="n">
        <v>13.626206240141</v>
      </c>
      <c r="E256" s="0" t="s">
        <v>247</v>
      </c>
      <c r="F256" s="0" t="s">
        <v>247</v>
      </c>
      <c r="G256" s="0" t="n">
        <f aca="false">D256</f>
        <v>13.626206240141</v>
      </c>
      <c r="H256" s="63" t="n">
        <v>43160</v>
      </c>
      <c r="I256" s="0" t="n">
        <v>2018</v>
      </c>
      <c r="J256" s="0" t="n">
        <v>3</v>
      </c>
    </row>
    <row r="257" customFormat="false" ht="13.2" hidden="false" customHeight="false" outlineLevel="0" collapsed="false">
      <c r="A257" s="0" t="s">
        <v>242</v>
      </c>
      <c r="B257" s="0" t="s">
        <v>247</v>
      </c>
      <c r="C257" s="0" t="s">
        <v>343</v>
      </c>
      <c r="D257" s="0" t="n">
        <v>13.4004357209584</v>
      </c>
      <c r="E257" s="0" t="s">
        <v>247</v>
      </c>
      <c r="F257" s="0" t="s">
        <v>247</v>
      </c>
      <c r="G257" s="0" t="n">
        <f aca="false">D257</f>
        <v>13.4004357209584</v>
      </c>
      <c r="H257" s="63" t="n">
        <v>43191</v>
      </c>
      <c r="I257" s="0" t="n">
        <v>2018</v>
      </c>
      <c r="J257" s="0" t="n">
        <v>4</v>
      </c>
    </row>
    <row r="258" customFormat="false" ht="13.2" hidden="false" customHeight="false" outlineLevel="0" collapsed="false">
      <c r="A258" s="0" t="s">
        <v>242</v>
      </c>
      <c r="B258" s="0" t="s">
        <v>247</v>
      </c>
      <c r="C258" s="0" t="s">
        <v>344</v>
      </c>
      <c r="D258" s="0" t="n">
        <v>13.4480793096072</v>
      </c>
      <c r="E258" s="0" t="s">
        <v>247</v>
      </c>
      <c r="F258" s="0" t="s">
        <v>247</v>
      </c>
      <c r="G258" s="0" t="n">
        <f aca="false">D258</f>
        <v>13.4480793096072</v>
      </c>
      <c r="H258" s="63" t="n">
        <v>43221</v>
      </c>
      <c r="I258" s="0" t="n">
        <v>2018</v>
      </c>
      <c r="J258" s="0" t="n">
        <v>5</v>
      </c>
    </row>
    <row r="259" customFormat="false" ht="13.2" hidden="false" customHeight="false" outlineLevel="0" collapsed="false">
      <c r="A259" s="0" t="s">
        <v>242</v>
      </c>
      <c r="B259" s="0" t="s">
        <v>247</v>
      </c>
      <c r="C259" s="0" t="s">
        <v>345</v>
      </c>
      <c r="D259" s="0" t="n">
        <v>13.3626642272548</v>
      </c>
      <c r="E259" s="0" t="s">
        <v>247</v>
      </c>
      <c r="F259" s="0" t="s">
        <v>247</v>
      </c>
      <c r="G259" s="0" t="n">
        <f aca="false">D259</f>
        <v>13.3626642272548</v>
      </c>
      <c r="H259" s="63" t="n">
        <v>43252</v>
      </c>
      <c r="I259" s="0" t="n">
        <v>2018</v>
      </c>
      <c r="J259" s="0" t="n">
        <v>6</v>
      </c>
    </row>
    <row r="260" customFormat="false" ht="13.2" hidden="false" customHeight="false" outlineLevel="0" collapsed="false">
      <c r="A260" s="0" t="s">
        <v>242</v>
      </c>
      <c r="B260" s="0" t="s">
        <v>247</v>
      </c>
      <c r="C260" s="0" t="s">
        <v>346</v>
      </c>
      <c r="D260" s="0" t="n">
        <v>13.2849751322509</v>
      </c>
      <c r="E260" s="0" t="s">
        <v>247</v>
      </c>
      <c r="F260" s="0" t="s">
        <v>247</v>
      </c>
      <c r="G260" s="0" t="n">
        <f aca="false">D260</f>
        <v>13.2849751322509</v>
      </c>
      <c r="H260" s="63" t="n">
        <v>43282</v>
      </c>
      <c r="I260" s="0" t="n">
        <v>2018</v>
      </c>
      <c r="J260" s="0" t="n">
        <v>7</v>
      </c>
    </row>
    <row r="261" customFormat="false" ht="13.2" hidden="false" customHeight="false" outlineLevel="0" collapsed="false">
      <c r="A261" s="0" t="s">
        <v>242</v>
      </c>
      <c r="B261" s="0" t="s">
        <v>247</v>
      </c>
      <c r="C261" s="0" t="s">
        <v>347</v>
      </c>
      <c r="D261" s="0" t="n">
        <v>13.2751030373057</v>
      </c>
      <c r="E261" s="0" t="s">
        <v>247</v>
      </c>
      <c r="F261" s="0" t="s">
        <v>247</v>
      </c>
      <c r="G261" s="0" t="n">
        <f aca="false">D261</f>
        <v>13.2751030373057</v>
      </c>
      <c r="H261" s="63" t="n">
        <v>43313</v>
      </c>
      <c r="I261" s="0" t="n">
        <v>2018</v>
      </c>
      <c r="J261" s="0" t="n">
        <v>8</v>
      </c>
    </row>
    <row r="262" customFormat="false" ht="13.2" hidden="false" customHeight="false" outlineLevel="0" collapsed="false">
      <c r="A262" s="0" t="s">
        <v>242</v>
      </c>
      <c r="B262" s="0" t="s">
        <v>247</v>
      </c>
      <c r="C262" s="0" t="s">
        <v>348</v>
      </c>
      <c r="D262" s="0" t="n">
        <v>13.4296227842748</v>
      </c>
      <c r="E262" s="0" t="s">
        <v>247</v>
      </c>
      <c r="F262" s="0" t="s">
        <v>247</v>
      </c>
      <c r="G262" s="0" t="n">
        <f aca="false">D262</f>
        <v>13.4296227842748</v>
      </c>
      <c r="H262" s="63" t="n">
        <v>43344</v>
      </c>
      <c r="I262" s="0" t="n">
        <v>2018</v>
      </c>
      <c r="J262" s="0" t="n">
        <v>9</v>
      </c>
    </row>
    <row r="263" customFormat="false" ht="13.2" hidden="false" customHeight="false" outlineLevel="0" collapsed="false">
      <c r="A263" s="0" t="s">
        <v>242</v>
      </c>
      <c r="B263" s="0" t="s">
        <v>247</v>
      </c>
      <c r="C263" s="0" t="s">
        <v>349</v>
      </c>
      <c r="D263" s="0" t="n">
        <v>13.7116213224933</v>
      </c>
      <c r="E263" s="0" t="s">
        <v>247</v>
      </c>
      <c r="F263" s="0" t="s">
        <v>247</v>
      </c>
      <c r="G263" s="0" t="n">
        <f aca="false">D263</f>
        <v>13.7116213224933</v>
      </c>
      <c r="H263" s="63" t="n">
        <v>43374</v>
      </c>
      <c r="I263" s="0" t="n">
        <v>2018</v>
      </c>
      <c r="J263" s="0" t="n">
        <v>10</v>
      </c>
    </row>
    <row r="264" customFormat="false" ht="13.2" hidden="false" customHeight="false" outlineLevel="0" collapsed="false">
      <c r="A264" s="0" t="s">
        <v>242</v>
      </c>
      <c r="B264" s="0" t="s">
        <v>247</v>
      </c>
      <c r="C264" s="0" t="s">
        <v>350</v>
      </c>
      <c r="D264" s="0" t="n">
        <v>13.841675442859</v>
      </c>
      <c r="E264" s="0" t="s">
        <v>247</v>
      </c>
      <c r="F264" s="0" t="s">
        <v>247</v>
      </c>
      <c r="G264" s="0" t="n">
        <f aca="false">D264</f>
        <v>13.841675442859</v>
      </c>
      <c r="H264" s="63" t="n">
        <v>43405</v>
      </c>
      <c r="I264" s="0" t="n">
        <v>2018</v>
      </c>
      <c r="J264" s="0" t="n">
        <v>11</v>
      </c>
    </row>
    <row r="265" customFormat="false" ht="13.2" hidden="false" customHeight="false" outlineLevel="0" collapsed="false">
      <c r="A265" s="0" t="s">
        <v>242</v>
      </c>
      <c r="B265" s="0" t="s">
        <v>247</v>
      </c>
      <c r="C265" s="0" t="s">
        <v>351</v>
      </c>
      <c r="D265" s="0" t="n">
        <v>13.5158963096658</v>
      </c>
      <c r="E265" s="0" t="s">
        <v>247</v>
      </c>
      <c r="F265" s="0" t="s">
        <v>247</v>
      </c>
      <c r="G265" s="0" t="n">
        <f aca="false">D265</f>
        <v>13.5158963096658</v>
      </c>
      <c r="H265" s="63" t="n">
        <v>43435</v>
      </c>
      <c r="I265" s="0" t="n">
        <v>2018</v>
      </c>
      <c r="J265" s="0" t="n">
        <v>12</v>
      </c>
    </row>
    <row r="266" customFormat="false" ht="13.2" hidden="false" customHeight="false" outlineLevel="0" collapsed="false">
      <c r="A266" s="0" t="s">
        <v>242</v>
      </c>
      <c r="B266" s="0" t="s">
        <v>247</v>
      </c>
      <c r="C266" s="0" t="s">
        <v>352</v>
      </c>
      <c r="D266" s="0" t="n">
        <v>13.7425252718871</v>
      </c>
      <c r="E266" s="0" t="s">
        <v>247</v>
      </c>
      <c r="F266" s="0" t="s">
        <v>247</v>
      </c>
      <c r="G266" s="0" t="n">
        <f aca="false">D266</f>
        <v>13.7425252718871</v>
      </c>
      <c r="H266" s="63" t="n">
        <v>43466</v>
      </c>
      <c r="I266" s="0" t="n">
        <v>2019</v>
      </c>
      <c r="J266" s="0" t="n">
        <v>1</v>
      </c>
    </row>
    <row r="267" customFormat="false" ht="13.2" hidden="false" customHeight="false" outlineLevel="0" collapsed="false">
      <c r="A267" s="0" t="s">
        <v>242</v>
      </c>
      <c r="B267" s="0" t="s">
        <v>247</v>
      </c>
      <c r="C267" s="0" t="s">
        <v>353</v>
      </c>
      <c r="D267" s="0" t="n">
        <v>13.9824601012086</v>
      </c>
      <c r="E267" s="0" t="s">
        <v>247</v>
      </c>
      <c r="F267" s="0" t="s">
        <v>247</v>
      </c>
      <c r="G267" s="0" t="n">
        <f aca="false">D267</f>
        <v>13.9824601012086</v>
      </c>
      <c r="H267" s="63" t="n">
        <v>43497</v>
      </c>
      <c r="I267" s="0" t="n">
        <v>2019</v>
      </c>
      <c r="J267" s="0" t="n">
        <v>2</v>
      </c>
    </row>
    <row r="268" customFormat="false" ht="13.2" hidden="false" customHeight="false" outlineLevel="0" collapsed="false">
      <c r="A268" s="0" t="s">
        <v>242</v>
      </c>
      <c r="B268" s="0" t="s">
        <v>247</v>
      </c>
      <c r="C268" s="0" t="s">
        <v>354</v>
      </c>
      <c r="D268" s="0" t="n">
        <v>14.1258200886744</v>
      </c>
      <c r="E268" s="0" t="s">
        <v>247</v>
      </c>
      <c r="F268" s="0" t="s">
        <v>247</v>
      </c>
      <c r="G268" s="0" t="n">
        <f aca="false">D268</f>
        <v>14.1258200886744</v>
      </c>
      <c r="H268" s="63" t="n">
        <v>43525</v>
      </c>
      <c r="I268" s="0" t="n">
        <v>2019</v>
      </c>
      <c r="J268" s="0" t="n">
        <v>3</v>
      </c>
    </row>
    <row r="269" customFormat="false" ht="13.2" hidden="false" customHeight="false" outlineLevel="0" collapsed="false">
      <c r="A269" s="0" t="s">
        <v>242</v>
      </c>
      <c r="B269" s="0" t="s">
        <v>247</v>
      </c>
      <c r="C269" s="0" t="s">
        <v>355</v>
      </c>
      <c r="D269" s="0" t="n">
        <v>14.1678837975715</v>
      </c>
      <c r="E269" s="0" t="s">
        <v>247</v>
      </c>
      <c r="F269" s="0" t="s">
        <v>247</v>
      </c>
      <c r="G269" s="0" t="n">
        <f aca="false">D269</f>
        <v>14.1678837975715</v>
      </c>
      <c r="H269" s="63" t="n">
        <v>43556</v>
      </c>
      <c r="I269" s="0" t="n">
        <v>2019</v>
      </c>
      <c r="J269" s="0" t="n">
        <v>4</v>
      </c>
    </row>
    <row r="270" customFormat="false" ht="13.2" hidden="false" customHeight="false" outlineLevel="0" collapsed="false">
      <c r="A270" s="0" t="s">
        <v>242</v>
      </c>
      <c r="B270" s="0" t="s">
        <v>247</v>
      </c>
      <c r="C270" s="0" t="s">
        <v>356</v>
      </c>
      <c r="D270" s="0" t="n">
        <v>13.9481223796599</v>
      </c>
      <c r="E270" s="0" t="s">
        <v>247</v>
      </c>
      <c r="F270" s="0" t="s">
        <v>247</v>
      </c>
      <c r="G270" s="0" t="n">
        <f aca="false">D270</f>
        <v>13.9481223796599</v>
      </c>
      <c r="H270" s="63" t="n">
        <v>43586</v>
      </c>
      <c r="I270" s="0" t="n">
        <v>2019</v>
      </c>
      <c r="J270" s="0" t="n">
        <v>5</v>
      </c>
    </row>
    <row r="271" customFormat="false" ht="13.2" hidden="false" customHeight="false" outlineLevel="0" collapsed="false">
      <c r="A271" s="0" t="s">
        <v>242</v>
      </c>
      <c r="B271" s="0" t="s">
        <v>247</v>
      </c>
      <c r="C271" s="0" t="s">
        <v>357</v>
      </c>
      <c r="D271" s="0" t="n">
        <v>13.9807432151312</v>
      </c>
      <c r="E271" s="0" t="s">
        <v>247</v>
      </c>
      <c r="F271" s="0" t="s">
        <v>247</v>
      </c>
      <c r="G271" s="0" t="n">
        <f aca="false">D271</f>
        <v>13.9807432151312</v>
      </c>
      <c r="H271" s="63" t="n">
        <v>43617</v>
      </c>
      <c r="I271" s="0" t="n">
        <v>2019</v>
      </c>
      <c r="J271" s="0" t="n">
        <v>6</v>
      </c>
    </row>
    <row r="272" customFormat="false" ht="13.2" hidden="false" customHeight="false" outlineLevel="0" collapsed="false">
      <c r="A272" s="0" t="s">
        <v>242</v>
      </c>
      <c r="B272" s="0" t="s">
        <v>247</v>
      </c>
      <c r="C272" s="0" t="s">
        <v>358</v>
      </c>
      <c r="D272" s="0" t="n">
        <v>13.3974311703229</v>
      </c>
      <c r="E272" s="0" t="s">
        <v>247</v>
      </c>
      <c r="F272" s="0" t="s">
        <v>247</v>
      </c>
      <c r="G272" s="0" t="n">
        <f aca="false">D272</f>
        <v>13.3974311703229</v>
      </c>
      <c r="H272" s="63" t="n">
        <v>43647</v>
      </c>
      <c r="I272" s="0" t="n">
        <v>2019</v>
      </c>
      <c r="J272" s="0" t="n">
        <v>7</v>
      </c>
    </row>
    <row r="273" customFormat="false" ht="13.2" hidden="false" customHeight="false" outlineLevel="0" collapsed="false">
      <c r="A273" s="0" t="s">
        <v>242</v>
      </c>
      <c r="B273" s="0" t="s">
        <v>247</v>
      </c>
      <c r="C273" s="0" t="s">
        <v>359</v>
      </c>
      <c r="D273" s="0" t="n">
        <v>13.5399327147499</v>
      </c>
      <c r="E273" s="0" t="s">
        <v>247</v>
      </c>
      <c r="F273" s="0" t="s">
        <v>247</v>
      </c>
      <c r="G273" s="0" t="n">
        <f aca="false">D273</f>
        <v>13.5399327147499</v>
      </c>
      <c r="H273" s="63" t="n">
        <v>43678</v>
      </c>
      <c r="I273" s="0" t="n">
        <v>2019</v>
      </c>
      <c r="J273" s="0" t="n">
        <v>8</v>
      </c>
    </row>
    <row r="274" customFormat="false" ht="13.2" hidden="false" customHeight="false" outlineLevel="0" collapsed="false">
      <c r="A274" s="0" t="s">
        <v>242</v>
      </c>
      <c r="B274" s="0" t="s">
        <v>247</v>
      </c>
      <c r="C274" s="0" t="s">
        <v>360</v>
      </c>
      <c r="D274" s="0" t="n">
        <v>13.6592562971316</v>
      </c>
      <c r="E274" s="0" t="s">
        <v>247</v>
      </c>
      <c r="F274" s="0" t="s">
        <v>247</v>
      </c>
      <c r="G274" s="0" t="n">
        <f aca="false">D274</f>
        <v>13.6592562971316</v>
      </c>
      <c r="H274" s="63" t="n">
        <v>43709</v>
      </c>
      <c r="I274" s="0" t="n">
        <v>2019</v>
      </c>
      <c r="J274" s="0" t="n">
        <v>9</v>
      </c>
    </row>
    <row r="275" customFormat="false" ht="13.2" hidden="false" customHeight="false" outlineLevel="0" collapsed="false">
      <c r="A275" s="0" t="s">
        <v>242</v>
      </c>
      <c r="B275" s="0" t="s">
        <v>247</v>
      </c>
      <c r="C275" s="0" t="s">
        <v>361</v>
      </c>
      <c r="D275" s="0" t="n">
        <v>13.3124453094899</v>
      </c>
      <c r="E275" s="0" t="s">
        <v>247</v>
      </c>
      <c r="F275" s="0" t="s">
        <v>247</v>
      </c>
      <c r="G275" s="0" t="n">
        <f aca="false">D275</f>
        <v>13.3124453094899</v>
      </c>
      <c r="H275" s="63" t="n">
        <v>43739</v>
      </c>
      <c r="I275" s="0" t="n">
        <v>2019</v>
      </c>
      <c r="J275" s="0" t="n">
        <v>10</v>
      </c>
    </row>
    <row r="276" customFormat="false" ht="13.2" hidden="false" customHeight="false" outlineLevel="0" collapsed="false">
      <c r="A276" s="0" t="s">
        <v>242</v>
      </c>
      <c r="B276" s="0" t="s">
        <v>247</v>
      </c>
      <c r="C276" s="0" t="s">
        <v>362</v>
      </c>
      <c r="D276" s="0" t="n">
        <v>13.6867264743705</v>
      </c>
      <c r="E276" s="0" t="s">
        <v>247</v>
      </c>
      <c r="F276" s="0" t="s">
        <v>247</v>
      </c>
      <c r="G276" s="0" t="n">
        <f aca="false">D276</f>
        <v>13.6867264743705</v>
      </c>
      <c r="H276" s="63" t="n">
        <v>43770</v>
      </c>
      <c r="I276" s="0" t="n">
        <v>2019</v>
      </c>
      <c r="J276" s="0" t="n">
        <v>11</v>
      </c>
    </row>
    <row r="277" customFormat="false" ht="13.2" hidden="false" customHeight="false" outlineLevel="0" collapsed="false">
      <c r="A277" s="0" t="s">
        <v>242</v>
      </c>
      <c r="B277" s="0" t="s">
        <v>247</v>
      </c>
      <c r="C277" s="0" t="s">
        <v>363</v>
      </c>
      <c r="D277" s="0" t="n">
        <v>13.8708625061753</v>
      </c>
      <c r="E277" s="0" t="s">
        <v>247</v>
      </c>
      <c r="F277" s="0" t="s">
        <v>247</v>
      </c>
      <c r="G277" s="0" t="n">
        <f aca="false">D277</f>
        <v>13.8708625061753</v>
      </c>
      <c r="H277" s="63" t="n">
        <v>43800</v>
      </c>
      <c r="I277" s="0" t="n">
        <v>2019</v>
      </c>
      <c r="J277" s="0" t="n">
        <v>12</v>
      </c>
    </row>
    <row r="278" customFormat="false" ht="13.2" hidden="false" customHeight="false" outlineLevel="0" collapsed="false">
      <c r="A278" s="0" t="s">
        <v>242</v>
      </c>
      <c r="B278" s="0" t="s">
        <v>247</v>
      </c>
      <c r="C278" s="0" t="s">
        <v>364</v>
      </c>
      <c r="D278" s="0" t="n">
        <v>14.2155273862203</v>
      </c>
      <c r="E278" s="0" t="s">
        <v>247</v>
      </c>
      <c r="F278" s="0" t="s">
        <v>247</v>
      </c>
      <c r="G278" s="0" t="n">
        <f aca="false">D278</f>
        <v>14.2155273862203</v>
      </c>
      <c r="H278" s="63" t="n">
        <v>43831</v>
      </c>
      <c r="I278" s="0" t="n">
        <v>2020</v>
      </c>
      <c r="J278" s="0" t="n">
        <v>1</v>
      </c>
    </row>
    <row r="279" customFormat="false" ht="13.2" hidden="false" customHeight="false" outlineLevel="0" collapsed="false">
      <c r="A279" s="0" t="s">
        <v>242</v>
      </c>
      <c r="B279" s="0" t="s">
        <v>247</v>
      </c>
      <c r="C279" s="0" t="s">
        <v>365</v>
      </c>
      <c r="D279" s="0" t="n">
        <v>14.1987877469653</v>
      </c>
      <c r="E279" s="0" t="s">
        <v>247</v>
      </c>
      <c r="F279" s="0" t="s">
        <v>247</v>
      </c>
      <c r="G279" s="0" t="n">
        <f aca="false">D279</f>
        <v>14.1987877469653</v>
      </c>
      <c r="H279" s="63" t="n">
        <v>43862</v>
      </c>
      <c r="I279" s="0" t="n">
        <v>2020</v>
      </c>
      <c r="J279" s="0" t="n">
        <v>2</v>
      </c>
    </row>
    <row r="280" customFormat="false" ht="13.2" hidden="false" customHeight="false" outlineLevel="0" collapsed="false">
      <c r="A280" s="0" t="s">
        <v>242</v>
      </c>
      <c r="B280" s="0" t="s">
        <v>247</v>
      </c>
      <c r="C280" s="0" t="s">
        <v>366</v>
      </c>
      <c r="D280" s="0" t="n">
        <v>14.0987791329548</v>
      </c>
      <c r="E280" s="0" t="s">
        <v>247</v>
      </c>
      <c r="F280" s="0" t="s">
        <v>247</v>
      </c>
      <c r="G280" s="0" t="n">
        <f aca="false">D280</f>
        <v>14.0987791329548</v>
      </c>
      <c r="H280" s="63" t="n">
        <v>43891</v>
      </c>
      <c r="I280" s="0" t="n">
        <v>2020</v>
      </c>
      <c r="J280" s="0" t="n">
        <v>3</v>
      </c>
    </row>
    <row r="281" customFormat="false" ht="13.2" hidden="false" customHeight="false" outlineLevel="0" collapsed="false">
      <c r="A281" s="0" t="s">
        <v>242</v>
      </c>
      <c r="B281" s="0" t="s">
        <v>247</v>
      </c>
      <c r="C281" s="0" t="s">
        <v>367</v>
      </c>
      <c r="D281" s="0" t="n">
        <v>14.0833271582579</v>
      </c>
      <c r="E281" s="0" t="s">
        <v>247</v>
      </c>
      <c r="F281" s="0" t="s">
        <v>247</v>
      </c>
      <c r="G281" s="0" t="n">
        <f aca="false">D281</f>
        <v>14.0833271582579</v>
      </c>
      <c r="H281" s="63" t="n">
        <v>43922</v>
      </c>
      <c r="I281" s="0" t="n">
        <v>2020</v>
      </c>
      <c r="J281" s="0" t="n">
        <v>4</v>
      </c>
    </row>
    <row r="282" customFormat="false" ht="13.2" hidden="false" customHeight="false" outlineLevel="0" collapsed="false">
      <c r="A282" s="0" t="s">
        <v>242</v>
      </c>
      <c r="B282" s="0" t="s">
        <v>247</v>
      </c>
      <c r="C282" s="0" t="s">
        <v>368</v>
      </c>
      <c r="D282" s="0" t="n">
        <v>14.5417357409328</v>
      </c>
      <c r="E282" s="0" t="s">
        <v>247</v>
      </c>
      <c r="F282" s="0" t="s">
        <v>247</v>
      </c>
      <c r="G282" s="0" t="n">
        <f aca="false">D282</f>
        <v>14.5417357409328</v>
      </c>
      <c r="H282" s="63" t="n">
        <v>43952</v>
      </c>
      <c r="I282" s="0" t="n">
        <v>2020</v>
      </c>
      <c r="J282" s="0" t="n">
        <v>5</v>
      </c>
    </row>
    <row r="283" customFormat="false" ht="13.2" hidden="false" customHeight="false" outlineLevel="0" collapsed="false">
      <c r="A283" s="0" t="s">
        <v>242</v>
      </c>
      <c r="B283" s="0" t="s">
        <v>247</v>
      </c>
      <c r="C283" s="0" t="s">
        <v>369</v>
      </c>
      <c r="D283" s="0" t="n">
        <v>13.8708625061753</v>
      </c>
      <c r="E283" s="0" t="s">
        <v>247</v>
      </c>
      <c r="F283" s="0" t="s">
        <v>247</v>
      </c>
      <c r="G283" s="0" t="n">
        <f aca="false">D283</f>
        <v>13.8708625061753</v>
      </c>
      <c r="H283" s="63" t="n">
        <v>43983</v>
      </c>
      <c r="I283" s="0" t="n">
        <v>2020</v>
      </c>
      <c r="J283" s="0" t="n">
        <v>6</v>
      </c>
    </row>
    <row r="284" customFormat="false" ht="13.2" hidden="false" customHeight="false" outlineLevel="0" collapsed="false">
      <c r="A284" s="0" t="s">
        <v>242</v>
      </c>
      <c r="B284" s="0" t="s">
        <v>247</v>
      </c>
      <c r="C284" s="0" t="s">
        <v>370</v>
      </c>
      <c r="D284" s="0" t="n">
        <v>13.3618057842161</v>
      </c>
      <c r="E284" s="0" t="s">
        <v>247</v>
      </c>
      <c r="F284" s="0" t="s">
        <v>247</v>
      </c>
      <c r="G284" s="0" t="n">
        <f aca="false">D284</f>
        <v>13.3618057842161</v>
      </c>
      <c r="H284" s="63" t="n">
        <v>44013</v>
      </c>
      <c r="I284" s="0" t="n">
        <v>2020</v>
      </c>
      <c r="J284" s="0" t="n">
        <v>7</v>
      </c>
    </row>
    <row r="285" customFormat="false" ht="13.2" hidden="false" customHeight="false" outlineLevel="0" collapsed="false">
      <c r="A285" s="0" t="s">
        <v>242</v>
      </c>
      <c r="B285" s="0" t="s">
        <v>247</v>
      </c>
      <c r="C285" s="0" t="s">
        <v>371</v>
      </c>
      <c r="D285" s="0" t="n">
        <v>13.7528265883518</v>
      </c>
      <c r="E285" s="0" t="s">
        <v>247</v>
      </c>
      <c r="F285" s="0" t="s">
        <v>247</v>
      </c>
      <c r="G285" s="0" t="n">
        <f aca="false">D285</f>
        <v>13.7528265883518</v>
      </c>
      <c r="H285" s="63" t="n">
        <v>44044</v>
      </c>
      <c r="I285" s="0" t="n">
        <v>2020</v>
      </c>
      <c r="J285" s="0" t="n">
        <v>8</v>
      </c>
    </row>
    <row r="286" customFormat="false" ht="13.2" hidden="false" customHeight="false" outlineLevel="0" collapsed="false">
      <c r="A286" s="0" t="s">
        <v>242</v>
      </c>
      <c r="B286" s="0" t="s">
        <v>247</v>
      </c>
      <c r="C286" s="0" t="s">
        <v>372</v>
      </c>
      <c r="D286" s="0" t="n">
        <v>13.5695489995857</v>
      </c>
      <c r="E286" s="0" t="s">
        <v>247</v>
      </c>
      <c r="F286" s="0" t="s">
        <v>247</v>
      </c>
      <c r="G286" s="0" t="n">
        <f aca="false">D286</f>
        <v>13.5695489995857</v>
      </c>
      <c r="H286" s="63" t="n">
        <v>44075</v>
      </c>
      <c r="I286" s="0" t="n">
        <v>2020</v>
      </c>
      <c r="J286" s="0" t="n">
        <v>9</v>
      </c>
    </row>
    <row r="287" customFormat="false" ht="13.2" hidden="false" customHeight="false" outlineLevel="0" collapsed="false">
      <c r="A287" s="0" t="s">
        <v>242</v>
      </c>
      <c r="B287" s="0" t="s">
        <v>247</v>
      </c>
      <c r="C287" s="0" t="s">
        <v>373</v>
      </c>
      <c r="D287" s="0" t="n">
        <v>13.824935803604</v>
      </c>
      <c r="E287" s="0" t="s">
        <v>247</v>
      </c>
      <c r="F287" s="0" t="s">
        <v>247</v>
      </c>
      <c r="G287" s="0" t="n">
        <f aca="false">D287</f>
        <v>13.824935803604</v>
      </c>
      <c r="H287" s="63" t="n">
        <v>44105</v>
      </c>
      <c r="I287" s="0" t="n">
        <v>2020</v>
      </c>
      <c r="J287" s="0" t="n">
        <v>10</v>
      </c>
    </row>
    <row r="288" customFormat="false" ht="13.2" hidden="false" customHeight="false" outlineLevel="0" collapsed="false">
      <c r="A288" s="0" t="s">
        <v>242</v>
      </c>
      <c r="B288" s="0" t="s">
        <v>247</v>
      </c>
      <c r="C288" s="0" t="s">
        <v>374</v>
      </c>
      <c r="D288" s="0" t="n">
        <v>13.6759959363866</v>
      </c>
      <c r="E288" s="0" t="s">
        <v>247</v>
      </c>
      <c r="F288" s="0" t="s">
        <v>247</v>
      </c>
      <c r="G288" s="0" t="n">
        <f aca="false">D288</f>
        <v>13.6759959363866</v>
      </c>
      <c r="H288" s="63" t="n">
        <v>44136</v>
      </c>
      <c r="I288" s="0" t="n">
        <v>2020</v>
      </c>
      <c r="J288" s="0" t="n">
        <v>11</v>
      </c>
    </row>
    <row r="289" customFormat="false" ht="13.2" hidden="false" customHeight="false" outlineLevel="0" collapsed="false">
      <c r="A289" s="0" t="s">
        <v>242</v>
      </c>
      <c r="B289" s="0" t="s">
        <v>247</v>
      </c>
      <c r="C289" s="0" t="s">
        <v>375</v>
      </c>
      <c r="D289" s="0" t="n">
        <v>13.1763820878532</v>
      </c>
      <c r="E289" s="0" t="s">
        <v>247</v>
      </c>
      <c r="F289" s="0" t="s">
        <v>247</v>
      </c>
      <c r="G289" s="0" t="n">
        <f aca="false">D289</f>
        <v>13.1763820878532</v>
      </c>
      <c r="H289" s="63" t="n">
        <v>44166</v>
      </c>
      <c r="I289" s="0" t="n">
        <v>2020</v>
      </c>
      <c r="J289" s="0" t="n">
        <v>12</v>
      </c>
    </row>
    <row r="290" customFormat="false" ht="13.2" hidden="false" customHeight="false" outlineLevel="0" collapsed="false">
      <c r="A290" s="0" t="s">
        <v>242</v>
      </c>
      <c r="B290" s="0" t="s">
        <v>248</v>
      </c>
      <c r="C290" s="0" t="s">
        <v>304</v>
      </c>
      <c r="D290" s="0" t="n">
        <v>9.53143294546027</v>
      </c>
      <c r="E290" s="0" t="s">
        <v>248</v>
      </c>
      <c r="F290" s="0" t="s">
        <v>248</v>
      </c>
      <c r="G290" s="0" t="n">
        <f aca="false">D290</f>
        <v>9.53143294546027</v>
      </c>
      <c r="H290" s="63" t="n">
        <v>42005</v>
      </c>
      <c r="I290" s="0" t="n">
        <v>2015</v>
      </c>
      <c r="J290" s="0" t="n">
        <v>1</v>
      </c>
    </row>
    <row r="291" customFormat="false" ht="13.2" hidden="false" customHeight="false" outlineLevel="0" collapsed="false">
      <c r="A291" s="0" t="s">
        <v>242</v>
      </c>
      <c r="B291" s="0" t="s">
        <v>248</v>
      </c>
      <c r="C291" s="0" t="s">
        <v>305</v>
      </c>
      <c r="D291" s="0" t="n">
        <v>9.4769218125017</v>
      </c>
      <c r="E291" s="0" t="s">
        <v>248</v>
      </c>
      <c r="F291" s="0" t="s">
        <v>248</v>
      </c>
      <c r="G291" s="0" t="n">
        <f aca="false">D291</f>
        <v>9.4769218125017</v>
      </c>
      <c r="H291" s="63" t="n">
        <v>42036</v>
      </c>
      <c r="I291" s="0" t="n">
        <v>2015</v>
      </c>
      <c r="J291" s="0" t="n">
        <v>2</v>
      </c>
    </row>
    <row r="292" customFormat="false" ht="13.2" hidden="false" customHeight="false" outlineLevel="0" collapsed="false">
      <c r="A292" s="0" t="s">
        <v>242</v>
      </c>
      <c r="B292" s="0" t="s">
        <v>248</v>
      </c>
      <c r="C292" s="0" t="s">
        <v>306</v>
      </c>
      <c r="D292" s="0" t="n">
        <v>9.33227416047788</v>
      </c>
      <c r="E292" s="0" t="s">
        <v>248</v>
      </c>
      <c r="F292" s="0" t="s">
        <v>248</v>
      </c>
      <c r="G292" s="0" t="n">
        <f aca="false">D292</f>
        <v>9.33227416047788</v>
      </c>
      <c r="H292" s="63" t="n">
        <v>42064</v>
      </c>
      <c r="I292" s="0" t="n">
        <v>2015</v>
      </c>
      <c r="J292" s="0" t="n">
        <v>3</v>
      </c>
    </row>
    <row r="293" customFormat="false" ht="13.2" hidden="false" customHeight="false" outlineLevel="0" collapsed="false">
      <c r="A293" s="0" t="s">
        <v>242</v>
      </c>
      <c r="B293" s="0" t="s">
        <v>248</v>
      </c>
      <c r="C293" s="0" t="s">
        <v>307</v>
      </c>
      <c r="D293" s="0" t="n">
        <v>9.28634745790652</v>
      </c>
      <c r="E293" s="0" t="s">
        <v>248</v>
      </c>
      <c r="F293" s="0" t="s">
        <v>248</v>
      </c>
      <c r="G293" s="0" t="n">
        <f aca="false">D293</f>
        <v>9.28634745790652</v>
      </c>
      <c r="H293" s="63" t="n">
        <v>42095</v>
      </c>
      <c r="I293" s="0" t="n">
        <v>2015</v>
      </c>
      <c r="J293" s="0" t="n">
        <v>4</v>
      </c>
    </row>
    <row r="294" customFormat="false" ht="13.2" hidden="false" customHeight="false" outlineLevel="0" collapsed="false">
      <c r="A294" s="0" t="s">
        <v>242</v>
      </c>
      <c r="B294" s="0" t="s">
        <v>248</v>
      </c>
      <c r="C294" s="0" t="s">
        <v>308</v>
      </c>
      <c r="D294" s="0" t="n">
        <v>9.36618266050721</v>
      </c>
      <c r="E294" s="0" t="s">
        <v>248</v>
      </c>
      <c r="F294" s="0" t="s">
        <v>248</v>
      </c>
      <c r="G294" s="0" t="n">
        <f aca="false">D294</f>
        <v>9.36618266050721</v>
      </c>
      <c r="H294" s="63" t="n">
        <v>42125</v>
      </c>
      <c r="I294" s="0" t="n">
        <v>2015</v>
      </c>
      <c r="J294" s="0" t="n">
        <v>5</v>
      </c>
    </row>
    <row r="295" customFormat="false" ht="13.2" hidden="false" customHeight="false" outlineLevel="0" collapsed="false">
      <c r="A295" s="0" t="s">
        <v>242</v>
      </c>
      <c r="B295" s="0" t="s">
        <v>248</v>
      </c>
      <c r="C295" s="0" t="s">
        <v>309</v>
      </c>
      <c r="D295" s="0" t="n">
        <v>8.50301818507711</v>
      </c>
      <c r="E295" s="0" t="s">
        <v>248</v>
      </c>
      <c r="F295" s="0" t="s">
        <v>248</v>
      </c>
      <c r="G295" s="0" t="n">
        <f aca="false">D295</f>
        <v>8.50301818507711</v>
      </c>
      <c r="H295" s="63" t="n">
        <v>42156</v>
      </c>
      <c r="I295" s="0" t="n">
        <v>2015</v>
      </c>
      <c r="J295" s="0" t="n">
        <v>6</v>
      </c>
    </row>
    <row r="296" customFormat="false" ht="13.2" hidden="false" customHeight="false" outlineLevel="0" collapsed="false">
      <c r="A296" s="0" t="s">
        <v>242</v>
      </c>
      <c r="B296" s="0" t="s">
        <v>248</v>
      </c>
      <c r="C296" s="0" t="s">
        <v>310</v>
      </c>
      <c r="D296" s="0" t="n">
        <v>8.67256068522374</v>
      </c>
      <c r="E296" s="0" t="s">
        <v>248</v>
      </c>
      <c r="F296" s="0" t="s">
        <v>248</v>
      </c>
      <c r="G296" s="0" t="n">
        <f aca="false">D296</f>
        <v>8.67256068522374</v>
      </c>
      <c r="H296" s="63" t="n">
        <v>42186</v>
      </c>
      <c r="I296" s="0" t="n">
        <v>2015</v>
      </c>
      <c r="J296" s="0" t="n">
        <v>7</v>
      </c>
    </row>
    <row r="297" customFormat="false" ht="13.2" hidden="false" customHeight="false" outlineLevel="0" collapsed="false">
      <c r="A297" s="0" t="s">
        <v>242</v>
      </c>
      <c r="B297" s="0" t="s">
        <v>248</v>
      </c>
      <c r="C297" s="0" t="s">
        <v>311</v>
      </c>
      <c r="D297" s="0" t="n">
        <v>9.27518769840322</v>
      </c>
      <c r="E297" s="0" t="s">
        <v>248</v>
      </c>
      <c r="F297" s="0" t="s">
        <v>248</v>
      </c>
      <c r="G297" s="0" t="n">
        <f aca="false">D297</f>
        <v>9.27518769840322</v>
      </c>
      <c r="H297" s="63" t="n">
        <v>42217</v>
      </c>
      <c r="I297" s="0" t="n">
        <v>2015</v>
      </c>
      <c r="J297" s="0" t="n">
        <v>8</v>
      </c>
    </row>
    <row r="298" customFormat="false" ht="13.2" hidden="false" customHeight="false" outlineLevel="0" collapsed="false">
      <c r="A298" s="0" t="s">
        <v>242</v>
      </c>
      <c r="B298" s="0" t="s">
        <v>248</v>
      </c>
      <c r="C298" s="0" t="s">
        <v>312</v>
      </c>
      <c r="D298" s="0" t="n">
        <v>10.087704034549</v>
      </c>
      <c r="E298" s="0" t="s">
        <v>248</v>
      </c>
      <c r="F298" s="0" t="s">
        <v>248</v>
      </c>
      <c r="G298" s="0" t="n">
        <f aca="false">D298</f>
        <v>10.087704034549</v>
      </c>
      <c r="H298" s="63" t="n">
        <v>42248</v>
      </c>
      <c r="I298" s="0" t="n">
        <v>2015</v>
      </c>
      <c r="J298" s="0" t="n">
        <v>9</v>
      </c>
    </row>
    <row r="299" customFormat="false" ht="13.2" hidden="false" customHeight="false" outlineLevel="0" collapsed="false">
      <c r="A299" s="0" t="s">
        <v>242</v>
      </c>
      <c r="B299" s="0" t="s">
        <v>248</v>
      </c>
      <c r="C299" s="0" t="s">
        <v>313</v>
      </c>
      <c r="D299" s="0" t="n">
        <v>9.96365901545431</v>
      </c>
      <c r="E299" s="0" t="s">
        <v>248</v>
      </c>
      <c r="F299" s="0" t="s">
        <v>248</v>
      </c>
      <c r="G299" s="0" t="n">
        <f aca="false">D299</f>
        <v>9.96365901545431</v>
      </c>
      <c r="H299" s="63" t="n">
        <v>42278</v>
      </c>
      <c r="I299" s="0" t="n">
        <v>2015</v>
      </c>
      <c r="J299" s="0" t="n">
        <v>10</v>
      </c>
    </row>
    <row r="300" customFormat="false" ht="13.2" hidden="false" customHeight="false" outlineLevel="0" collapsed="false">
      <c r="A300" s="0" t="s">
        <v>242</v>
      </c>
      <c r="B300" s="0" t="s">
        <v>248</v>
      </c>
      <c r="C300" s="0" t="s">
        <v>314</v>
      </c>
      <c r="D300" s="0" t="n">
        <v>9.80699316088845</v>
      </c>
      <c r="E300" s="0" t="s">
        <v>248</v>
      </c>
      <c r="F300" s="0" t="s">
        <v>248</v>
      </c>
      <c r="G300" s="0" t="n">
        <f aca="false">D300</f>
        <v>9.80699316088845</v>
      </c>
      <c r="H300" s="63" t="n">
        <v>42309</v>
      </c>
      <c r="I300" s="0" t="n">
        <v>2015</v>
      </c>
      <c r="J300" s="0" t="n">
        <v>11</v>
      </c>
    </row>
    <row r="301" customFormat="false" ht="13.2" hidden="false" customHeight="false" outlineLevel="0" collapsed="false">
      <c r="A301" s="0" t="s">
        <v>242</v>
      </c>
      <c r="B301" s="0" t="s">
        <v>248</v>
      </c>
      <c r="C301" s="0" t="s">
        <v>315</v>
      </c>
      <c r="D301" s="0" t="n">
        <v>10.3722779018837</v>
      </c>
      <c r="E301" s="0" t="s">
        <v>248</v>
      </c>
      <c r="F301" s="0" t="s">
        <v>248</v>
      </c>
      <c r="G301" s="0" t="n">
        <f aca="false">D301</f>
        <v>10.3722779018837</v>
      </c>
      <c r="H301" s="63" t="n">
        <v>42339</v>
      </c>
      <c r="I301" s="0" t="n">
        <v>2015</v>
      </c>
      <c r="J301" s="0" t="n">
        <v>12</v>
      </c>
    </row>
    <row r="302" customFormat="false" ht="13.2" hidden="false" customHeight="false" outlineLevel="0" collapsed="false">
      <c r="A302" s="0" t="s">
        <v>242</v>
      </c>
      <c r="B302" s="0" t="s">
        <v>248</v>
      </c>
      <c r="C302" s="0" t="s">
        <v>316</v>
      </c>
      <c r="D302" s="0" t="n">
        <v>10.1125988826718</v>
      </c>
      <c r="E302" s="0" t="s">
        <v>248</v>
      </c>
      <c r="F302" s="0" t="s">
        <v>248</v>
      </c>
      <c r="G302" s="0" t="n">
        <f aca="false">D302</f>
        <v>10.1125988826718</v>
      </c>
      <c r="H302" s="63" t="n">
        <v>42370</v>
      </c>
      <c r="I302" s="0" t="n">
        <v>2016</v>
      </c>
      <c r="J302" s="0" t="n">
        <v>1</v>
      </c>
    </row>
    <row r="303" customFormat="false" ht="13.2" hidden="false" customHeight="false" outlineLevel="0" collapsed="false">
      <c r="A303" s="0" t="s">
        <v>242</v>
      </c>
      <c r="B303" s="0" t="s">
        <v>248</v>
      </c>
      <c r="C303" s="0" t="s">
        <v>317</v>
      </c>
      <c r="D303" s="0" t="n">
        <v>10.6929063768445</v>
      </c>
      <c r="E303" s="0" t="s">
        <v>248</v>
      </c>
      <c r="F303" s="0" t="s">
        <v>248</v>
      </c>
      <c r="G303" s="0" t="n">
        <f aca="false">D303</f>
        <v>10.6929063768445</v>
      </c>
      <c r="H303" s="63" t="n">
        <v>42401</v>
      </c>
      <c r="I303" s="0" t="n">
        <v>2016</v>
      </c>
      <c r="J303" s="0" t="n">
        <v>2</v>
      </c>
    </row>
    <row r="304" customFormat="false" ht="13.2" hidden="false" customHeight="false" outlineLevel="0" collapsed="false">
      <c r="A304" s="0" t="s">
        <v>242</v>
      </c>
      <c r="B304" s="0" t="s">
        <v>248</v>
      </c>
      <c r="C304" s="0" t="s">
        <v>318</v>
      </c>
      <c r="D304" s="0" t="n">
        <v>10.6027698577793</v>
      </c>
      <c r="E304" s="0" t="s">
        <v>248</v>
      </c>
      <c r="F304" s="0" t="s">
        <v>248</v>
      </c>
      <c r="G304" s="0" t="n">
        <f aca="false">D304</f>
        <v>10.6027698577793</v>
      </c>
      <c r="H304" s="63" t="n">
        <v>42430</v>
      </c>
      <c r="I304" s="0" t="n">
        <v>2016</v>
      </c>
      <c r="J304" s="0" t="n">
        <v>3</v>
      </c>
    </row>
    <row r="305" customFormat="false" ht="13.2" hidden="false" customHeight="false" outlineLevel="0" collapsed="false">
      <c r="A305" s="0" t="s">
        <v>242</v>
      </c>
      <c r="B305" s="0" t="s">
        <v>248</v>
      </c>
      <c r="C305" s="0" t="s">
        <v>319</v>
      </c>
      <c r="D305" s="0" t="n">
        <v>10.0349097876679</v>
      </c>
      <c r="E305" s="0" t="s">
        <v>248</v>
      </c>
      <c r="F305" s="0" t="s">
        <v>248</v>
      </c>
      <c r="G305" s="0" t="n">
        <f aca="false">D305</f>
        <v>10.0349097876679</v>
      </c>
      <c r="H305" s="63" t="n">
        <v>42461</v>
      </c>
      <c r="I305" s="0" t="n">
        <v>2016</v>
      </c>
      <c r="J305" s="0" t="n">
        <v>4</v>
      </c>
    </row>
    <row r="306" customFormat="false" ht="13.2" hidden="false" customHeight="false" outlineLevel="0" collapsed="false">
      <c r="A306" s="0" t="s">
        <v>242</v>
      </c>
      <c r="B306" s="0" t="s">
        <v>248</v>
      </c>
      <c r="C306" s="0" t="s">
        <v>320</v>
      </c>
      <c r="D306" s="0" t="n">
        <v>9.90228033818607</v>
      </c>
      <c r="E306" s="0" t="s">
        <v>248</v>
      </c>
      <c r="F306" s="0" t="s">
        <v>248</v>
      </c>
      <c r="G306" s="0" t="n">
        <f aca="false">D306</f>
        <v>9.90228033818607</v>
      </c>
      <c r="H306" s="63" t="n">
        <v>42491</v>
      </c>
      <c r="I306" s="0" t="n">
        <v>2016</v>
      </c>
      <c r="J306" s="0" t="n">
        <v>5</v>
      </c>
    </row>
    <row r="307" customFormat="false" ht="13.2" hidden="false" customHeight="false" outlineLevel="0" collapsed="false">
      <c r="A307" s="0" t="s">
        <v>242</v>
      </c>
      <c r="B307" s="0" t="s">
        <v>248</v>
      </c>
      <c r="C307" s="0" t="s">
        <v>321</v>
      </c>
      <c r="D307" s="0" t="n">
        <v>8.26522946335246</v>
      </c>
      <c r="E307" s="0" t="s">
        <v>248</v>
      </c>
      <c r="F307" s="0" t="s">
        <v>248</v>
      </c>
      <c r="G307" s="0" t="n">
        <f aca="false">D307</f>
        <v>8.26522946335246</v>
      </c>
      <c r="H307" s="63" t="n">
        <v>42522</v>
      </c>
      <c r="I307" s="0" t="n">
        <v>2016</v>
      </c>
      <c r="J307" s="0" t="n">
        <v>6</v>
      </c>
    </row>
    <row r="308" customFormat="false" ht="13.2" hidden="false" customHeight="false" outlineLevel="0" collapsed="false">
      <c r="A308" s="0" t="s">
        <v>242</v>
      </c>
      <c r="B308" s="0" t="s">
        <v>248</v>
      </c>
      <c r="C308" s="0" t="s">
        <v>322</v>
      </c>
      <c r="D308" s="0" t="n">
        <v>8.28153988108812</v>
      </c>
      <c r="E308" s="0" t="s">
        <v>248</v>
      </c>
      <c r="F308" s="0" t="s">
        <v>248</v>
      </c>
      <c r="G308" s="0" t="n">
        <f aca="false">D308</f>
        <v>8.28153988108812</v>
      </c>
      <c r="H308" s="63" t="n">
        <v>42552</v>
      </c>
      <c r="I308" s="0" t="n">
        <v>2016</v>
      </c>
      <c r="J308" s="0" t="n">
        <v>7</v>
      </c>
    </row>
    <row r="309" customFormat="false" ht="13.2" hidden="false" customHeight="false" outlineLevel="0" collapsed="false">
      <c r="A309" s="0" t="s">
        <v>242</v>
      </c>
      <c r="B309" s="0" t="s">
        <v>248</v>
      </c>
      <c r="C309" s="0" t="s">
        <v>323</v>
      </c>
      <c r="D309" s="0" t="n">
        <v>9.06272304632068</v>
      </c>
      <c r="E309" s="0" t="s">
        <v>248</v>
      </c>
      <c r="F309" s="0" t="s">
        <v>248</v>
      </c>
      <c r="G309" s="0" t="n">
        <f aca="false">D309</f>
        <v>9.06272304632068</v>
      </c>
      <c r="H309" s="63" t="n">
        <v>42583</v>
      </c>
      <c r="I309" s="0" t="n">
        <v>2016</v>
      </c>
      <c r="J309" s="0" t="n">
        <v>8</v>
      </c>
    </row>
    <row r="310" customFormat="false" ht="13.2" hidden="false" customHeight="false" outlineLevel="0" collapsed="false">
      <c r="A310" s="0" t="s">
        <v>242</v>
      </c>
      <c r="B310" s="0" t="s">
        <v>248</v>
      </c>
      <c r="C310" s="0" t="s">
        <v>324</v>
      </c>
      <c r="D310" s="0" t="n">
        <v>9.47992636313722</v>
      </c>
      <c r="E310" s="0" t="s">
        <v>248</v>
      </c>
      <c r="F310" s="0" t="s">
        <v>248</v>
      </c>
      <c r="G310" s="0" t="n">
        <f aca="false">D310</f>
        <v>9.47992636313722</v>
      </c>
      <c r="H310" s="63" t="n">
        <v>42614</v>
      </c>
      <c r="I310" s="0" t="n">
        <v>2016</v>
      </c>
      <c r="J310" s="0" t="n">
        <v>9</v>
      </c>
    </row>
    <row r="311" customFormat="false" ht="13.2" hidden="false" customHeight="false" outlineLevel="0" collapsed="false">
      <c r="A311" s="0" t="s">
        <v>242</v>
      </c>
      <c r="B311" s="0" t="s">
        <v>248</v>
      </c>
      <c r="C311" s="0" t="s">
        <v>325</v>
      </c>
      <c r="D311" s="0" t="n">
        <v>9.25973572370629</v>
      </c>
      <c r="E311" s="0" t="s">
        <v>248</v>
      </c>
      <c r="F311" s="0" t="s">
        <v>248</v>
      </c>
      <c r="G311" s="0" t="n">
        <f aca="false">D311</f>
        <v>9.25973572370629</v>
      </c>
      <c r="H311" s="63" t="n">
        <v>42644</v>
      </c>
      <c r="I311" s="0" t="n">
        <v>2016</v>
      </c>
      <c r="J311" s="0" t="n">
        <v>10</v>
      </c>
    </row>
    <row r="312" customFormat="false" ht="13.2" hidden="false" customHeight="false" outlineLevel="0" collapsed="false">
      <c r="A312" s="0" t="s">
        <v>242</v>
      </c>
      <c r="B312" s="0" t="s">
        <v>248</v>
      </c>
      <c r="C312" s="0" t="s">
        <v>326</v>
      </c>
      <c r="D312" s="0" t="n">
        <v>9.79197040771089</v>
      </c>
      <c r="E312" s="0" t="s">
        <v>248</v>
      </c>
      <c r="F312" s="0" t="s">
        <v>248</v>
      </c>
      <c r="G312" s="0" t="n">
        <f aca="false">D312</f>
        <v>9.79197040771089</v>
      </c>
      <c r="H312" s="63" t="n">
        <v>42675</v>
      </c>
      <c r="I312" s="0" t="n">
        <v>2016</v>
      </c>
      <c r="J312" s="0" t="n">
        <v>11</v>
      </c>
    </row>
    <row r="313" customFormat="false" ht="13.2" hidden="false" customHeight="false" outlineLevel="0" collapsed="false">
      <c r="A313" s="0" t="s">
        <v>242</v>
      </c>
      <c r="B313" s="0" t="s">
        <v>248</v>
      </c>
      <c r="C313" s="0" t="s">
        <v>327</v>
      </c>
      <c r="D313" s="0" t="n">
        <v>9.05585550201096</v>
      </c>
      <c r="E313" s="0" t="s">
        <v>248</v>
      </c>
      <c r="F313" s="0" t="s">
        <v>248</v>
      </c>
      <c r="G313" s="0" t="n">
        <f aca="false">D313</f>
        <v>9.05585550201096</v>
      </c>
      <c r="H313" s="63" t="n">
        <v>42705</v>
      </c>
      <c r="I313" s="0" t="n">
        <v>2016</v>
      </c>
      <c r="J313" s="0" t="n">
        <v>12</v>
      </c>
    </row>
    <row r="314" customFormat="false" ht="13.2" hidden="false" customHeight="false" outlineLevel="0" collapsed="false">
      <c r="A314" s="0" t="s">
        <v>242</v>
      </c>
      <c r="B314" s="0" t="s">
        <v>248</v>
      </c>
      <c r="C314" s="0" t="s">
        <v>328</v>
      </c>
      <c r="D314" s="0" t="n">
        <v>8.68672499536257</v>
      </c>
      <c r="E314" s="0" t="s">
        <v>248</v>
      </c>
      <c r="F314" s="0" t="s">
        <v>248</v>
      </c>
      <c r="G314" s="0" t="n">
        <f aca="false">D314</f>
        <v>8.68672499536257</v>
      </c>
      <c r="H314" s="63" t="n">
        <v>42736</v>
      </c>
      <c r="I314" s="0" t="n">
        <v>2017</v>
      </c>
      <c r="J314" s="0" t="n">
        <v>1</v>
      </c>
    </row>
    <row r="315" customFormat="false" ht="13.2" hidden="false" customHeight="false" outlineLevel="0" collapsed="false">
      <c r="A315" s="0" t="s">
        <v>242</v>
      </c>
      <c r="B315" s="0" t="s">
        <v>248</v>
      </c>
      <c r="C315" s="0" t="s">
        <v>329</v>
      </c>
      <c r="D315" s="0" t="n">
        <v>8.72149193843063</v>
      </c>
      <c r="E315" s="0" t="s">
        <v>248</v>
      </c>
      <c r="F315" s="0" t="s">
        <v>248</v>
      </c>
      <c r="G315" s="0" t="n">
        <f aca="false">D315</f>
        <v>8.72149193843063</v>
      </c>
      <c r="H315" s="63" t="n">
        <v>42767</v>
      </c>
      <c r="I315" s="0" t="n">
        <v>2017</v>
      </c>
      <c r="J315" s="0" t="n">
        <v>2</v>
      </c>
    </row>
    <row r="316" customFormat="false" ht="13.2" hidden="false" customHeight="false" outlineLevel="0" collapsed="false">
      <c r="A316" s="0" t="s">
        <v>242</v>
      </c>
      <c r="B316" s="0" t="s">
        <v>248</v>
      </c>
      <c r="C316" s="0" t="s">
        <v>330</v>
      </c>
      <c r="D316" s="0" t="n">
        <v>8.7983225903958</v>
      </c>
      <c r="E316" s="0" t="s">
        <v>248</v>
      </c>
      <c r="F316" s="0" t="s">
        <v>248</v>
      </c>
      <c r="G316" s="0" t="n">
        <f aca="false">D316</f>
        <v>8.7983225903958</v>
      </c>
      <c r="H316" s="63" t="n">
        <v>42795</v>
      </c>
      <c r="I316" s="0" t="n">
        <v>2017</v>
      </c>
      <c r="J316" s="0" t="n">
        <v>3</v>
      </c>
    </row>
    <row r="317" customFormat="false" ht="13.2" hidden="false" customHeight="false" outlineLevel="0" collapsed="false">
      <c r="A317" s="0" t="s">
        <v>242</v>
      </c>
      <c r="B317" s="0" t="s">
        <v>248</v>
      </c>
      <c r="C317" s="0" t="s">
        <v>331</v>
      </c>
      <c r="D317" s="0" t="n">
        <v>9.44687630614664</v>
      </c>
      <c r="E317" s="0" t="s">
        <v>248</v>
      </c>
      <c r="F317" s="0" t="s">
        <v>248</v>
      </c>
      <c r="G317" s="0" t="n">
        <f aca="false">D317</f>
        <v>9.44687630614664</v>
      </c>
      <c r="H317" s="63" t="n">
        <v>42826</v>
      </c>
      <c r="I317" s="0" t="n">
        <v>2017</v>
      </c>
      <c r="J317" s="0" t="n">
        <v>4</v>
      </c>
    </row>
    <row r="318" customFormat="false" ht="13.2" hidden="false" customHeight="false" outlineLevel="0" collapsed="false">
      <c r="A318" s="0" t="s">
        <v>242</v>
      </c>
      <c r="B318" s="0" t="s">
        <v>248</v>
      </c>
      <c r="C318" s="0" t="s">
        <v>332</v>
      </c>
      <c r="D318" s="0" t="n">
        <v>9.24857596420299</v>
      </c>
      <c r="E318" s="0" t="s">
        <v>248</v>
      </c>
      <c r="F318" s="0" t="s">
        <v>248</v>
      </c>
      <c r="G318" s="0" t="n">
        <f aca="false">D318</f>
        <v>9.24857596420299</v>
      </c>
      <c r="H318" s="63" t="n">
        <v>42856</v>
      </c>
      <c r="I318" s="0" t="n">
        <v>2017</v>
      </c>
      <c r="J318" s="0" t="n">
        <v>5</v>
      </c>
    </row>
    <row r="319" customFormat="false" ht="13.2" hidden="false" customHeight="false" outlineLevel="0" collapsed="false">
      <c r="A319" s="0" t="s">
        <v>242</v>
      </c>
      <c r="B319" s="0" t="s">
        <v>248</v>
      </c>
      <c r="C319" s="0" t="s">
        <v>333</v>
      </c>
      <c r="D319" s="0" t="n">
        <v>8.91507084366134</v>
      </c>
      <c r="E319" s="0" t="s">
        <v>248</v>
      </c>
      <c r="F319" s="0" t="s">
        <v>248</v>
      </c>
      <c r="G319" s="0" t="n">
        <f aca="false">D319</f>
        <v>8.91507084366134</v>
      </c>
      <c r="H319" s="63" t="n">
        <v>42887</v>
      </c>
      <c r="I319" s="0" t="n">
        <v>2017</v>
      </c>
      <c r="J319" s="0" t="n">
        <v>6</v>
      </c>
    </row>
    <row r="320" customFormat="false" ht="13.2" hidden="false" customHeight="false" outlineLevel="0" collapsed="false">
      <c r="A320" s="0" t="s">
        <v>242</v>
      </c>
      <c r="B320" s="0" t="s">
        <v>248</v>
      </c>
      <c r="C320" s="0" t="s">
        <v>334</v>
      </c>
      <c r="D320" s="0" t="n">
        <v>8.08109343154763</v>
      </c>
      <c r="E320" s="0" t="s">
        <v>248</v>
      </c>
      <c r="F320" s="0" t="s">
        <v>248</v>
      </c>
      <c r="G320" s="0" t="n">
        <f aca="false">D320</f>
        <v>8.08109343154763</v>
      </c>
      <c r="H320" s="63" t="n">
        <v>42917</v>
      </c>
      <c r="I320" s="0" t="n">
        <v>2017</v>
      </c>
      <c r="J320" s="0" t="n">
        <v>7</v>
      </c>
    </row>
    <row r="321" customFormat="false" ht="13.2" hidden="false" customHeight="false" outlineLevel="0" collapsed="false">
      <c r="A321" s="0" t="s">
        <v>242</v>
      </c>
      <c r="B321" s="0" t="s">
        <v>248</v>
      </c>
      <c r="C321" s="0" t="s">
        <v>335</v>
      </c>
      <c r="D321" s="0" t="n">
        <v>9.02495155261715</v>
      </c>
      <c r="E321" s="0" t="s">
        <v>248</v>
      </c>
      <c r="F321" s="0" t="s">
        <v>248</v>
      </c>
      <c r="G321" s="0" t="n">
        <f aca="false">D321</f>
        <v>9.02495155261715</v>
      </c>
      <c r="H321" s="63" t="n">
        <v>42948</v>
      </c>
      <c r="I321" s="0" t="n">
        <v>2017</v>
      </c>
      <c r="J321" s="0" t="n">
        <v>8</v>
      </c>
    </row>
    <row r="322" customFormat="false" ht="13.2" hidden="false" customHeight="false" outlineLevel="0" collapsed="false">
      <c r="A322" s="0" t="s">
        <v>242</v>
      </c>
      <c r="B322" s="0" t="s">
        <v>248</v>
      </c>
      <c r="C322" s="0" t="s">
        <v>336</v>
      </c>
      <c r="D322" s="0" t="n">
        <v>9.73016250892329</v>
      </c>
      <c r="E322" s="0" t="s">
        <v>248</v>
      </c>
      <c r="F322" s="0" t="s">
        <v>248</v>
      </c>
      <c r="G322" s="0" t="n">
        <f aca="false">D322</f>
        <v>9.73016250892329</v>
      </c>
      <c r="H322" s="63" t="n">
        <v>42979</v>
      </c>
      <c r="I322" s="0" t="n">
        <v>2017</v>
      </c>
      <c r="J322" s="0" t="n">
        <v>9</v>
      </c>
    </row>
    <row r="323" customFormat="false" ht="13.2" hidden="false" customHeight="false" outlineLevel="0" collapsed="false">
      <c r="A323" s="0" t="s">
        <v>242</v>
      </c>
      <c r="B323" s="0" t="s">
        <v>248</v>
      </c>
      <c r="C323" s="0" t="s">
        <v>337</v>
      </c>
      <c r="D323" s="0" t="n">
        <v>9.53229138849895</v>
      </c>
      <c r="E323" s="0" t="s">
        <v>248</v>
      </c>
      <c r="F323" s="0" t="s">
        <v>248</v>
      </c>
      <c r="G323" s="0" t="n">
        <f aca="false">D323</f>
        <v>9.53229138849895</v>
      </c>
      <c r="H323" s="63" t="n">
        <v>43009</v>
      </c>
      <c r="I323" s="0" t="n">
        <v>2017</v>
      </c>
      <c r="J323" s="0" t="n">
        <v>10</v>
      </c>
    </row>
    <row r="324" customFormat="false" ht="13.2" hidden="false" customHeight="false" outlineLevel="0" collapsed="false">
      <c r="A324" s="0" t="s">
        <v>242</v>
      </c>
      <c r="B324" s="0" t="s">
        <v>248</v>
      </c>
      <c r="C324" s="0" t="s">
        <v>338</v>
      </c>
      <c r="D324" s="0" t="n">
        <v>9.20822914138324</v>
      </c>
      <c r="E324" s="0" t="s">
        <v>248</v>
      </c>
      <c r="F324" s="0" t="s">
        <v>248</v>
      </c>
      <c r="G324" s="0" t="n">
        <f aca="false">D324</f>
        <v>9.20822914138324</v>
      </c>
      <c r="H324" s="63" t="n">
        <v>43040</v>
      </c>
      <c r="I324" s="0" t="n">
        <v>2017</v>
      </c>
      <c r="J324" s="0" t="n">
        <v>11</v>
      </c>
    </row>
    <row r="325" customFormat="false" ht="13.2" hidden="false" customHeight="false" outlineLevel="0" collapsed="false">
      <c r="A325" s="0" t="s">
        <v>242</v>
      </c>
      <c r="B325" s="0" t="s">
        <v>248</v>
      </c>
      <c r="C325" s="0" t="s">
        <v>339</v>
      </c>
      <c r="D325" s="0" t="n">
        <v>9.32884038832299</v>
      </c>
      <c r="E325" s="0" t="s">
        <v>248</v>
      </c>
      <c r="F325" s="0" t="s">
        <v>248</v>
      </c>
      <c r="G325" s="0" t="n">
        <f aca="false">D325</f>
        <v>9.32884038832299</v>
      </c>
      <c r="H325" s="63" t="n">
        <v>43070</v>
      </c>
      <c r="I325" s="0" t="n">
        <v>2017</v>
      </c>
      <c r="J325" s="0" t="n">
        <v>12</v>
      </c>
    </row>
    <row r="326" customFormat="false" ht="13.2" hidden="false" customHeight="false" outlineLevel="0" collapsed="false">
      <c r="A326" s="0" t="s">
        <v>242</v>
      </c>
      <c r="B326" s="0" t="s">
        <v>248</v>
      </c>
      <c r="C326" s="0" t="s">
        <v>340</v>
      </c>
      <c r="D326" s="0" t="n">
        <v>8.77256929923431</v>
      </c>
      <c r="E326" s="0" t="s">
        <v>248</v>
      </c>
      <c r="F326" s="0" t="s">
        <v>248</v>
      </c>
      <c r="G326" s="0" t="n">
        <f aca="false">D326</f>
        <v>8.77256929923431</v>
      </c>
      <c r="H326" s="63" t="n">
        <v>43101</v>
      </c>
      <c r="I326" s="0" t="n">
        <v>2018</v>
      </c>
      <c r="J326" s="0" t="n">
        <v>1</v>
      </c>
    </row>
    <row r="327" customFormat="false" ht="13.2" hidden="false" customHeight="false" outlineLevel="0" collapsed="false">
      <c r="A327" s="0" t="s">
        <v>242</v>
      </c>
      <c r="B327" s="0" t="s">
        <v>248</v>
      </c>
      <c r="C327" s="0" t="s">
        <v>341</v>
      </c>
      <c r="D327" s="0" t="n">
        <v>9.09748998938875</v>
      </c>
      <c r="E327" s="0" t="s">
        <v>248</v>
      </c>
      <c r="F327" s="0" t="s">
        <v>248</v>
      </c>
      <c r="G327" s="0" t="n">
        <f aca="false">D327</f>
        <v>9.09748998938875</v>
      </c>
      <c r="H327" s="63" t="n">
        <v>43132</v>
      </c>
      <c r="I327" s="0" t="n">
        <v>2018</v>
      </c>
      <c r="J327" s="0" t="n">
        <v>2</v>
      </c>
    </row>
    <row r="328" customFormat="false" ht="13.2" hidden="false" customHeight="false" outlineLevel="0" collapsed="false">
      <c r="A328" s="0" t="s">
        <v>242</v>
      </c>
      <c r="B328" s="0" t="s">
        <v>248</v>
      </c>
      <c r="C328" s="0" t="s">
        <v>342</v>
      </c>
      <c r="D328" s="0" t="n">
        <v>9.44387175551111</v>
      </c>
      <c r="E328" s="0" t="s">
        <v>248</v>
      </c>
      <c r="F328" s="0" t="s">
        <v>248</v>
      </c>
      <c r="G328" s="0" t="n">
        <f aca="false">D328</f>
        <v>9.44387175551111</v>
      </c>
      <c r="H328" s="63" t="n">
        <v>43160</v>
      </c>
      <c r="I328" s="0" t="n">
        <v>2018</v>
      </c>
      <c r="J328" s="0" t="n">
        <v>3</v>
      </c>
    </row>
    <row r="329" customFormat="false" ht="13.2" hidden="false" customHeight="false" outlineLevel="0" collapsed="false">
      <c r="A329" s="0" t="s">
        <v>242</v>
      </c>
      <c r="B329" s="0" t="s">
        <v>248</v>
      </c>
      <c r="C329" s="0" t="s">
        <v>343</v>
      </c>
      <c r="D329" s="0" t="n">
        <v>8.64036907127189</v>
      </c>
      <c r="E329" s="0" t="s">
        <v>248</v>
      </c>
      <c r="F329" s="0" t="s">
        <v>248</v>
      </c>
      <c r="G329" s="0" t="n">
        <f aca="false">D329</f>
        <v>8.64036907127189</v>
      </c>
      <c r="H329" s="63" t="n">
        <v>43191</v>
      </c>
      <c r="I329" s="0" t="n">
        <v>2018</v>
      </c>
      <c r="J329" s="0" t="n">
        <v>4</v>
      </c>
    </row>
    <row r="330" customFormat="false" ht="13.2" hidden="false" customHeight="false" outlineLevel="0" collapsed="false">
      <c r="A330" s="0" t="s">
        <v>242</v>
      </c>
      <c r="B330" s="0" t="s">
        <v>248</v>
      </c>
      <c r="C330" s="0" t="s">
        <v>344</v>
      </c>
      <c r="D330" s="0" t="n">
        <v>8.95756377407787</v>
      </c>
      <c r="E330" s="0" t="s">
        <v>248</v>
      </c>
      <c r="F330" s="0" t="s">
        <v>248</v>
      </c>
      <c r="G330" s="0" t="n">
        <f aca="false">D330</f>
        <v>8.95756377407787</v>
      </c>
      <c r="H330" s="63" t="n">
        <v>43221</v>
      </c>
      <c r="I330" s="0" t="n">
        <v>2018</v>
      </c>
      <c r="J330" s="0" t="n">
        <v>5</v>
      </c>
    </row>
    <row r="331" customFormat="false" ht="13.2" hidden="false" customHeight="false" outlineLevel="0" collapsed="false">
      <c r="A331" s="0" t="s">
        <v>242</v>
      </c>
      <c r="B331" s="0" t="s">
        <v>248</v>
      </c>
      <c r="C331" s="0" t="s">
        <v>345</v>
      </c>
      <c r="D331" s="0" t="n">
        <v>8.27596000133644</v>
      </c>
      <c r="E331" s="0" t="s">
        <v>248</v>
      </c>
      <c r="F331" s="0" t="s">
        <v>248</v>
      </c>
      <c r="G331" s="0" t="n">
        <f aca="false">D331</f>
        <v>8.27596000133644</v>
      </c>
      <c r="H331" s="63" t="n">
        <v>43252</v>
      </c>
      <c r="I331" s="0" t="n">
        <v>2018</v>
      </c>
      <c r="J331" s="0" t="n">
        <v>6</v>
      </c>
    </row>
    <row r="332" customFormat="false" ht="13.2" hidden="false" customHeight="false" outlineLevel="0" collapsed="false">
      <c r="A332" s="0" t="s">
        <v>242</v>
      </c>
      <c r="B332" s="0" t="s">
        <v>248</v>
      </c>
      <c r="C332" s="0" t="s">
        <v>346</v>
      </c>
      <c r="D332" s="0" t="n">
        <v>8.41502777360864</v>
      </c>
      <c r="E332" s="0" t="s">
        <v>248</v>
      </c>
      <c r="F332" s="0" t="s">
        <v>248</v>
      </c>
      <c r="G332" s="0" t="n">
        <f aca="false">D332</f>
        <v>8.41502777360864</v>
      </c>
      <c r="H332" s="63" t="n">
        <v>43282</v>
      </c>
      <c r="I332" s="0" t="n">
        <v>2018</v>
      </c>
      <c r="J332" s="0" t="n">
        <v>7</v>
      </c>
    </row>
    <row r="333" customFormat="false" ht="13.2" hidden="false" customHeight="false" outlineLevel="0" collapsed="false">
      <c r="A333" s="0" t="s">
        <v>242</v>
      </c>
      <c r="B333" s="0" t="s">
        <v>248</v>
      </c>
      <c r="C333" s="0" t="s">
        <v>347</v>
      </c>
      <c r="D333" s="0" t="n">
        <v>8.4201784318409</v>
      </c>
      <c r="E333" s="0" t="s">
        <v>248</v>
      </c>
      <c r="F333" s="0" t="s">
        <v>248</v>
      </c>
      <c r="G333" s="0" t="n">
        <f aca="false">D333</f>
        <v>8.4201784318409</v>
      </c>
      <c r="H333" s="63" t="n">
        <v>43313</v>
      </c>
      <c r="I333" s="0" t="n">
        <v>2018</v>
      </c>
      <c r="J333" s="0" t="n">
        <v>8</v>
      </c>
    </row>
    <row r="334" customFormat="false" ht="13.2" hidden="false" customHeight="false" outlineLevel="0" collapsed="false">
      <c r="A334" s="0" t="s">
        <v>242</v>
      </c>
      <c r="B334" s="0" t="s">
        <v>248</v>
      </c>
      <c r="C334" s="0" t="s">
        <v>348</v>
      </c>
      <c r="D334" s="0" t="n">
        <v>9.27390003384511</v>
      </c>
      <c r="E334" s="0" t="s">
        <v>248</v>
      </c>
      <c r="F334" s="0" t="s">
        <v>248</v>
      </c>
      <c r="G334" s="0" t="n">
        <f aca="false">D334</f>
        <v>9.27390003384511</v>
      </c>
      <c r="H334" s="63" t="n">
        <v>43344</v>
      </c>
      <c r="I334" s="0" t="n">
        <v>2018</v>
      </c>
      <c r="J334" s="0" t="n">
        <v>9</v>
      </c>
    </row>
    <row r="335" customFormat="false" ht="13.2" hidden="false" customHeight="false" outlineLevel="0" collapsed="false">
      <c r="A335" s="0" t="s">
        <v>242</v>
      </c>
      <c r="B335" s="0" t="s">
        <v>248</v>
      </c>
      <c r="C335" s="0" t="s">
        <v>349</v>
      </c>
      <c r="D335" s="0" t="n">
        <v>9.72887484436518</v>
      </c>
      <c r="E335" s="0" t="s">
        <v>248</v>
      </c>
      <c r="F335" s="0" t="s">
        <v>248</v>
      </c>
      <c r="G335" s="0" t="n">
        <f aca="false">D335</f>
        <v>9.72887484436518</v>
      </c>
      <c r="H335" s="63" t="n">
        <v>43374</v>
      </c>
      <c r="I335" s="0" t="n">
        <v>2018</v>
      </c>
      <c r="J335" s="0" t="n">
        <v>10</v>
      </c>
    </row>
    <row r="336" customFormat="false" ht="13.2" hidden="false" customHeight="false" outlineLevel="0" collapsed="false">
      <c r="A336" s="0" t="s">
        <v>242</v>
      </c>
      <c r="B336" s="0" t="s">
        <v>248</v>
      </c>
      <c r="C336" s="0" t="s">
        <v>350</v>
      </c>
      <c r="D336" s="0" t="n">
        <v>9.62543245819978</v>
      </c>
      <c r="E336" s="0" t="s">
        <v>248</v>
      </c>
      <c r="F336" s="0" t="s">
        <v>248</v>
      </c>
      <c r="G336" s="0" t="n">
        <f aca="false">D336</f>
        <v>9.62543245819978</v>
      </c>
      <c r="H336" s="63" t="n">
        <v>43405</v>
      </c>
      <c r="I336" s="0" t="n">
        <v>2018</v>
      </c>
      <c r="J336" s="0" t="n">
        <v>11</v>
      </c>
    </row>
    <row r="337" customFormat="false" ht="13.2" hidden="false" customHeight="false" outlineLevel="0" collapsed="false">
      <c r="A337" s="0" t="s">
        <v>242</v>
      </c>
      <c r="B337" s="0" t="s">
        <v>248</v>
      </c>
      <c r="C337" s="0" t="s">
        <v>351</v>
      </c>
      <c r="D337" s="0" t="n">
        <v>9.27390003384511</v>
      </c>
      <c r="E337" s="0" t="s">
        <v>248</v>
      </c>
      <c r="F337" s="0" t="s">
        <v>248</v>
      </c>
      <c r="G337" s="0" t="n">
        <f aca="false">D337</f>
        <v>9.27390003384511</v>
      </c>
      <c r="H337" s="63" t="n">
        <v>43435</v>
      </c>
      <c r="I337" s="0" t="n">
        <v>2018</v>
      </c>
      <c r="J337" s="0" t="n">
        <v>12</v>
      </c>
    </row>
    <row r="338" customFormat="false" ht="13.2" hidden="false" customHeight="false" outlineLevel="0" collapsed="false">
      <c r="A338" s="0" t="s">
        <v>242</v>
      </c>
      <c r="B338" s="0" t="s">
        <v>248</v>
      </c>
      <c r="C338" s="0" t="s">
        <v>352</v>
      </c>
      <c r="D338" s="0" t="n">
        <v>9.2884935655033</v>
      </c>
      <c r="E338" s="0" t="s">
        <v>248</v>
      </c>
      <c r="F338" s="0" t="s">
        <v>248</v>
      </c>
      <c r="G338" s="0" t="n">
        <f aca="false">D338</f>
        <v>9.2884935655033</v>
      </c>
      <c r="H338" s="63" t="n">
        <v>43466</v>
      </c>
      <c r="I338" s="0" t="n">
        <v>2019</v>
      </c>
      <c r="J338" s="0" t="n">
        <v>1</v>
      </c>
    </row>
    <row r="339" customFormat="false" ht="13.2" hidden="false" customHeight="false" outlineLevel="0" collapsed="false">
      <c r="A339" s="0" t="s">
        <v>242</v>
      </c>
      <c r="B339" s="0" t="s">
        <v>248</v>
      </c>
      <c r="C339" s="0" t="s">
        <v>353</v>
      </c>
      <c r="D339" s="0" t="n">
        <v>9.86493806600186</v>
      </c>
      <c r="E339" s="0" t="s">
        <v>248</v>
      </c>
      <c r="F339" s="0" t="s">
        <v>248</v>
      </c>
      <c r="G339" s="0" t="n">
        <f aca="false">D339</f>
        <v>9.86493806600186</v>
      </c>
      <c r="H339" s="63" t="n">
        <v>43497</v>
      </c>
      <c r="I339" s="0" t="n">
        <v>2019</v>
      </c>
      <c r="J339" s="0" t="n">
        <v>2</v>
      </c>
    </row>
    <row r="340" customFormat="false" ht="13.2" hidden="false" customHeight="false" outlineLevel="0" collapsed="false">
      <c r="A340" s="0" t="s">
        <v>242</v>
      </c>
      <c r="B340" s="0" t="s">
        <v>248</v>
      </c>
      <c r="C340" s="0" t="s">
        <v>354</v>
      </c>
      <c r="D340" s="0" t="n">
        <v>9.69882933801011</v>
      </c>
      <c r="E340" s="0" t="s">
        <v>248</v>
      </c>
      <c r="F340" s="0" t="s">
        <v>248</v>
      </c>
      <c r="G340" s="0" t="n">
        <f aca="false">D340</f>
        <v>9.69882933801011</v>
      </c>
      <c r="H340" s="63" t="n">
        <v>43525</v>
      </c>
      <c r="I340" s="0" t="n">
        <v>2019</v>
      </c>
      <c r="J340" s="0" t="n">
        <v>3</v>
      </c>
    </row>
    <row r="341" customFormat="false" ht="13.2" hidden="false" customHeight="false" outlineLevel="0" collapsed="false">
      <c r="A341" s="0" t="s">
        <v>242</v>
      </c>
      <c r="B341" s="0" t="s">
        <v>248</v>
      </c>
      <c r="C341" s="0" t="s">
        <v>355</v>
      </c>
      <c r="D341" s="0" t="n">
        <v>9.8550659710566</v>
      </c>
      <c r="E341" s="0" t="s">
        <v>248</v>
      </c>
      <c r="F341" s="0" t="s">
        <v>248</v>
      </c>
      <c r="G341" s="0" t="n">
        <f aca="false">D341</f>
        <v>9.8550659710566</v>
      </c>
      <c r="H341" s="63" t="n">
        <v>43556</v>
      </c>
      <c r="I341" s="0" t="n">
        <v>2019</v>
      </c>
      <c r="J341" s="0" t="n">
        <v>4</v>
      </c>
    </row>
    <row r="342" customFormat="false" ht="13.2" hidden="false" customHeight="false" outlineLevel="0" collapsed="false">
      <c r="A342" s="0" t="s">
        <v>242</v>
      </c>
      <c r="B342" s="0" t="s">
        <v>248</v>
      </c>
      <c r="C342" s="0" t="s">
        <v>356</v>
      </c>
      <c r="D342" s="0" t="n">
        <v>9.52413617963117</v>
      </c>
      <c r="E342" s="0" t="s">
        <v>248</v>
      </c>
      <c r="F342" s="0" t="s">
        <v>248</v>
      </c>
      <c r="G342" s="0" t="n">
        <f aca="false">D342</f>
        <v>9.52413617963117</v>
      </c>
      <c r="H342" s="63" t="n">
        <v>43586</v>
      </c>
      <c r="I342" s="0" t="n">
        <v>2019</v>
      </c>
      <c r="J342" s="0" t="n">
        <v>5</v>
      </c>
    </row>
    <row r="343" customFormat="false" ht="13.2" hidden="false" customHeight="false" outlineLevel="0" collapsed="false">
      <c r="A343" s="0" t="s">
        <v>242</v>
      </c>
      <c r="B343" s="0" t="s">
        <v>248</v>
      </c>
      <c r="C343" s="0" t="s">
        <v>357</v>
      </c>
      <c r="D343" s="0" t="n">
        <v>8.82192977396056</v>
      </c>
      <c r="E343" s="0" t="s">
        <v>248</v>
      </c>
      <c r="F343" s="0" t="s">
        <v>248</v>
      </c>
      <c r="G343" s="0" t="n">
        <f aca="false">D343</f>
        <v>8.82192977396056</v>
      </c>
      <c r="H343" s="63" t="n">
        <v>43617</v>
      </c>
      <c r="I343" s="0" t="n">
        <v>2019</v>
      </c>
      <c r="J343" s="0" t="n">
        <v>6</v>
      </c>
    </row>
    <row r="344" customFormat="false" ht="13.2" hidden="false" customHeight="false" outlineLevel="0" collapsed="false">
      <c r="A344" s="0" t="s">
        <v>242</v>
      </c>
      <c r="B344" s="0" t="s">
        <v>248</v>
      </c>
      <c r="C344" s="0" t="s">
        <v>358</v>
      </c>
      <c r="D344" s="0" t="n">
        <v>8.08409798218315</v>
      </c>
      <c r="E344" s="0" t="s">
        <v>248</v>
      </c>
      <c r="F344" s="0" t="s">
        <v>248</v>
      </c>
      <c r="G344" s="0" t="n">
        <f aca="false">D344</f>
        <v>8.08409798218315</v>
      </c>
      <c r="H344" s="63" t="n">
        <v>43647</v>
      </c>
      <c r="I344" s="0" t="n">
        <v>2019</v>
      </c>
      <c r="J344" s="0" t="n">
        <v>7</v>
      </c>
    </row>
    <row r="345" customFormat="false" ht="13.2" hidden="false" customHeight="false" outlineLevel="0" collapsed="false">
      <c r="A345" s="0" t="s">
        <v>242</v>
      </c>
      <c r="B345" s="0" t="s">
        <v>248</v>
      </c>
      <c r="C345" s="0" t="s">
        <v>359</v>
      </c>
      <c r="D345" s="0" t="n">
        <v>8.29570419122695</v>
      </c>
      <c r="E345" s="0" t="s">
        <v>248</v>
      </c>
      <c r="F345" s="0" t="s">
        <v>248</v>
      </c>
      <c r="G345" s="0" t="n">
        <f aca="false">D345</f>
        <v>8.29570419122695</v>
      </c>
      <c r="H345" s="63" t="n">
        <v>43678</v>
      </c>
      <c r="I345" s="0" t="n">
        <v>2019</v>
      </c>
      <c r="J345" s="0" t="n">
        <v>8</v>
      </c>
    </row>
    <row r="346" customFormat="false" ht="13.2" hidden="false" customHeight="false" outlineLevel="0" collapsed="false">
      <c r="A346" s="0" t="s">
        <v>242</v>
      </c>
      <c r="B346" s="0" t="s">
        <v>248</v>
      </c>
      <c r="C346" s="0" t="s">
        <v>360</v>
      </c>
      <c r="D346" s="0" t="n">
        <v>9.63315844554825</v>
      </c>
      <c r="E346" s="0" t="s">
        <v>248</v>
      </c>
      <c r="F346" s="0" t="s">
        <v>248</v>
      </c>
      <c r="G346" s="0" t="n">
        <f aca="false">D346</f>
        <v>9.63315844554825</v>
      </c>
      <c r="H346" s="63" t="n">
        <v>43709</v>
      </c>
      <c r="I346" s="0" t="n">
        <v>2019</v>
      </c>
      <c r="J346" s="0" t="n">
        <v>9</v>
      </c>
    </row>
    <row r="347" customFormat="false" ht="13.2" hidden="false" customHeight="false" outlineLevel="0" collapsed="false">
      <c r="A347" s="0" t="s">
        <v>242</v>
      </c>
      <c r="B347" s="0" t="s">
        <v>248</v>
      </c>
      <c r="C347" s="0" t="s">
        <v>361</v>
      </c>
      <c r="D347" s="0" t="n">
        <v>9.06143538176264</v>
      </c>
      <c r="E347" s="0" t="s">
        <v>248</v>
      </c>
      <c r="F347" s="0" t="s">
        <v>248</v>
      </c>
      <c r="G347" s="0" t="n">
        <f aca="false">D347</f>
        <v>9.06143538176264</v>
      </c>
      <c r="H347" s="63" t="n">
        <v>43739</v>
      </c>
      <c r="I347" s="0" t="n">
        <v>2019</v>
      </c>
      <c r="J347" s="0" t="n">
        <v>10</v>
      </c>
    </row>
    <row r="348" customFormat="false" ht="13.2" hidden="false" customHeight="false" outlineLevel="0" collapsed="false">
      <c r="A348" s="0" t="s">
        <v>242</v>
      </c>
      <c r="B348" s="0" t="s">
        <v>248</v>
      </c>
      <c r="C348" s="0" t="s">
        <v>362</v>
      </c>
      <c r="D348" s="0" t="n">
        <v>9.44344253399174</v>
      </c>
      <c r="E348" s="0" t="s">
        <v>248</v>
      </c>
      <c r="F348" s="0" t="s">
        <v>248</v>
      </c>
      <c r="G348" s="0" t="n">
        <f aca="false">D348</f>
        <v>9.44344253399174</v>
      </c>
      <c r="H348" s="63" t="n">
        <v>43770</v>
      </c>
      <c r="I348" s="0" t="n">
        <v>2019</v>
      </c>
      <c r="J348" s="0" t="n">
        <v>11</v>
      </c>
    </row>
    <row r="349" customFormat="false" ht="13.2" hidden="false" customHeight="false" outlineLevel="0" collapsed="false">
      <c r="A349" s="0" t="s">
        <v>242</v>
      </c>
      <c r="B349" s="0" t="s">
        <v>248</v>
      </c>
      <c r="C349" s="0" t="s">
        <v>363</v>
      </c>
      <c r="D349" s="0" t="n">
        <v>9.79926717353999</v>
      </c>
      <c r="E349" s="0" t="s">
        <v>248</v>
      </c>
      <c r="F349" s="0" t="s">
        <v>248</v>
      </c>
      <c r="G349" s="0" t="n">
        <f aca="false">D349</f>
        <v>9.79926717353999</v>
      </c>
      <c r="H349" s="63" t="n">
        <v>43800</v>
      </c>
      <c r="I349" s="0" t="n">
        <v>2019</v>
      </c>
      <c r="J349" s="0" t="n">
        <v>12</v>
      </c>
    </row>
    <row r="350" customFormat="false" ht="13.2" hidden="false" customHeight="false" outlineLevel="0" collapsed="false">
      <c r="A350" s="0" t="s">
        <v>242</v>
      </c>
      <c r="B350" s="0" t="s">
        <v>248</v>
      </c>
      <c r="C350" s="0" t="s">
        <v>364</v>
      </c>
      <c r="D350" s="0" t="n">
        <v>9.86150429384702</v>
      </c>
      <c r="E350" s="0" t="s">
        <v>248</v>
      </c>
      <c r="F350" s="0" t="s">
        <v>248</v>
      </c>
      <c r="G350" s="0" t="n">
        <f aca="false">D350</f>
        <v>9.86150429384702</v>
      </c>
      <c r="H350" s="63" t="n">
        <v>43831</v>
      </c>
      <c r="I350" s="0" t="n">
        <v>2020</v>
      </c>
      <c r="J350" s="0" t="n">
        <v>1</v>
      </c>
    </row>
    <row r="351" customFormat="false" ht="13.2" hidden="false" customHeight="false" outlineLevel="0" collapsed="false">
      <c r="A351" s="0" t="s">
        <v>242</v>
      </c>
      <c r="B351" s="0" t="s">
        <v>248</v>
      </c>
      <c r="C351" s="0" t="s">
        <v>365</v>
      </c>
      <c r="D351" s="0" t="n">
        <v>10.0782611611231</v>
      </c>
      <c r="E351" s="0" t="s">
        <v>248</v>
      </c>
      <c r="F351" s="0" t="s">
        <v>248</v>
      </c>
      <c r="G351" s="0" t="n">
        <f aca="false">D351</f>
        <v>10.0782611611231</v>
      </c>
      <c r="H351" s="63" t="n">
        <v>43862</v>
      </c>
      <c r="I351" s="0" t="n">
        <v>2020</v>
      </c>
      <c r="J351" s="0" t="n">
        <v>2</v>
      </c>
    </row>
    <row r="352" customFormat="false" ht="13.2" hidden="false" customHeight="false" outlineLevel="0" collapsed="false">
      <c r="A352" s="0" t="s">
        <v>242</v>
      </c>
      <c r="B352" s="0" t="s">
        <v>248</v>
      </c>
      <c r="C352" s="0" t="s">
        <v>366</v>
      </c>
      <c r="D352" s="0" t="n">
        <v>9.9473485977187</v>
      </c>
      <c r="E352" s="0" t="s">
        <v>248</v>
      </c>
      <c r="F352" s="0" t="s">
        <v>248</v>
      </c>
      <c r="G352" s="0" t="n">
        <f aca="false">D352</f>
        <v>9.9473485977187</v>
      </c>
      <c r="H352" s="63" t="n">
        <v>43891</v>
      </c>
      <c r="I352" s="0" t="n">
        <v>2020</v>
      </c>
      <c r="J352" s="0" t="n">
        <v>3</v>
      </c>
    </row>
    <row r="353" customFormat="false" ht="13.2" hidden="false" customHeight="false" outlineLevel="0" collapsed="false">
      <c r="A353" s="0" t="s">
        <v>242</v>
      </c>
      <c r="B353" s="0" t="s">
        <v>248</v>
      </c>
      <c r="C353" s="0" t="s">
        <v>367</v>
      </c>
      <c r="D353" s="0" t="n">
        <v>9.60053761007697</v>
      </c>
      <c r="E353" s="0" t="s">
        <v>248</v>
      </c>
      <c r="F353" s="0" t="s">
        <v>248</v>
      </c>
      <c r="G353" s="0" t="n">
        <f aca="false">D353</f>
        <v>9.60053761007697</v>
      </c>
      <c r="H353" s="63" t="n">
        <v>43922</v>
      </c>
      <c r="I353" s="0" t="n">
        <v>2020</v>
      </c>
      <c r="J353" s="0" t="n">
        <v>4</v>
      </c>
    </row>
    <row r="354" customFormat="false" ht="13.2" hidden="false" customHeight="false" outlineLevel="0" collapsed="false">
      <c r="A354" s="0" t="s">
        <v>242</v>
      </c>
      <c r="B354" s="0" t="s">
        <v>248</v>
      </c>
      <c r="C354" s="0" t="s">
        <v>368</v>
      </c>
      <c r="D354" s="0" t="n">
        <v>9.91472776224748</v>
      </c>
      <c r="E354" s="0" t="s">
        <v>248</v>
      </c>
      <c r="F354" s="0" t="s">
        <v>248</v>
      </c>
      <c r="G354" s="0" t="n">
        <f aca="false">D354</f>
        <v>9.91472776224748</v>
      </c>
      <c r="H354" s="63" t="n">
        <v>43952</v>
      </c>
      <c r="I354" s="0" t="n">
        <v>2020</v>
      </c>
      <c r="J354" s="0" t="n">
        <v>5</v>
      </c>
    </row>
    <row r="355" customFormat="false" ht="13.2" hidden="false" customHeight="false" outlineLevel="0" collapsed="false">
      <c r="A355" s="0" t="s">
        <v>242</v>
      </c>
      <c r="B355" s="0" t="s">
        <v>248</v>
      </c>
      <c r="C355" s="0" t="s">
        <v>369</v>
      </c>
      <c r="D355" s="0" t="n">
        <v>8.96271443231018</v>
      </c>
      <c r="E355" s="0" t="s">
        <v>248</v>
      </c>
      <c r="F355" s="0" t="s">
        <v>248</v>
      </c>
      <c r="G355" s="0" t="n">
        <f aca="false">D355</f>
        <v>8.96271443231018</v>
      </c>
      <c r="H355" s="63" t="n">
        <v>43983</v>
      </c>
      <c r="I355" s="0" t="n">
        <v>2020</v>
      </c>
      <c r="J355" s="0" t="n">
        <v>6</v>
      </c>
    </row>
    <row r="356" customFormat="false" ht="13.2" hidden="false" customHeight="false" outlineLevel="0" collapsed="false">
      <c r="A356" s="0" t="s">
        <v>242</v>
      </c>
      <c r="B356" s="0" t="s">
        <v>248</v>
      </c>
      <c r="C356" s="0" t="s">
        <v>370</v>
      </c>
      <c r="D356" s="0" t="n">
        <v>8.3549367608984</v>
      </c>
      <c r="E356" s="0" t="s">
        <v>248</v>
      </c>
      <c r="F356" s="0" t="s">
        <v>248</v>
      </c>
      <c r="G356" s="0" t="n">
        <f aca="false">D356</f>
        <v>8.3549367608984</v>
      </c>
      <c r="H356" s="63" t="n">
        <v>44013</v>
      </c>
      <c r="I356" s="0" t="n">
        <v>2020</v>
      </c>
      <c r="J356" s="0" t="n">
        <v>7</v>
      </c>
    </row>
    <row r="357" customFormat="false" ht="13.2" hidden="false" customHeight="false" outlineLevel="0" collapsed="false">
      <c r="A357" s="0" t="s">
        <v>242</v>
      </c>
      <c r="B357" s="0" t="s">
        <v>248</v>
      </c>
      <c r="C357" s="0" t="s">
        <v>371</v>
      </c>
      <c r="D357" s="0" t="n">
        <v>8.94339946393905</v>
      </c>
      <c r="E357" s="0" t="s">
        <v>248</v>
      </c>
      <c r="F357" s="0" t="s">
        <v>248</v>
      </c>
      <c r="G357" s="0" t="n">
        <f aca="false">D357</f>
        <v>8.94339946393905</v>
      </c>
      <c r="H357" s="63" t="n">
        <v>44044</v>
      </c>
      <c r="I357" s="0" t="n">
        <v>2020</v>
      </c>
      <c r="J357" s="0" t="n">
        <v>8</v>
      </c>
    </row>
    <row r="358" customFormat="false" ht="13.2" hidden="false" customHeight="false" outlineLevel="0" collapsed="false">
      <c r="A358" s="0" t="s">
        <v>242</v>
      </c>
      <c r="B358" s="0" t="s">
        <v>248</v>
      </c>
      <c r="C358" s="0" t="s">
        <v>372</v>
      </c>
      <c r="D358" s="0" t="n">
        <v>9.08246723621119</v>
      </c>
      <c r="E358" s="0" t="s">
        <v>248</v>
      </c>
      <c r="F358" s="0" t="s">
        <v>248</v>
      </c>
      <c r="G358" s="0" t="n">
        <f aca="false">D358</f>
        <v>9.08246723621119</v>
      </c>
      <c r="H358" s="63" t="n">
        <v>44075</v>
      </c>
      <c r="I358" s="0" t="n">
        <v>2020</v>
      </c>
      <c r="J358" s="0" t="n">
        <v>9</v>
      </c>
    </row>
    <row r="359" customFormat="false" ht="13.2" hidden="false" customHeight="false" outlineLevel="0" collapsed="false">
      <c r="A359" s="0" t="s">
        <v>242</v>
      </c>
      <c r="B359" s="0" t="s">
        <v>248</v>
      </c>
      <c r="C359" s="0" t="s">
        <v>373</v>
      </c>
      <c r="D359" s="0" t="n">
        <v>9.16831154008293</v>
      </c>
      <c r="E359" s="0" t="s">
        <v>248</v>
      </c>
      <c r="F359" s="0" t="s">
        <v>248</v>
      </c>
      <c r="G359" s="0" t="n">
        <f aca="false">D359</f>
        <v>9.16831154008293</v>
      </c>
      <c r="H359" s="63" t="n">
        <v>44105</v>
      </c>
      <c r="I359" s="0" t="n">
        <v>2020</v>
      </c>
      <c r="J359" s="0" t="n">
        <v>10</v>
      </c>
    </row>
    <row r="360" customFormat="false" ht="13.2" hidden="false" customHeight="false" outlineLevel="0" collapsed="false">
      <c r="A360" s="0" t="s">
        <v>242</v>
      </c>
      <c r="B360" s="0" t="s">
        <v>248</v>
      </c>
      <c r="C360" s="0" t="s">
        <v>374</v>
      </c>
      <c r="D360" s="0" t="n">
        <v>9.22067656544465</v>
      </c>
      <c r="E360" s="0" t="s">
        <v>248</v>
      </c>
      <c r="F360" s="0" t="s">
        <v>248</v>
      </c>
      <c r="G360" s="0" t="n">
        <f aca="false">D360</f>
        <v>9.22067656544465</v>
      </c>
      <c r="H360" s="63" t="n">
        <v>44136</v>
      </c>
      <c r="I360" s="0" t="n">
        <v>2020</v>
      </c>
      <c r="J360" s="0" t="n">
        <v>11</v>
      </c>
    </row>
    <row r="361" customFormat="false" ht="13.2" hidden="false" customHeight="false" outlineLevel="0" collapsed="false">
      <c r="A361" s="0" t="s">
        <v>242</v>
      </c>
      <c r="B361" s="0" t="s">
        <v>248</v>
      </c>
      <c r="C361" s="0" t="s">
        <v>375</v>
      </c>
      <c r="D361" s="0" t="n">
        <v>8.78329983721829</v>
      </c>
      <c r="E361" s="0" t="s">
        <v>248</v>
      </c>
      <c r="F361" s="0" t="s">
        <v>248</v>
      </c>
      <c r="G361" s="0" t="n">
        <f aca="false">D361</f>
        <v>8.78329983721829</v>
      </c>
      <c r="H361" s="63" t="n">
        <v>44166</v>
      </c>
      <c r="I361" s="0" t="n">
        <v>2020</v>
      </c>
      <c r="J361" s="0" t="n">
        <v>12</v>
      </c>
    </row>
    <row r="362" customFormat="false" ht="13.2" hidden="false" customHeight="false" outlineLevel="0" collapsed="false">
      <c r="A362" s="0" t="s">
        <v>242</v>
      </c>
      <c r="B362" s="0" t="s">
        <v>249</v>
      </c>
      <c r="C362" s="0" t="s">
        <v>304</v>
      </c>
      <c r="D362" s="0" t="n">
        <v>9.17088686919908</v>
      </c>
      <c r="E362" s="0" t="s">
        <v>249</v>
      </c>
      <c r="F362" s="0" t="s">
        <v>249</v>
      </c>
      <c r="G362" s="0" t="n">
        <f aca="false">D362</f>
        <v>9.17088686919908</v>
      </c>
      <c r="H362" s="63" t="n">
        <v>42005</v>
      </c>
      <c r="I362" s="0" t="n">
        <v>2015</v>
      </c>
      <c r="J362" s="0" t="n">
        <v>1</v>
      </c>
    </row>
    <row r="363" customFormat="false" ht="13.2" hidden="false" customHeight="false" outlineLevel="0" collapsed="false">
      <c r="A363" s="0" t="s">
        <v>242</v>
      </c>
      <c r="B363" s="0" t="s">
        <v>249</v>
      </c>
      <c r="C363" s="0" t="s">
        <v>305</v>
      </c>
      <c r="D363" s="0" t="n">
        <v>9.43915031879817</v>
      </c>
      <c r="E363" s="0" t="s">
        <v>249</v>
      </c>
      <c r="F363" s="0" t="s">
        <v>249</v>
      </c>
      <c r="G363" s="0" t="n">
        <f aca="false">D363</f>
        <v>9.43915031879817</v>
      </c>
      <c r="H363" s="63" t="n">
        <v>42036</v>
      </c>
      <c r="I363" s="0" t="n">
        <v>2015</v>
      </c>
      <c r="J363" s="0" t="n">
        <v>2</v>
      </c>
    </row>
    <row r="364" customFormat="false" ht="13.2" hidden="false" customHeight="false" outlineLevel="0" collapsed="false">
      <c r="A364" s="0" t="s">
        <v>242</v>
      </c>
      <c r="B364" s="0" t="s">
        <v>249</v>
      </c>
      <c r="C364" s="0" t="s">
        <v>306</v>
      </c>
      <c r="D364" s="0" t="n">
        <v>9.32154362249389</v>
      </c>
      <c r="E364" s="0" t="s">
        <v>249</v>
      </c>
      <c r="F364" s="0" t="s">
        <v>249</v>
      </c>
      <c r="G364" s="0" t="n">
        <f aca="false">D364</f>
        <v>9.32154362249389</v>
      </c>
      <c r="H364" s="63" t="n">
        <v>42064</v>
      </c>
      <c r="I364" s="0" t="n">
        <v>2015</v>
      </c>
      <c r="J364" s="0" t="n">
        <v>3</v>
      </c>
    </row>
    <row r="365" customFormat="false" ht="13.2" hidden="false" customHeight="false" outlineLevel="0" collapsed="false">
      <c r="A365" s="0" t="s">
        <v>242</v>
      </c>
      <c r="B365" s="0" t="s">
        <v>249</v>
      </c>
      <c r="C365" s="0" t="s">
        <v>307</v>
      </c>
      <c r="D365" s="0" t="n">
        <v>9.34429236301992</v>
      </c>
      <c r="E365" s="0" t="s">
        <v>249</v>
      </c>
      <c r="F365" s="0" t="s">
        <v>249</v>
      </c>
      <c r="G365" s="0" t="n">
        <f aca="false">D365</f>
        <v>9.34429236301992</v>
      </c>
      <c r="H365" s="63" t="n">
        <v>42095</v>
      </c>
      <c r="I365" s="0" t="n">
        <v>2015</v>
      </c>
      <c r="J365" s="0" t="n">
        <v>4</v>
      </c>
    </row>
    <row r="366" customFormat="false" ht="13.2" hidden="false" customHeight="false" outlineLevel="0" collapsed="false">
      <c r="A366" s="0" t="s">
        <v>242</v>
      </c>
      <c r="B366" s="0" t="s">
        <v>249</v>
      </c>
      <c r="C366" s="0" t="s">
        <v>308</v>
      </c>
      <c r="D366" s="0" t="n">
        <v>9.44515942006916</v>
      </c>
      <c r="E366" s="0" t="s">
        <v>249</v>
      </c>
      <c r="F366" s="0" t="s">
        <v>249</v>
      </c>
      <c r="G366" s="0" t="n">
        <f aca="false">D366</f>
        <v>9.44515942006916</v>
      </c>
      <c r="H366" s="63" t="n">
        <v>42125</v>
      </c>
      <c r="I366" s="0" t="n">
        <v>2015</v>
      </c>
      <c r="J366" s="0" t="n">
        <v>5</v>
      </c>
    </row>
    <row r="367" customFormat="false" ht="13.2" hidden="false" customHeight="false" outlineLevel="0" collapsed="false">
      <c r="A367" s="0" t="s">
        <v>242</v>
      </c>
      <c r="B367" s="0" t="s">
        <v>249</v>
      </c>
      <c r="C367" s="0" t="s">
        <v>309</v>
      </c>
      <c r="D367" s="0" t="n">
        <v>9.11809262231793</v>
      </c>
      <c r="E367" s="0" t="s">
        <v>249</v>
      </c>
      <c r="F367" s="0" t="s">
        <v>249</v>
      </c>
      <c r="G367" s="0" t="n">
        <f aca="false">D367</f>
        <v>9.11809262231793</v>
      </c>
      <c r="H367" s="63" t="n">
        <v>42156</v>
      </c>
      <c r="I367" s="0" t="n">
        <v>2015</v>
      </c>
      <c r="J367" s="0" t="n">
        <v>6</v>
      </c>
    </row>
    <row r="368" customFormat="false" ht="13.2" hidden="false" customHeight="false" outlineLevel="0" collapsed="false">
      <c r="A368" s="0" t="s">
        <v>242</v>
      </c>
      <c r="B368" s="0" t="s">
        <v>249</v>
      </c>
      <c r="C368" s="0" t="s">
        <v>310</v>
      </c>
      <c r="D368" s="0" t="n">
        <v>9.01808400830743</v>
      </c>
      <c r="E368" s="0" t="s">
        <v>249</v>
      </c>
      <c r="F368" s="0" t="s">
        <v>249</v>
      </c>
      <c r="G368" s="0" t="n">
        <f aca="false">D368</f>
        <v>9.01808400830743</v>
      </c>
      <c r="H368" s="63" t="n">
        <v>42186</v>
      </c>
      <c r="I368" s="0" t="n">
        <v>2015</v>
      </c>
      <c r="J368" s="0" t="n">
        <v>7</v>
      </c>
    </row>
    <row r="369" customFormat="false" ht="13.2" hidden="false" customHeight="false" outlineLevel="0" collapsed="false">
      <c r="A369" s="0" t="s">
        <v>242</v>
      </c>
      <c r="B369" s="0" t="s">
        <v>249</v>
      </c>
      <c r="C369" s="0" t="s">
        <v>311</v>
      </c>
      <c r="D369" s="0" t="n">
        <v>9.31725140730032</v>
      </c>
      <c r="E369" s="0" t="s">
        <v>249</v>
      </c>
      <c r="F369" s="0" t="s">
        <v>249</v>
      </c>
      <c r="G369" s="0" t="n">
        <f aca="false">D369</f>
        <v>9.31725140730032</v>
      </c>
      <c r="H369" s="63" t="n">
        <v>42217</v>
      </c>
      <c r="I369" s="0" t="n">
        <v>2015</v>
      </c>
      <c r="J369" s="0" t="n">
        <v>8</v>
      </c>
    </row>
    <row r="370" customFormat="false" ht="13.2" hidden="false" customHeight="false" outlineLevel="0" collapsed="false">
      <c r="A370" s="0" t="s">
        <v>242</v>
      </c>
      <c r="B370" s="0" t="s">
        <v>249</v>
      </c>
      <c r="C370" s="0" t="s">
        <v>312</v>
      </c>
      <c r="D370" s="0" t="n">
        <v>9.43614576816265</v>
      </c>
      <c r="E370" s="0" t="s">
        <v>249</v>
      </c>
      <c r="F370" s="0" t="s">
        <v>249</v>
      </c>
      <c r="G370" s="0" t="n">
        <f aca="false">D370</f>
        <v>9.43614576816265</v>
      </c>
      <c r="H370" s="63" t="n">
        <v>42248</v>
      </c>
      <c r="I370" s="0" t="n">
        <v>2015</v>
      </c>
      <c r="J370" s="0" t="n">
        <v>9</v>
      </c>
    </row>
    <row r="371" customFormat="false" ht="13.2" hidden="false" customHeight="false" outlineLevel="0" collapsed="false">
      <c r="A371" s="0" t="s">
        <v>242</v>
      </c>
      <c r="B371" s="0" t="s">
        <v>249</v>
      </c>
      <c r="C371" s="0" t="s">
        <v>313</v>
      </c>
      <c r="D371" s="0" t="n">
        <v>9.37433786937504</v>
      </c>
      <c r="E371" s="0" t="s">
        <v>249</v>
      </c>
      <c r="F371" s="0" t="s">
        <v>249</v>
      </c>
      <c r="G371" s="0" t="n">
        <f aca="false">D371</f>
        <v>9.37433786937504</v>
      </c>
      <c r="H371" s="63" t="n">
        <v>42278</v>
      </c>
      <c r="I371" s="0" t="n">
        <v>2015</v>
      </c>
      <c r="J371" s="0" t="n">
        <v>10</v>
      </c>
    </row>
    <row r="372" customFormat="false" ht="13.2" hidden="false" customHeight="false" outlineLevel="0" collapsed="false">
      <c r="A372" s="0" t="s">
        <v>242</v>
      </c>
      <c r="B372" s="0" t="s">
        <v>249</v>
      </c>
      <c r="C372" s="0" t="s">
        <v>314</v>
      </c>
      <c r="D372" s="0" t="n">
        <v>9.47820947705981</v>
      </c>
      <c r="E372" s="0" t="s">
        <v>249</v>
      </c>
      <c r="F372" s="0" t="s">
        <v>249</v>
      </c>
      <c r="G372" s="0" t="n">
        <f aca="false">D372</f>
        <v>9.47820947705981</v>
      </c>
      <c r="H372" s="63" t="n">
        <v>42309</v>
      </c>
      <c r="I372" s="0" t="n">
        <v>2015</v>
      </c>
      <c r="J372" s="0" t="n">
        <v>11</v>
      </c>
    </row>
    <row r="373" customFormat="false" ht="13.2" hidden="false" customHeight="false" outlineLevel="0" collapsed="false">
      <c r="A373" s="0" t="s">
        <v>242</v>
      </c>
      <c r="B373" s="0" t="s">
        <v>249</v>
      </c>
      <c r="C373" s="0" t="s">
        <v>315</v>
      </c>
      <c r="D373" s="0" t="n">
        <v>10.1014391231684</v>
      </c>
      <c r="E373" s="0" t="s">
        <v>249</v>
      </c>
      <c r="F373" s="0" t="s">
        <v>249</v>
      </c>
      <c r="G373" s="0" t="n">
        <f aca="false">D373</f>
        <v>10.1014391231684</v>
      </c>
      <c r="H373" s="63" t="n">
        <v>42339</v>
      </c>
      <c r="I373" s="0" t="n">
        <v>2015</v>
      </c>
      <c r="J373" s="0" t="n">
        <v>12</v>
      </c>
    </row>
    <row r="374" customFormat="false" ht="13.2" hidden="false" customHeight="false" outlineLevel="0" collapsed="false">
      <c r="A374" s="0" t="s">
        <v>242</v>
      </c>
      <c r="B374" s="0" t="s">
        <v>249</v>
      </c>
      <c r="C374" s="0" t="s">
        <v>316</v>
      </c>
      <c r="D374" s="0" t="n">
        <v>10.1151742117879</v>
      </c>
      <c r="E374" s="0" t="s">
        <v>249</v>
      </c>
      <c r="F374" s="0" t="s">
        <v>249</v>
      </c>
      <c r="G374" s="0" t="n">
        <f aca="false">D374</f>
        <v>10.1151742117879</v>
      </c>
      <c r="H374" s="63" t="n">
        <v>42370</v>
      </c>
      <c r="I374" s="0" t="n">
        <v>2016</v>
      </c>
      <c r="J374" s="0" t="n">
        <v>1</v>
      </c>
    </row>
    <row r="375" customFormat="false" ht="13.2" hidden="false" customHeight="false" outlineLevel="0" collapsed="false">
      <c r="A375" s="0" t="s">
        <v>242</v>
      </c>
      <c r="B375" s="0" t="s">
        <v>249</v>
      </c>
      <c r="C375" s="0" t="s">
        <v>317</v>
      </c>
      <c r="D375" s="0" t="n">
        <v>10.4885969336299</v>
      </c>
      <c r="E375" s="0" t="s">
        <v>249</v>
      </c>
      <c r="F375" s="0" t="s">
        <v>249</v>
      </c>
      <c r="G375" s="0" t="n">
        <f aca="false">D375</f>
        <v>10.4885969336299</v>
      </c>
      <c r="H375" s="63" t="n">
        <v>42401</v>
      </c>
      <c r="I375" s="0" t="n">
        <v>2016</v>
      </c>
      <c r="J375" s="0" t="n">
        <v>2</v>
      </c>
    </row>
    <row r="376" customFormat="false" ht="13.2" hidden="false" customHeight="false" outlineLevel="0" collapsed="false">
      <c r="A376" s="0" t="s">
        <v>242</v>
      </c>
      <c r="B376" s="0" t="s">
        <v>249</v>
      </c>
      <c r="C376" s="0" t="s">
        <v>318</v>
      </c>
      <c r="D376" s="0" t="n">
        <v>10.3066070094218</v>
      </c>
      <c r="E376" s="0" t="s">
        <v>249</v>
      </c>
      <c r="F376" s="0" t="s">
        <v>249</v>
      </c>
      <c r="G376" s="0" t="n">
        <f aca="false">D376</f>
        <v>10.3066070094218</v>
      </c>
      <c r="H376" s="63" t="n">
        <v>42430</v>
      </c>
      <c r="I376" s="0" t="n">
        <v>2016</v>
      </c>
      <c r="J376" s="0" t="n">
        <v>3</v>
      </c>
    </row>
    <row r="377" customFormat="false" ht="13.2" hidden="false" customHeight="false" outlineLevel="0" collapsed="false">
      <c r="A377" s="0" t="s">
        <v>242</v>
      </c>
      <c r="B377" s="0" t="s">
        <v>249</v>
      </c>
      <c r="C377" s="0" t="s">
        <v>319</v>
      </c>
      <c r="D377" s="0" t="n">
        <v>10.0499325408454</v>
      </c>
      <c r="E377" s="0" t="s">
        <v>249</v>
      </c>
      <c r="F377" s="0" t="s">
        <v>249</v>
      </c>
      <c r="G377" s="0" t="n">
        <f aca="false">D377</f>
        <v>10.0499325408454</v>
      </c>
      <c r="H377" s="63" t="n">
        <v>42461</v>
      </c>
      <c r="I377" s="0" t="n">
        <v>2016</v>
      </c>
      <c r="J377" s="0" t="n">
        <v>4</v>
      </c>
    </row>
    <row r="378" customFormat="false" ht="13.2" hidden="false" customHeight="false" outlineLevel="0" collapsed="false">
      <c r="A378" s="0" t="s">
        <v>242</v>
      </c>
      <c r="B378" s="0" t="s">
        <v>249</v>
      </c>
      <c r="C378" s="0" t="s">
        <v>320</v>
      </c>
      <c r="D378" s="0" t="n">
        <v>9.91773231288295</v>
      </c>
      <c r="E378" s="0" t="s">
        <v>249</v>
      </c>
      <c r="F378" s="0" t="s">
        <v>249</v>
      </c>
      <c r="G378" s="0" t="n">
        <f aca="false">D378</f>
        <v>9.91773231288295</v>
      </c>
      <c r="H378" s="63" t="n">
        <v>42491</v>
      </c>
      <c r="I378" s="0" t="n">
        <v>2016</v>
      </c>
      <c r="J378" s="0" t="n">
        <v>5</v>
      </c>
    </row>
    <row r="379" customFormat="false" ht="13.2" hidden="false" customHeight="false" outlineLevel="0" collapsed="false">
      <c r="A379" s="0" t="s">
        <v>242</v>
      </c>
      <c r="B379" s="0" t="s">
        <v>249</v>
      </c>
      <c r="C379" s="0" t="s">
        <v>321</v>
      </c>
      <c r="D379" s="0" t="n">
        <v>8.89017599553853</v>
      </c>
      <c r="E379" s="0" t="s">
        <v>249</v>
      </c>
      <c r="F379" s="0" t="s">
        <v>249</v>
      </c>
      <c r="G379" s="0" t="n">
        <f aca="false">D379</f>
        <v>8.89017599553853</v>
      </c>
      <c r="H379" s="63" t="n">
        <v>42522</v>
      </c>
      <c r="I379" s="0" t="n">
        <v>2016</v>
      </c>
      <c r="J379" s="0" t="n">
        <v>6</v>
      </c>
    </row>
    <row r="380" customFormat="false" ht="13.2" hidden="false" customHeight="false" outlineLevel="0" collapsed="false">
      <c r="A380" s="0" t="s">
        <v>242</v>
      </c>
      <c r="B380" s="0" t="s">
        <v>249</v>
      </c>
      <c r="C380" s="0" t="s">
        <v>322</v>
      </c>
      <c r="D380" s="0" t="n">
        <v>8.53735590662581</v>
      </c>
      <c r="E380" s="0" t="s">
        <v>249</v>
      </c>
      <c r="F380" s="0" t="s">
        <v>249</v>
      </c>
      <c r="G380" s="0" t="n">
        <f aca="false">D380</f>
        <v>8.53735590662581</v>
      </c>
      <c r="H380" s="63" t="n">
        <v>42552</v>
      </c>
      <c r="I380" s="0" t="n">
        <v>2016</v>
      </c>
      <c r="J380" s="0" t="n">
        <v>7</v>
      </c>
    </row>
    <row r="381" customFormat="false" ht="13.2" hidden="false" customHeight="false" outlineLevel="0" collapsed="false">
      <c r="A381" s="0" t="s">
        <v>242</v>
      </c>
      <c r="B381" s="0" t="s">
        <v>249</v>
      </c>
      <c r="C381" s="0" t="s">
        <v>323</v>
      </c>
      <c r="D381" s="0" t="n">
        <v>9.18204662870238</v>
      </c>
      <c r="E381" s="0" t="s">
        <v>249</v>
      </c>
      <c r="F381" s="0" t="s">
        <v>249</v>
      </c>
      <c r="G381" s="0" t="n">
        <f aca="false">D381</f>
        <v>9.18204662870238</v>
      </c>
      <c r="H381" s="63" t="n">
        <v>42583</v>
      </c>
      <c r="I381" s="0" t="n">
        <v>2016</v>
      </c>
      <c r="J381" s="0" t="n">
        <v>8</v>
      </c>
    </row>
    <row r="382" customFormat="false" ht="13.2" hidden="false" customHeight="false" outlineLevel="0" collapsed="false">
      <c r="A382" s="0" t="s">
        <v>242</v>
      </c>
      <c r="B382" s="0" t="s">
        <v>249</v>
      </c>
      <c r="C382" s="0" t="s">
        <v>324</v>
      </c>
      <c r="D382" s="0" t="n">
        <v>8.88116234363201</v>
      </c>
      <c r="E382" s="0" t="s">
        <v>249</v>
      </c>
      <c r="F382" s="0" t="s">
        <v>249</v>
      </c>
      <c r="G382" s="0" t="n">
        <f aca="false">D382</f>
        <v>8.88116234363201</v>
      </c>
      <c r="H382" s="63" t="n">
        <v>42614</v>
      </c>
      <c r="I382" s="0" t="n">
        <v>2016</v>
      </c>
      <c r="J382" s="0" t="n">
        <v>9</v>
      </c>
    </row>
    <row r="383" customFormat="false" ht="13.2" hidden="false" customHeight="false" outlineLevel="0" collapsed="false">
      <c r="A383" s="0" t="s">
        <v>242</v>
      </c>
      <c r="B383" s="0" t="s">
        <v>249</v>
      </c>
      <c r="C383" s="0" t="s">
        <v>325</v>
      </c>
      <c r="D383" s="0" t="n">
        <v>9.35631056556196</v>
      </c>
      <c r="E383" s="0" t="s">
        <v>249</v>
      </c>
      <c r="F383" s="0" t="s">
        <v>249</v>
      </c>
      <c r="G383" s="0" t="n">
        <f aca="false">D383</f>
        <v>9.35631056556196</v>
      </c>
      <c r="H383" s="63" t="n">
        <v>42644</v>
      </c>
      <c r="I383" s="0" t="n">
        <v>2016</v>
      </c>
      <c r="J383" s="0" t="n">
        <v>10</v>
      </c>
    </row>
    <row r="384" customFormat="false" ht="13.2" hidden="false" customHeight="false" outlineLevel="0" collapsed="false">
      <c r="A384" s="0" t="s">
        <v>242</v>
      </c>
      <c r="B384" s="0" t="s">
        <v>249</v>
      </c>
      <c r="C384" s="0" t="s">
        <v>326</v>
      </c>
      <c r="D384" s="0" t="n">
        <v>9.58766096449625</v>
      </c>
      <c r="E384" s="0" t="s">
        <v>249</v>
      </c>
      <c r="F384" s="0" t="s">
        <v>249</v>
      </c>
      <c r="G384" s="0" t="n">
        <f aca="false">D384</f>
        <v>9.58766096449625</v>
      </c>
      <c r="H384" s="63" t="n">
        <v>42675</v>
      </c>
      <c r="I384" s="0" t="n">
        <v>2016</v>
      </c>
      <c r="J384" s="0" t="n">
        <v>11</v>
      </c>
    </row>
    <row r="385" customFormat="false" ht="13.2" hidden="false" customHeight="false" outlineLevel="0" collapsed="false">
      <c r="A385" s="0" t="s">
        <v>242</v>
      </c>
      <c r="B385" s="0" t="s">
        <v>249</v>
      </c>
      <c r="C385" s="0" t="s">
        <v>327</v>
      </c>
      <c r="D385" s="0" t="n">
        <v>9.05499705897222</v>
      </c>
      <c r="E385" s="0" t="s">
        <v>249</v>
      </c>
      <c r="F385" s="0" t="s">
        <v>249</v>
      </c>
      <c r="G385" s="0" t="n">
        <f aca="false">D385</f>
        <v>9.05499705897222</v>
      </c>
      <c r="H385" s="63" t="n">
        <v>42705</v>
      </c>
      <c r="I385" s="0" t="n">
        <v>2016</v>
      </c>
      <c r="J385" s="0" t="n">
        <v>12</v>
      </c>
    </row>
    <row r="386" customFormat="false" ht="13.2" hidden="false" customHeight="false" outlineLevel="0" collapsed="false">
      <c r="A386" s="0" t="s">
        <v>242</v>
      </c>
      <c r="B386" s="0" t="s">
        <v>249</v>
      </c>
      <c r="C386" s="0" t="s">
        <v>328</v>
      </c>
      <c r="D386" s="0" t="n">
        <v>8.83137264738645</v>
      </c>
      <c r="E386" s="0" t="s">
        <v>249</v>
      </c>
      <c r="F386" s="0" t="s">
        <v>249</v>
      </c>
      <c r="G386" s="0" t="n">
        <f aca="false">D386</f>
        <v>8.83137264738645</v>
      </c>
      <c r="H386" s="63" t="n">
        <v>42736</v>
      </c>
      <c r="I386" s="0" t="n">
        <v>2017</v>
      </c>
      <c r="J386" s="0" t="n">
        <v>1</v>
      </c>
    </row>
    <row r="387" customFormat="false" ht="13.2" hidden="false" customHeight="false" outlineLevel="0" collapsed="false">
      <c r="A387" s="0" t="s">
        <v>242</v>
      </c>
      <c r="B387" s="0" t="s">
        <v>249</v>
      </c>
      <c r="C387" s="0" t="s">
        <v>329</v>
      </c>
      <c r="D387" s="0" t="n">
        <v>8.83137264738645</v>
      </c>
      <c r="E387" s="0" t="s">
        <v>249</v>
      </c>
      <c r="F387" s="0" t="s">
        <v>249</v>
      </c>
      <c r="G387" s="0" t="n">
        <f aca="false">D387</f>
        <v>8.83137264738645</v>
      </c>
      <c r="H387" s="63" t="n">
        <v>42767</v>
      </c>
      <c r="I387" s="0" t="n">
        <v>2017</v>
      </c>
      <c r="J387" s="0" t="n">
        <v>2</v>
      </c>
    </row>
    <row r="388" customFormat="false" ht="13.2" hidden="false" customHeight="false" outlineLevel="0" collapsed="false">
      <c r="A388" s="0" t="s">
        <v>242</v>
      </c>
      <c r="B388" s="0" t="s">
        <v>249</v>
      </c>
      <c r="C388" s="0" t="s">
        <v>330</v>
      </c>
      <c r="D388" s="0" t="n">
        <v>8.85712593854794</v>
      </c>
      <c r="E388" s="0" t="s">
        <v>249</v>
      </c>
      <c r="F388" s="0" t="s">
        <v>249</v>
      </c>
      <c r="G388" s="0" t="n">
        <f aca="false">D388</f>
        <v>8.85712593854794</v>
      </c>
      <c r="H388" s="63" t="n">
        <v>42795</v>
      </c>
      <c r="I388" s="0" t="n">
        <v>2017</v>
      </c>
      <c r="J388" s="0" t="n">
        <v>3</v>
      </c>
    </row>
    <row r="389" customFormat="false" ht="13.2" hidden="false" customHeight="false" outlineLevel="0" collapsed="false">
      <c r="A389" s="0" t="s">
        <v>242</v>
      </c>
      <c r="B389" s="0" t="s">
        <v>249</v>
      </c>
      <c r="C389" s="0" t="s">
        <v>331</v>
      </c>
      <c r="D389" s="0" t="n">
        <v>9.46404516692098</v>
      </c>
      <c r="E389" s="0" t="s">
        <v>249</v>
      </c>
      <c r="F389" s="0" t="s">
        <v>249</v>
      </c>
      <c r="G389" s="0" t="n">
        <f aca="false">D389</f>
        <v>9.46404516692098</v>
      </c>
      <c r="H389" s="63" t="n">
        <v>42826</v>
      </c>
      <c r="I389" s="0" t="n">
        <v>2017</v>
      </c>
      <c r="J389" s="0" t="n">
        <v>4</v>
      </c>
    </row>
    <row r="390" customFormat="false" ht="13.2" hidden="false" customHeight="false" outlineLevel="0" collapsed="false">
      <c r="A390" s="0" t="s">
        <v>242</v>
      </c>
      <c r="B390" s="0" t="s">
        <v>249</v>
      </c>
      <c r="C390" s="0" t="s">
        <v>332</v>
      </c>
      <c r="D390" s="0" t="n">
        <v>9.14856735019242</v>
      </c>
      <c r="E390" s="0" t="s">
        <v>249</v>
      </c>
      <c r="F390" s="0" t="s">
        <v>249</v>
      </c>
      <c r="G390" s="0" t="n">
        <f aca="false">D390</f>
        <v>9.14856735019242</v>
      </c>
      <c r="H390" s="63" t="n">
        <v>42856</v>
      </c>
      <c r="I390" s="0" t="n">
        <v>2017</v>
      </c>
      <c r="J390" s="0" t="n">
        <v>5</v>
      </c>
    </row>
    <row r="391" customFormat="false" ht="13.2" hidden="false" customHeight="false" outlineLevel="0" collapsed="false">
      <c r="A391" s="0" t="s">
        <v>242</v>
      </c>
      <c r="B391" s="0" t="s">
        <v>249</v>
      </c>
      <c r="C391" s="0" t="s">
        <v>333</v>
      </c>
      <c r="D391" s="0" t="n">
        <v>8.83866941321554</v>
      </c>
      <c r="E391" s="0" t="s">
        <v>249</v>
      </c>
      <c r="F391" s="0" t="s">
        <v>249</v>
      </c>
      <c r="G391" s="0" t="n">
        <f aca="false">D391</f>
        <v>8.83866941321554</v>
      </c>
      <c r="H391" s="63" t="n">
        <v>42887</v>
      </c>
      <c r="I391" s="0" t="n">
        <v>2017</v>
      </c>
      <c r="J391" s="0" t="n">
        <v>6</v>
      </c>
    </row>
    <row r="392" customFormat="false" ht="13.2" hidden="false" customHeight="false" outlineLevel="0" collapsed="false">
      <c r="A392" s="0" t="s">
        <v>242</v>
      </c>
      <c r="B392" s="0" t="s">
        <v>249</v>
      </c>
      <c r="C392" s="0" t="s">
        <v>334</v>
      </c>
      <c r="D392" s="0" t="n">
        <v>8.55624165347757</v>
      </c>
      <c r="E392" s="0" t="s">
        <v>249</v>
      </c>
      <c r="F392" s="0" t="s">
        <v>249</v>
      </c>
      <c r="G392" s="0" t="n">
        <f aca="false">D392</f>
        <v>8.55624165347757</v>
      </c>
      <c r="H392" s="63" t="n">
        <v>42917</v>
      </c>
      <c r="I392" s="0" t="n">
        <v>2017</v>
      </c>
      <c r="J392" s="0" t="n">
        <v>7</v>
      </c>
    </row>
    <row r="393" customFormat="false" ht="13.2" hidden="false" customHeight="false" outlineLevel="0" collapsed="false">
      <c r="A393" s="0" t="s">
        <v>242</v>
      </c>
      <c r="B393" s="0" t="s">
        <v>249</v>
      </c>
      <c r="C393" s="0" t="s">
        <v>335</v>
      </c>
      <c r="D393" s="0" t="n">
        <v>8.64208595734931</v>
      </c>
      <c r="E393" s="0" t="s">
        <v>249</v>
      </c>
      <c r="F393" s="0" t="s">
        <v>249</v>
      </c>
      <c r="G393" s="0" t="n">
        <f aca="false">D393</f>
        <v>8.64208595734931</v>
      </c>
      <c r="H393" s="63" t="n">
        <v>42948</v>
      </c>
      <c r="I393" s="0" t="n">
        <v>2017</v>
      </c>
      <c r="J393" s="0" t="n">
        <v>8</v>
      </c>
    </row>
    <row r="394" customFormat="false" ht="13.2" hidden="false" customHeight="false" outlineLevel="0" collapsed="false">
      <c r="A394" s="0" t="s">
        <v>242</v>
      </c>
      <c r="B394" s="0" t="s">
        <v>249</v>
      </c>
      <c r="C394" s="0" t="s">
        <v>336</v>
      </c>
      <c r="D394" s="0" t="n">
        <v>9.09963609698553</v>
      </c>
      <c r="E394" s="0" t="s">
        <v>249</v>
      </c>
      <c r="F394" s="0" t="s">
        <v>249</v>
      </c>
      <c r="G394" s="0" t="n">
        <f aca="false">D394</f>
        <v>9.09963609698553</v>
      </c>
      <c r="H394" s="63" t="n">
        <v>42979</v>
      </c>
      <c r="I394" s="0" t="n">
        <v>2017</v>
      </c>
      <c r="J394" s="0" t="n">
        <v>9</v>
      </c>
    </row>
    <row r="395" customFormat="false" ht="13.2" hidden="false" customHeight="false" outlineLevel="0" collapsed="false">
      <c r="A395" s="0" t="s">
        <v>242</v>
      </c>
      <c r="B395" s="0" t="s">
        <v>249</v>
      </c>
      <c r="C395" s="0" t="s">
        <v>337</v>
      </c>
      <c r="D395" s="0" t="n">
        <v>9.14084136284396</v>
      </c>
      <c r="E395" s="0" t="s">
        <v>249</v>
      </c>
      <c r="F395" s="0" t="s">
        <v>249</v>
      </c>
      <c r="G395" s="0" t="n">
        <f aca="false">D395</f>
        <v>9.14084136284396</v>
      </c>
      <c r="H395" s="63" t="n">
        <v>43009</v>
      </c>
      <c r="I395" s="0" t="n">
        <v>2017</v>
      </c>
      <c r="J395" s="0" t="n">
        <v>10</v>
      </c>
    </row>
    <row r="396" customFormat="false" ht="13.2" hidden="false" customHeight="false" outlineLevel="0" collapsed="false">
      <c r="A396" s="0" t="s">
        <v>242</v>
      </c>
      <c r="B396" s="0" t="s">
        <v>249</v>
      </c>
      <c r="C396" s="0" t="s">
        <v>338</v>
      </c>
      <c r="D396" s="0" t="n">
        <v>9.11680495775988</v>
      </c>
      <c r="E396" s="0" t="s">
        <v>249</v>
      </c>
      <c r="F396" s="0" t="s">
        <v>249</v>
      </c>
      <c r="G396" s="0" t="n">
        <f aca="false">D396</f>
        <v>9.11680495775988</v>
      </c>
      <c r="H396" s="63" t="n">
        <v>43040</v>
      </c>
      <c r="I396" s="0" t="n">
        <v>2017</v>
      </c>
      <c r="J396" s="0" t="n">
        <v>11</v>
      </c>
    </row>
    <row r="397" customFormat="false" ht="13.2" hidden="false" customHeight="false" outlineLevel="0" collapsed="false">
      <c r="A397" s="0" t="s">
        <v>242</v>
      </c>
      <c r="B397" s="0" t="s">
        <v>249</v>
      </c>
      <c r="C397" s="0" t="s">
        <v>339</v>
      </c>
      <c r="D397" s="0" t="n">
        <v>9.10864974889205</v>
      </c>
      <c r="E397" s="0" t="s">
        <v>249</v>
      </c>
      <c r="F397" s="0" t="s">
        <v>249</v>
      </c>
      <c r="G397" s="0" t="n">
        <f aca="false">D397</f>
        <v>9.10864974889205</v>
      </c>
      <c r="H397" s="63" t="n">
        <v>43070</v>
      </c>
      <c r="I397" s="0" t="n">
        <v>2017</v>
      </c>
      <c r="J397" s="0" t="n">
        <v>12</v>
      </c>
    </row>
    <row r="398" customFormat="false" ht="13.2" hidden="false" customHeight="false" outlineLevel="0" collapsed="false">
      <c r="A398" s="0" t="s">
        <v>242</v>
      </c>
      <c r="B398" s="0" t="s">
        <v>249</v>
      </c>
      <c r="C398" s="0" t="s">
        <v>340</v>
      </c>
      <c r="D398" s="0" t="n">
        <v>8.5678306345003</v>
      </c>
      <c r="E398" s="0" t="s">
        <v>249</v>
      </c>
      <c r="F398" s="0" t="s">
        <v>249</v>
      </c>
      <c r="G398" s="0" t="n">
        <f aca="false">D398</f>
        <v>8.5678306345003</v>
      </c>
      <c r="H398" s="63" t="n">
        <v>43101</v>
      </c>
      <c r="I398" s="0" t="n">
        <v>2018</v>
      </c>
      <c r="J398" s="0" t="n">
        <v>1</v>
      </c>
    </row>
    <row r="399" customFormat="false" ht="13.2" hidden="false" customHeight="false" outlineLevel="0" collapsed="false">
      <c r="A399" s="0" t="s">
        <v>242</v>
      </c>
      <c r="B399" s="0" t="s">
        <v>249</v>
      </c>
      <c r="C399" s="0" t="s">
        <v>341</v>
      </c>
      <c r="D399" s="0" t="n">
        <v>8.96486053990697</v>
      </c>
      <c r="E399" s="0" t="s">
        <v>249</v>
      </c>
      <c r="F399" s="0" t="s">
        <v>249</v>
      </c>
      <c r="G399" s="0" t="n">
        <f aca="false">D399</f>
        <v>8.96486053990697</v>
      </c>
      <c r="H399" s="63" t="n">
        <v>43132</v>
      </c>
      <c r="I399" s="0" t="n">
        <v>2018</v>
      </c>
      <c r="J399" s="0" t="n">
        <v>2</v>
      </c>
    </row>
    <row r="400" customFormat="false" ht="13.2" hidden="false" customHeight="false" outlineLevel="0" collapsed="false">
      <c r="A400" s="0" t="s">
        <v>242</v>
      </c>
      <c r="B400" s="0" t="s">
        <v>249</v>
      </c>
      <c r="C400" s="0" t="s">
        <v>342</v>
      </c>
      <c r="D400" s="0" t="n">
        <v>9.23827464773837</v>
      </c>
      <c r="E400" s="0" t="s">
        <v>249</v>
      </c>
      <c r="F400" s="0" t="s">
        <v>249</v>
      </c>
      <c r="G400" s="0" t="n">
        <f aca="false">D400</f>
        <v>9.23827464773837</v>
      </c>
      <c r="H400" s="63" t="n">
        <v>43160</v>
      </c>
      <c r="I400" s="0" t="n">
        <v>2018</v>
      </c>
      <c r="J400" s="0" t="n">
        <v>3</v>
      </c>
    </row>
    <row r="401" customFormat="false" ht="13.2" hidden="false" customHeight="false" outlineLevel="0" collapsed="false">
      <c r="A401" s="0" t="s">
        <v>242</v>
      </c>
      <c r="B401" s="0" t="s">
        <v>249</v>
      </c>
      <c r="C401" s="0" t="s">
        <v>343</v>
      </c>
      <c r="D401" s="0" t="n">
        <v>8.86184737526088</v>
      </c>
      <c r="E401" s="0" t="s">
        <v>249</v>
      </c>
      <c r="F401" s="0" t="s">
        <v>249</v>
      </c>
      <c r="G401" s="0" t="n">
        <f aca="false">D401</f>
        <v>8.86184737526088</v>
      </c>
      <c r="H401" s="63" t="n">
        <v>43191</v>
      </c>
      <c r="I401" s="0" t="n">
        <v>2018</v>
      </c>
      <c r="J401" s="0" t="n">
        <v>4</v>
      </c>
    </row>
    <row r="402" customFormat="false" ht="13.2" hidden="false" customHeight="false" outlineLevel="0" collapsed="false">
      <c r="A402" s="0" t="s">
        <v>242</v>
      </c>
      <c r="B402" s="0" t="s">
        <v>249</v>
      </c>
      <c r="C402" s="0" t="s">
        <v>344</v>
      </c>
      <c r="D402" s="0" t="n">
        <v>8.87343635628355</v>
      </c>
      <c r="E402" s="0" t="s">
        <v>249</v>
      </c>
      <c r="F402" s="0" t="s">
        <v>249</v>
      </c>
      <c r="G402" s="0" t="n">
        <f aca="false">D402</f>
        <v>8.87343635628355</v>
      </c>
      <c r="H402" s="63" t="n">
        <v>43221</v>
      </c>
      <c r="I402" s="0" t="n">
        <v>2018</v>
      </c>
      <c r="J402" s="0" t="n">
        <v>5</v>
      </c>
    </row>
    <row r="403" customFormat="false" ht="13.2" hidden="false" customHeight="false" outlineLevel="0" collapsed="false">
      <c r="A403" s="0" t="s">
        <v>242</v>
      </c>
      <c r="B403" s="0" t="s">
        <v>249</v>
      </c>
      <c r="C403" s="0" t="s">
        <v>345</v>
      </c>
      <c r="D403" s="0" t="n">
        <v>8.54164812181938</v>
      </c>
      <c r="E403" s="0" t="s">
        <v>249</v>
      </c>
      <c r="F403" s="0" t="s">
        <v>249</v>
      </c>
      <c r="G403" s="0" t="n">
        <f aca="false">D403</f>
        <v>8.54164812181938</v>
      </c>
      <c r="H403" s="63" t="n">
        <v>43252</v>
      </c>
      <c r="I403" s="0" t="n">
        <v>2018</v>
      </c>
      <c r="J403" s="0" t="n">
        <v>6</v>
      </c>
    </row>
    <row r="404" customFormat="false" ht="13.2" hidden="false" customHeight="false" outlineLevel="0" collapsed="false">
      <c r="A404" s="0" t="s">
        <v>242</v>
      </c>
      <c r="B404" s="0" t="s">
        <v>249</v>
      </c>
      <c r="C404" s="0" t="s">
        <v>346</v>
      </c>
      <c r="D404" s="0" t="n">
        <v>8.59658847629731</v>
      </c>
      <c r="E404" s="0" t="s">
        <v>249</v>
      </c>
      <c r="F404" s="0" t="s">
        <v>249</v>
      </c>
      <c r="G404" s="0" t="n">
        <f aca="false">D404</f>
        <v>8.59658847629731</v>
      </c>
      <c r="H404" s="63" t="n">
        <v>43282</v>
      </c>
      <c r="I404" s="0" t="n">
        <v>2018</v>
      </c>
      <c r="J404" s="0" t="n">
        <v>7</v>
      </c>
    </row>
    <row r="405" customFormat="false" ht="13.2" hidden="false" customHeight="false" outlineLevel="0" collapsed="false">
      <c r="A405" s="0" t="s">
        <v>242</v>
      </c>
      <c r="B405" s="0" t="s">
        <v>249</v>
      </c>
      <c r="C405" s="0" t="s">
        <v>347</v>
      </c>
      <c r="D405" s="0" t="n">
        <v>8.57298129273255</v>
      </c>
      <c r="E405" s="0" t="s">
        <v>249</v>
      </c>
      <c r="F405" s="0" t="s">
        <v>249</v>
      </c>
      <c r="G405" s="0" t="n">
        <f aca="false">D405</f>
        <v>8.57298129273255</v>
      </c>
      <c r="H405" s="63" t="n">
        <v>43313</v>
      </c>
      <c r="I405" s="0" t="n">
        <v>2018</v>
      </c>
      <c r="J405" s="0" t="n">
        <v>8</v>
      </c>
    </row>
    <row r="406" customFormat="false" ht="13.2" hidden="false" customHeight="false" outlineLevel="0" collapsed="false">
      <c r="A406" s="0" t="s">
        <v>242</v>
      </c>
      <c r="B406" s="0" t="s">
        <v>249</v>
      </c>
      <c r="C406" s="0" t="s">
        <v>348</v>
      </c>
      <c r="D406" s="0" t="n">
        <v>8.86957336260934</v>
      </c>
      <c r="E406" s="0" t="s">
        <v>249</v>
      </c>
      <c r="F406" s="0" t="s">
        <v>249</v>
      </c>
      <c r="G406" s="0" t="n">
        <f aca="false">D406</f>
        <v>8.86957336260934</v>
      </c>
      <c r="H406" s="63" t="n">
        <v>43344</v>
      </c>
      <c r="I406" s="0" t="n">
        <v>2018</v>
      </c>
      <c r="J406" s="0" t="n">
        <v>9</v>
      </c>
    </row>
    <row r="407" customFormat="false" ht="13.2" hidden="false" customHeight="false" outlineLevel="0" collapsed="false">
      <c r="A407" s="0" t="s">
        <v>242</v>
      </c>
      <c r="B407" s="0" t="s">
        <v>249</v>
      </c>
      <c r="C407" s="0" t="s">
        <v>349</v>
      </c>
      <c r="D407" s="0" t="n">
        <v>9.37047487570078</v>
      </c>
      <c r="E407" s="0" t="s">
        <v>249</v>
      </c>
      <c r="F407" s="0" t="s">
        <v>249</v>
      </c>
      <c r="G407" s="0" t="n">
        <f aca="false">D407</f>
        <v>9.37047487570078</v>
      </c>
      <c r="H407" s="63" t="n">
        <v>43374</v>
      </c>
      <c r="I407" s="0" t="n">
        <v>2018</v>
      </c>
      <c r="J407" s="0" t="n">
        <v>10</v>
      </c>
    </row>
    <row r="408" customFormat="false" ht="13.2" hidden="false" customHeight="false" outlineLevel="0" collapsed="false">
      <c r="A408" s="0" t="s">
        <v>242</v>
      </c>
      <c r="B408" s="0" t="s">
        <v>249</v>
      </c>
      <c r="C408" s="0" t="s">
        <v>350</v>
      </c>
      <c r="D408" s="0" t="n">
        <v>9.41597235675278</v>
      </c>
      <c r="E408" s="0" t="s">
        <v>249</v>
      </c>
      <c r="F408" s="0" t="s">
        <v>249</v>
      </c>
      <c r="G408" s="0" t="n">
        <f aca="false">D408</f>
        <v>9.41597235675278</v>
      </c>
      <c r="H408" s="63" t="n">
        <v>43405</v>
      </c>
      <c r="I408" s="0" t="n">
        <v>2018</v>
      </c>
      <c r="J408" s="0" t="n">
        <v>11</v>
      </c>
    </row>
    <row r="409" customFormat="false" ht="13.2" hidden="false" customHeight="false" outlineLevel="0" collapsed="false">
      <c r="A409" s="0" t="s">
        <v>242</v>
      </c>
      <c r="B409" s="0" t="s">
        <v>249</v>
      </c>
      <c r="C409" s="0" t="s">
        <v>351</v>
      </c>
      <c r="D409" s="0" t="n">
        <v>8.97258652725537</v>
      </c>
      <c r="E409" s="0" t="s">
        <v>249</v>
      </c>
      <c r="F409" s="0" t="s">
        <v>249</v>
      </c>
      <c r="G409" s="0" t="n">
        <f aca="false">D409</f>
        <v>8.97258652725537</v>
      </c>
      <c r="H409" s="63" t="n">
        <v>43435</v>
      </c>
      <c r="I409" s="0" t="n">
        <v>2018</v>
      </c>
      <c r="J409" s="0" t="n">
        <v>12</v>
      </c>
    </row>
    <row r="410" customFormat="false" ht="13.2" hidden="false" customHeight="false" outlineLevel="0" collapsed="false">
      <c r="A410" s="0" t="s">
        <v>242</v>
      </c>
      <c r="B410" s="0" t="s">
        <v>249</v>
      </c>
      <c r="C410" s="0" t="s">
        <v>352</v>
      </c>
      <c r="D410" s="0" t="n">
        <v>9.2648863819386</v>
      </c>
      <c r="E410" s="0" t="s">
        <v>249</v>
      </c>
      <c r="F410" s="0" t="s">
        <v>249</v>
      </c>
      <c r="G410" s="0" t="n">
        <f aca="false">D410</f>
        <v>9.2648863819386</v>
      </c>
      <c r="H410" s="63" t="n">
        <v>43466</v>
      </c>
      <c r="I410" s="0" t="n">
        <v>2019</v>
      </c>
      <c r="J410" s="0" t="n">
        <v>1</v>
      </c>
    </row>
    <row r="411" customFormat="false" ht="13.2" hidden="false" customHeight="false" outlineLevel="0" collapsed="false">
      <c r="A411" s="0" t="s">
        <v>242</v>
      </c>
      <c r="B411" s="0" t="s">
        <v>249</v>
      </c>
      <c r="C411" s="0" t="s">
        <v>353</v>
      </c>
      <c r="D411" s="0" t="n">
        <v>9.66105784430653</v>
      </c>
      <c r="E411" s="0" t="s">
        <v>249</v>
      </c>
      <c r="F411" s="0" t="s">
        <v>249</v>
      </c>
      <c r="G411" s="0" t="n">
        <f aca="false">D411</f>
        <v>9.66105784430653</v>
      </c>
      <c r="H411" s="63" t="n">
        <v>43497</v>
      </c>
      <c r="I411" s="0" t="n">
        <v>2019</v>
      </c>
      <c r="J411" s="0" t="n">
        <v>2</v>
      </c>
    </row>
    <row r="412" customFormat="false" ht="13.2" hidden="false" customHeight="false" outlineLevel="0" collapsed="false">
      <c r="A412" s="0" t="s">
        <v>242</v>
      </c>
      <c r="B412" s="0" t="s">
        <v>249</v>
      </c>
      <c r="C412" s="0" t="s">
        <v>354</v>
      </c>
      <c r="D412" s="0" t="n">
        <v>9.61083892654159</v>
      </c>
      <c r="E412" s="0" t="s">
        <v>249</v>
      </c>
      <c r="F412" s="0" t="s">
        <v>249</v>
      </c>
      <c r="G412" s="0" t="n">
        <f aca="false">D412</f>
        <v>9.61083892654159</v>
      </c>
      <c r="H412" s="63" t="n">
        <v>43525</v>
      </c>
      <c r="I412" s="0" t="n">
        <v>2019</v>
      </c>
      <c r="J412" s="0" t="n">
        <v>3</v>
      </c>
    </row>
    <row r="413" customFormat="false" ht="13.2" hidden="false" customHeight="false" outlineLevel="0" collapsed="false">
      <c r="A413" s="0" t="s">
        <v>242</v>
      </c>
      <c r="B413" s="0" t="s">
        <v>249</v>
      </c>
      <c r="C413" s="0" t="s">
        <v>355</v>
      </c>
      <c r="D413" s="0" t="n">
        <v>9.70998909751341</v>
      </c>
      <c r="E413" s="0" t="s">
        <v>249</v>
      </c>
      <c r="F413" s="0" t="s">
        <v>249</v>
      </c>
      <c r="G413" s="0" t="n">
        <f aca="false">D413</f>
        <v>9.70998909751341</v>
      </c>
      <c r="H413" s="63" t="n">
        <v>43556</v>
      </c>
      <c r="I413" s="0" t="n">
        <v>2019</v>
      </c>
      <c r="J413" s="0" t="n">
        <v>4</v>
      </c>
    </row>
    <row r="414" customFormat="false" ht="13.2" hidden="false" customHeight="false" outlineLevel="0" collapsed="false">
      <c r="A414" s="0" t="s">
        <v>242</v>
      </c>
      <c r="B414" s="0" t="s">
        <v>249</v>
      </c>
      <c r="C414" s="0" t="s">
        <v>356</v>
      </c>
      <c r="D414" s="0" t="n">
        <v>9.32197284401326</v>
      </c>
      <c r="E414" s="0" t="s">
        <v>249</v>
      </c>
      <c r="F414" s="0" t="s">
        <v>249</v>
      </c>
      <c r="G414" s="0" t="n">
        <f aca="false">D414</f>
        <v>9.32197284401326</v>
      </c>
      <c r="H414" s="63" t="n">
        <v>43586</v>
      </c>
      <c r="I414" s="0" t="n">
        <v>2019</v>
      </c>
      <c r="J414" s="0" t="n">
        <v>5</v>
      </c>
    </row>
    <row r="415" customFormat="false" ht="13.2" hidden="false" customHeight="false" outlineLevel="0" collapsed="false">
      <c r="A415" s="0" t="s">
        <v>242</v>
      </c>
      <c r="B415" s="0" t="s">
        <v>249</v>
      </c>
      <c r="C415" s="0" t="s">
        <v>357</v>
      </c>
      <c r="D415" s="0" t="n">
        <v>9.15243034386663</v>
      </c>
      <c r="E415" s="0" t="s">
        <v>249</v>
      </c>
      <c r="F415" s="0" t="s">
        <v>249</v>
      </c>
      <c r="G415" s="0" t="n">
        <f aca="false">D415</f>
        <v>9.15243034386663</v>
      </c>
      <c r="H415" s="63" t="n">
        <v>43617</v>
      </c>
      <c r="I415" s="0" t="n">
        <v>2019</v>
      </c>
      <c r="J415" s="0" t="n">
        <v>6</v>
      </c>
    </row>
    <row r="416" customFormat="false" ht="13.2" hidden="false" customHeight="false" outlineLevel="0" collapsed="false">
      <c r="A416" s="0" t="s">
        <v>242</v>
      </c>
      <c r="B416" s="0" t="s">
        <v>249</v>
      </c>
      <c r="C416" s="0" t="s">
        <v>358</v>
      </c>
      <c r="D416" s="0" t="n">
        <v>8.53134680535482</v>
      </c>
      <c r="E416" s="0" t="s">
        <v>249</v>
      </c>
      <c r="F416" s="0" t="s">
        <v>249</v>
      </c>
      <c r="G416" s="0" t="n">
        <f aca="false">D416</f>
        <v>8.53134680535482</v>
      </c>
      <c r="H416" s="63" t="n">
        <v>43647</v>
      </c>
      <c r="I416" s="0" t="n">
        <v>2019</v>
      </c>
      <c r="J416" s="0" t="n">
        <v>7</v>
      </c>
    </row>
    <row r="417" customFormat="false" ht="13.2" hidden="false" customHeight="false" outlineLevel="0" collapsed="false">
      <c r="A417" s="0" t="s">
        <v>242</v>
      </c>
      <c r="B417" s="0" t="s">
        <v>249</v>
      </c>
      <c r="C417" s="0" t="s">
        <v>359</v>
      </c>
      <c r="D417" s="0" t="n">
        <v>8.77128163467626</v>
      </c>
      <c r="E417" s="0" t="s">
        <v>249</v>
      </c>
      <c r="F417" s="0" t="s">
        <v>249</v>
      </c>
      <c r="G417" s="0" t="n">
        <f aca="false">D417</f>
        <v>8.77128163467626</v>
      </c>
      <c r="H417" s="63" t="n">
        <v>43678</v>
      </c>
      <c r="I417" s="0" t="n">
        <v>2019</v>
      </c>
      <c r="J417" s="0" t="n">
        <v>8</v>
      </c>
    </row>
    <row r="418" customFormat="false" ht="13.2" hidden="false" customHeight="false" outlineLevel="0" collapsed="false">
      <c r="A418" s="0" t="s">
        <v>242</v>
      </c>
      <c r="B418" s="0" t="s">
        <v>249</v>
      </c>
      <c r="C418" s="0" t="s">
        <v>360</v>
      </c>
      <c r="D418" s="0" t="n">
        <v>9.11766340079862</v>
      </c>
      <c r="E418" s="0" t="s">
        <v>249</v>
      </c>
      <c r="F418" s="0" t="s">
        <v>249</v>
      </c>
      <c r="G418" s="0" t="n">
        <f aca="false">D418</f>
        <v>9.11766340079862</v>
      </c>
      <c r="H418" s="63" t="n">
        <v>43709</v>
      </c>
      <c r="I418" s="0" t="n">
        <v>2019</v>
      </c>
      <c r="J418" s="0" t="n">
        <v>9</v>
      </c>
    </row>
    <row r="419" customFormat="false" ht="13.2" hidden="false" customHeight="false" outlineLevel="0" collapsed="false">
      <c r="A419" s="0" t="s">
        <v>242</v>
      </c>
      <c r="B419" s="0" t="s">
        <v>249</v>
      </c>
      <c r="C419" s="0" t="s">
        <v>361</v>
      </c>
      <c r="D419" s="0" t="n">
        <v>8.71033217892733</v>
      </c>
      <c r="E419" s="0" t="s">
        <v>249</v>
      </c>
      <c r="F419" s="0" t="s">
        <v>249</v>
      </c>
      <c r="G419" s="0" t="n">
        <f aca="false">D419</f>
        <v>8.71033217892733</v>
      </c>
      <c r="H419" s="63" t="n">
        <v>43739</v>
      </c>
      <c r="I419" s="0" t="n">
        <v>2019</v>
      </c>
      <c r="J419" s="0" t="n">
        <v>10</v>
      </c>
    </row>
    <row r="420" customFormat="false" ht="13.2" hidden="false" customHeight="false" outlineLevel="0" collapsed="false">
      <c r="A420" s="0" t="s">
        <v>242</v>
      </c>
      <c r="B420" s="0" t="s">
        <v>249</v>
      </c>
      <c r="C420" s="0" t="s">
        <v>362</v>
      </c>
      <c r="D420" s="0" t="n">
        <v>9.33914170478761</v>
      </c>
      <c r="E420" s="0" t="s">
        <v>249</v>
      </c>
      <c r="F420" s="0" t="s">
        <v>249</v>
      </c>
      <c r="G420" s="0" t="n">
        <f aca="false">D420</f>
        <v>9.33914170478761</v>
      </c>
      <c r="H420" s="63" t="n">
        <v>43770</v>
      </c>
      <c r="I420" s="0" t="n">
        <v>2019</v>
      </c>
      <c r="J420" s="0" t="n">
        <v>11</v>
      </c>
    </row>
    <row r="421" customFormat="false" ht="13.2" hidden="false" customHeight="false" outlineLevel="0" collapsed="false">
      <c r="A421" s="0" t="s">
        <v>242</v>
      </c>
      <c r="B421" s="0" t="s">
        <v>249</v>
      </c>
      <c r="C421" s="0" t="s">
        <v>363</v>
      </c>
      <c r="D421" s="0" t="n">
        <v>9.60826359742543</v>
      </c>
      <c r="E421" s="0" t="s">
        <v>249</v>
      </c>
      <c r="F421" s="0" t="s">
        <v>249</v>
      </c>
      <c r="G421" s="0" t="n">
        <f aca="false">D421</f>
        <v>9.60826359742543</v>
      </c>
      <c r="H421" s="63" t="n">
        <v>43800</v>
      </c>
      <c r="I421" s="0" t="n">
        <v>2019</v>
      </c>
      <c r="J421" s="0" t="n">
        <v>12</v>
      </c>
    </row>
    <row r="422" customFormat="false" ht="13.2" hidden="false" customHeight="false" outlineLevel="0" collapsed="false">
      <c r="A422" s="0" t="s">
        <v>242</v>
      </c>
      <c r="B422" s="0" t="s">
        <v>249</v>
      </c>
      <c r="C422" s="0" t="s">
        <v>364</v>
      </c>
      <c r="D422" s="0" t="n">
        <v>9.66577928101947</v>
      </c>
      <c r="E422" s="0" t="s">
        <v>249</v>
      </c>
      <c r="F422" s="0" t="s">
        <v>249</v>
      </c>
      <c r="G422" s="0" t="n">
        <f aca="false">D422</f>
        <v>9.66577928101947</v>
      </c>
      <c r="H422" s="63" t="n">
        <v>43831</v>
      </c>
      <c r="I422" s="0" t="n">
        <v>2020</v>
      </c>
      <c r="J422" s="0" t="n">
        <v>1</v>
      </c>
    </row>
    <row r="423" customFormat="false" ht="13.2" hidden="false" customHeight="false" outlineLevel="0" collapsed="false">
      <c r="A423" s="0" t="s">
        <v>242</v>
      </c>
      <c r="B423" s="0" t="s">
        <v>249</v>
      </c>
      <c r="C423" s="0" t="s">
        <v>365</v>
      </c>
      <c r="D423" s="0" t="n">
        <v>9.84605231915009</v>
      </c>
      <c r="E423" s="0" t="s">
        <v>249</v>
      </c>
      <c r="F423" s="0" t="s">
        <v>249</v>
      </c>
      <c r="G423" s="0" t="n">
        <f aca="false">D423</f>
        <v>9.84605231915009</v>
      </c>
      <c r="H423" s="63" t="n">
        <v>43862</v>
      </c>
      <c r="I423" s="0" t="n">
        <v>2020</v>
      </c>
      <c r="J423" s="0" t="n">
        <v>2</v>
      </c>
    </row>
    <row r="424" customFormat="false" ht="13.2" hidden="false" customHeight="false" outlineLevel="0" collapsed="false">
      <c r="A424" s="0" t="s">
        <v>242</v>
      </c>
      <c r="B424" s="0" t="s">
        <v>249</v>
      </c>
      <c r="C424" s="0" t="s">
        <v>366</v>
      </c>
      <c r="D424" s="0" t="n">
        <v>9.89927578755055</v>
      </c>
      <c r="E424" s="0" t="s">
        <v>249</v>
      </c>
      <c r="F424" s="0" t="s">
        <v>249</v>
      </c>
      <c r="G424" s="0" t="n">
        <f aca="false">D424</f>
        <v>9.89927578755055</v>
      </c>
      <c r="H424" s="63" t="n">
        <v>43891</v>
      </c>
      <c r="I424" s="0" t="n">
        <v>2020</v>
      </c>
      <c r="J424" s="0" t="n">
        <v>3</v>
      </c>
    </row>
    <row r="425" customFormat="false" ht="13.2" hidden="false" customHeight="false" outlineLevel="0" collapsed="false">
      <c r="A425" s="0" t="s">
        <v>242</v>
      </c>
      <c r="B425" s="0" t="s">
        <v>249</v>
      </c>
      <c r="C425" s="0" t="s">
        <v>367</v>
      </c>
      <c r="D425" s="0" t="n">
        <v>9.5580446796605</v>
      </c>
      <c r="E425" s="0" t="s">
        <v>249</v>
      </c>
      <c r="F425" s="0" t="s">
        <v>249</v>
      </c>
      <c r="G425" s="0" t="n">
        <f aca="false">D425</f>
        <v>9.5580446796605</v>
      </c>
      <c r="H425" s="63" t="n">
        <v>43922</v>
      </c>
      <c r="I425" s="0" t="n">
        <v>2020</v>
      </c>
      <c r="J425" s="0" t="n">
        <v>4</v>
      </c>
    </row>
    <row r="426" customFormat="false" ht="13.2" hidden="false" customHeight="false" outlineLevel="0" collapsed="false">
      <c r="A426" s="0" t="s">
        <v>242</v>
      </c>
      <c r="B426" s="0" t="s">
        <v>249</v>
      </c>
      <c r="C426" s="0" t="s">
        <v>368</v>
      </c>
      <c r="D426" s="0" t="n">
        <v>9.84648154066946</v>
      </c>
      <c r="E426" s="0" t="s">
        <v>249</v>
      </c>
      <c r="F426" s="0" t="s">
        <v>249</v>
      </c>
      <c r="G426" s="0" t="n">
        <f aca="false">D426</f>
        <v>9.84648154066946</v>
      </c>
      <c r="H426" s="63" t="n">
        <v>43952</v>
      </c>
      <c r="I426" s="0" t="n">
        <v>2020</v>
      </c>
      <c r="J426" s="0" t="n">
        <v>5</v>
      </c>
    </row>
    <row r="427" customFormat="false" ht="13.2" hidden="false" customHeight="false" outlineLevel="0" collapsed="false">
      <c r="A427" s="0" t="s">
        <v>242</v>
      </c>
      <c r="B427" s="0" t="s">
        <v>249</v>
      </c>
      <c r="C427" s="0" t="s">
        <v>369</v>
      </c>
      <c r="D427" s="0" t="n">
        <v>9.09491466027259</v>
      </c>
      <c r="E427" s="0" t="s">
        <v>249</v>
      </c>
      <c r="F427" s="0" t="s">
        <v>249</v>
      </c>
      <c r="G427" s="0" t="n">
        <f aca="false">D427</f>
        <v>9.09491466027259</v>
      </c>
      <c r="H427" s="63" t="n">
        <v>43983</v>
      </c>
      <c r="I427" s="0" t="n">
        <v>2020</v>
      </c>
      <c r="J427" s="0" t="n">
        <v>6</v>
      </c>
    </row>
    <row r="428" customFormat="false" ht="13.2" hidden="false" customHeight="false" outlineLevel="0" collapsed="false">
      <c r="A428" s="0" t="s">
        <v>242</v>
      </c>
      <c r="B428" s="0" t="s">
        <v>249</v>
      </c>
      <c r="C428" s="0" t="s">
        <v>370</v>
      </c>
      <c r="D428" s="0" t="n">
        <v>8.43477196349909</v>
      </c>
      <c r="E428" s="0" t="s">
        <v>249</v>
      </c>
      <c r="F428" s="0" t="s">
        <v>249</v>
      </c>
      <c r="G428" s="0" t="n">
        <f aca="false">D428</f>
        <v>8.43477196349909</v>
      </c>
      <c r="H428" s="63" t="n">
        <v>44013</v>
      </c>
      <c r="I428" s="0" t="n">
        <v>2020</v>
      </c>
      <c r="J428" s="0" t="n">
        <v>7</v>
      </c>
    </row>
    <row r="429" customFormat="false" ht="13.2" hidden="false" customHeight="false" outlineLevel="0" collapsed="false">
      <c r="A429" s="0" t="s">
        <v>242</v>
      </c>
      <c r="B429" s="0" t="s">
        <v>249</v>
      </c>
      <c r="C429" s="0" t="s">
        <v>371</v>
      </c>
      <c r="D429" s="0" t="n">
        <v>9.05456783745291</v>
      </c>
      <c r="E429" s="0" t="s">
        <v>249</v>
      </c>
      <c r="F429" s="0" t="s">
        <v>249</v>
      </c>
      <c r="G429" s="0" t="n">
        <f aca="false">D429</f>
        <v>9.05456783745291</v>
      </c>
      <c r="H429" s="63" t="n">
        <v>44044</v>
      </c>
      <c r="I429" s="0" t="n">
        <v>2020</v>
      </c>
      <c r="J429" s="0" t="n">
        <v>8</v>
      </c>
    </row>
    <row r="430" customFormat="false" ht="13.2" hidden="false" customHeight="false" outlineLevel="0" collapsed="false">
      <c r="A430" s="0" t="s">
        <v>242</v>
      </c>
      <c r="B430" s="0" t="s">
        <v>249</v>
      </c>
      <c r="C430" s="0" t="s">
        <v>372</v>
      </c>
      <c r="D430" s="0" t="n">
        <v>8.80991157141852</v>
      </c>
      <c r="E430" s="0" t="s">
        <v>249</v>
      </c>
      <c r="F430" s="0" t="s">
        <v>249</v>
      </c>
      <c r="G430" s="0" t="n">
        <f aca="false">D430</f>
        <v>8.80991157141852</v>
      </c>
      <c r="H430" s="63" t="n">
        <v>44075</v>
      </c>
      <c r="I430" s="0" t="n">
        <v>2020</v>
      </c>
      <c r="J430" s="0" t="n">
        <v>9</v>
      </c>
    </row>
    <row r="431" customFormat="false" ht="13.2" hidden="false" customHeight="false" outlineLevel="0" collapsed="false">
      <c r="A431" s="0" t="s">
        <v>242</v>
      </c>
      <c r="B431" s="0" t="s">
        <v>249</v>
      </c>
      <c r="C431" s="0" t="s">
        <v>373</v>
      </c>
      <c r="D431" s="0" t="n">
        <v>9.00949957792022</v>
      </c>
      <c r="E431" s="0" t="s">
        <v>249</v>
      </c>
      <c r="F431" s="0" t="s">
        <v>249</v>
      </c>
      <c r="G431" s="0" t="n">
        <f aca="false">D431</f>
        <v>9.00949957792022</v>
      </c>
      <c r="H431" s="63" t="n">
        <v>44105</v>
      </c>
      <c r="I431" s="0" t="n">
        <v>2020</v>
      </c>
      <c r="J431" s="0" t="n">
        <v>10</v>
      </c>
    </row>
    <row r="432" customFormat="false" ht="13.2" hidden="false" customHeight="false" outlineLevel="0" collapsed="false">
      <c r="A432" s="0" t="s">
        <v>242</v>
      </c>
      <c r="B432" s="0" t="s">
        <v>249</v>
      </c>
      <c r="C432" s="0" t="s">
        <v>374</v>
      </c>
      <c r="D432" s="0" t="n">
        <v>9.14341669196011</v>
      </c>
      <c r="E432" s="0" t="s">
        <v>249</v>
      </c>
      <c r="F432" s="0" t="s">
        <v>249</v>
      </c>
      <c r="G432" s="0" t="n">
        <f aca="false">D432</f>
        <v>9.14341669196011</v>
      </c>
      <c r="H432" s="63" t="n">
        <v>44136</v>
      </c>
      <c r="I432" s="0" t="n">
        <v>2020</v>
      </c>
      <c r="J432" s="0" t="n">
        <v>11</v>
      </c>
    </row>
    <row r="433" customFormat="false" ht="13.2" hidden="false" customHeight="false" outlineLevel="0" collapsed="false">
      <c r="A433" s="0" t="s">
        <v>242</v>
      </c>
      <c r="B433" s="0" t="s">
        <v>249</v>
      </c>
      <c r="C433" s="0" t="s">
        <v>375</v>
      </c>
      <c r="D433" s="0" t="n">
        <v>8.80647779926363</v>
      </c>
      <c r="E433" s="0" t="s">
        <v>249</v>
      </c>
      <c r="F433" s="0" t="s">
        <v>249</v>
      </c>
      <c r="G433" s="0" t="n">
        <f aca="false">D433</f>
        <v>8.80647779926363</v>
      </c>
      <c r="H433" s="63" t="n">
        <v>44166</v>
      </c>
      <c r="I433" s="0" t="n">
        <v>2020</v>
      </c>
      <c r="J433" s="0" t="n">
        <v>12</v>
      </c>
    </row>
    <row r="434" customFormat="false" ht="13.2" hidden="false" customHeight="false" outlineLevel="0" collapsed="false">
      <c r="A434" s="0" t="s">
        <v>242</v>
      </c>
      <c r="B434" s="0" t="s">
        <v>250</v>
      </c>
      <c r="C434" s="0" t="s">
        <v>304</v>
      </c>
      <c r="D434" s="0" t="n">
        <v>22.1501163930828</v>
      </c>
      <c r="E434" s="0" t="s">
        <v>250</v>
      </c>
      <c r="F434" s="0" t="s">
        <v>250</v>
      </c>
      <c r="G434" s="0" t="n">
        <f aca="false">D434</f>
        <v>22.1501163930828</v>
      </c>
      <c r="H434" s="63" t="n">
        <v>42005</v>
      </c>
      <c r="I434" s="0" t="n">
        <v>2015</v>
      </c>
      <c r="J434" s="0" t="n">
        <v>1</v>
      </c>
    </row>
    <row r="435" customFormat="false" ht="13.2" hidden="false" customHeight="false" outlineLevel="0" collapsed="false">
      <c r="A435" s="0" t="s">
        <v>242</v>
      </c>
      <c r="B435" s="0" t="s">
        <v>250</v>
      </c>
      <c r="C435" s="0" t="s">
        <v>305</v>
      </c>
      <c r="D435" s="0" t="n">
        <v>22.5694658174961</v>
      </c>
      <c r="E435" s="0" t="s">
        <v>250</v>
      </c>
      <c r="F435" s="0" t="s">
        <v>250</v>
      </c>
      <c r="G435" s="0" t="n">
        <f aca="false">D435</f>
        <v>22.5694658174961</v>
      </c>
      <c r="H435" s="63" t="n">
        <v>42036</v>
      </c>
      <c r="I435" s="0" t="n">
        <v>2015</v>
      </c>
      <c r="J435" s="0" t="n">
        <v>2</v>
      </c>
    </row>
    <row r="436" customFormat="false" ht="13.2" hidden="false" customHeight="false" outlineLevel="0" collapsed="false">
      <c r="A436" s="0" t="s">
        <v>242</v>
      </c>
      <c r="B436" s="0" t="s">
        <v>250</v>
      </c>
      <c r="C436" s="0" t="s">
        <v>306</v>
      </c>
      <c r="D436" s="0" t="n">
        <v>22.5926437795415</v>
      </c>
      <c r="E436" s="0" t="s">
        <v>250</v>
      </c>
      <c r="F436" s="0" t="s">
        <v>250</v>
      </c>
      <c r="G436" s="0" t="n">
        <f aca="false">D436</f>
        <v>22.5926437795415</v>
      </c>
      <c r="H436" s="63" t="n">
        <v>42064</v>
      </c>
      <c r="I436" s="0" t="n">
        <v>2015</v>
      </c>
      <c r="J436" s="0" t="n">
        <v>3</v>
      </c>
    </row>
    <row r="437" customFormat="false" ht="13.2" hidden="false" customHeight="false" outlineLevel="0" collapsed="false">
      <c r="A437" s="0" t="s">
        <v>242</v>
      </c>
      <c r="B437" s="0" t="s">
        <v>250</v>
      </c>
      <c r="C437" s="0" t="s">
        <v>307</v>
      </c>
      <c r="D437" s="0" t="n">
        <v>22.8209896278402</v>
      </c>
      <c r="E437" s="0" t="s">
        <v>250</v>
      </c>
      <c r="F437" s="0" t="s">
        <v>250</v>
      </c>
      <c r="G437" s="0" t="n">
        <f aca="false">D437</f>
        <v>22.8209896278402</v>
      </c>
      <c r="H437" s="63" t="n">
        <v>42095</v>
      </c>
      <c r="I437" s="0" t="n">
        <v>2015</v>
      </c>
      <c r="J437" s="0" t="n">
        <v>4</v>
      </c>
    </row>
    <row r="438" customFormat="false" ht="13.2" hidden="false" customHeight="false" outlineLevel="0" collapsed="false">
      <c r="A438" s="0" t="s">
        <v>242</v>
      </c>
      <c r="B438" s="0" t="s">
        <v>250</v>
      </c>
      <c r="C438" s="0" t="s">
        <v>308</v>
      </c>
      <c r="D438" s="0" t="n">
        <v>22.8355831594984</v>
      </c>
      <c r="E438" s="0" t="s">
        <v>250</v>
      </c>
      <c r="F438" s="0" t="s">
        <v>250</v>
      </c>
      <c r="G438" s="0" t="n">
        <f aca="false">D438</f>
        <v>22.8355831594984</v>
      </c>
      <c r="H438" s="63" t="n">
        <v>42125</v>
      </c>
      <c r="I438" s="0" t="n">
        <v>2015</v>
      </c>
      <c r="J438" s="0" t="n">
        <v>5</v>
      </c>
    </row>
    <row r="439" customFormat="false" ht="13.2" hidden="false" customHeight="false" outlineLevel="0" collapsed="false">
      <c r="A439" s="0" t="s">
        <v>242</v>
      </c>
      <c r="B439" s="0" t="s">
        <v>250</v>
      </c>
      <c r="C439" s="0" t="s">
        <v>309</v>
      </c>
      <c r="D439" s="0" t="n">
        <v>22.340690747678</v>
      </c>
      <c r="E439" s="0" t="s">
        <v>250</v>
      </c>
      <c r="F439" s="0" t="s">
        <v>250</v>
      </c>
      <c r="G439" s="0" t="n">
        <f aca="false">D439</f>
        <v>22.340690747678</v>
      </c>
      <c r="H439" s="63" t="n">
        <v>42156</v>
      </c>
      <c r="I439" s="0" t="n">
        <v>2015</v>
      </c>
      <c r="J439" s="0" t="n">
        <v>6</v>
      </c>
    </row>
    <row r="440" customFormat="false" ht="13.2" hidden="false" customHeight="false" outlineLevel="0" collapsed="false">
      <c r="A440" s="0" t="s">
        <v>242</v>
      </c>
      <c r="B440" s="0" t="s">
        <v>250</v>
      </c>
      <c r="C440" s="0" t="s">
        <v>310</v>
      </c>
      <c r="D440" s="0" t="n">
        <v>21.836784683951</v>
      </c>
      <c r="E440" s="0" t="s">
        <v>250</v>
      </c>
      <c r="F440" s="0" t="s">
        <v>250</v>
      </c>
      <c r="G440" s="0" t="n">
        <f aca="false">D440</f>
        <v>21.836784683951</v>
      </c>
      <c r="H440" s="63" t="n">
        <v>42186</v>
      </c>
      <c r="I440" s="0" t="n">
        <v>2015</v>
      </c>
      <c r="J440" s="0" t="n">
        <v>7</v>
      </c>
    </row>
    <row r="441" customFormat="false" ht="13.2" hidden="false" customHeight="false" outlineLevel="0" collapsed="false">
      <c r="A441" s="0" t="s">
        <v>242</v>
      </c>
      <c r="B441" s="0" t="s">
        <v>250</v>
      </c>
      <c r="C441" s="0" t="s">
        <v>311</v>
      </c>
      <c r="D441" s="0" t="n">
        <v>21.2019660568197</v>
      </c>
      <c r="E441" s="0" t="s">
        <v>250</v>
      </c>
      <c r="F441" s="0" t="s">
        <v>250</v>
      </c>
      <c r="G441" s="0" t="n">
        <f aca="false">D441</f>
        <v>21.2019660568197</v>
      </c>
      <c r="H441" s="63" t="n">
        <v>42217</v>
      </c>
      <c r="I441" s="0" t="n">
        <v>2015</v>
      </c>
      <c r="J441" s="0" t="n">
        <v>8</v>
      </c>
    </row>
    <row r="442" customFormat="false" ht="13.2" hidden="false" customHeight="false" outlineLevel="0" collapsed="false">
      <c r="A442" s="0" t="s">
        <v>242</v>
      </c>
      <c r="B442" s="0" t="s">
        <v>250</v>
      </c>
      <c r="C442" s="0" t="s">
        <v>312</v>
      </c>
      <c r="D442" s="0" t="n">
        <v>21.6955708040821</v>
      </c>
      <c r="E442" s="0" t="s">
        <v>250</v>
      </c>
      <c r="F442" s="0" t="s">
        <v>250</v>
      </c>
      <c r="G442" s="0" t="n">
        <f aca="false">D442</f>
        <v>21.6955708040821</v>
      </c>
      <c r="H442" s="63" t="n">
        <v>42248</v>
      </c>
      <c r="I442" s="0" t="n">
        <v>2015</v>
      </c>
      <c r="J442" s="0" t="n">
        <v>9</v>
      </c>
    </row>
    <row r="443" customFormat="false" ht="13.2" hidden="false" customHeight="false" outlineLevel="0" collapsed="false">
      <c r="A443" s="0" t="s">
        <v>242</v>
      </c>
      <c r="B443" s="0" t="s">
        <v>250</v>
      </c>
      <c r="C443" s="0" t="s">
        <v>313</v>
      </c>
      <c r="D443" s="0" t="n">
        <v>21.8887204877934</v>
      </c>
      <c r="E443" s="0" t="s">
        <v>250</v>
      </c>
      <c r="F443" s="0" t="s">
        <v>250</v>
      </c>
      <c r="G443" s="0" t="n">
        <f aca="false">D443</f>
        <v>21.8887204877934</v>
      </c>
      <c r="H443" s="63" t="n">
        <v>42278</v>
      </c>
      <c r="I443" s="0" t="n">
        <v>2015</v>
      </c>
      <c r="J443" s="0" t="n">
        <v>10</v>
      </c>
    </row>
    <row r="444" customFormat="false" ht="13.2" hidden="false" customHeight="false" outlineLevel="0" collapsed="false">
      <c r="A444" s="0" t="s">
        <v>242</v>
      </c>
      <c r="B444" s="0" t="s">
        <v>250</v>
      </c>
      <c r="C444" s="0" t="s">
        <v>314</v>
      </c>
      <c r="D444" s="0" t="n">
        <v>22.1320890892697</v>
      </c>
      <c r="E444" s="0" t="s">
        <v>250</v>
      </c>
      <c r="F444" s="0" t="s">
        <v>250</v>
      </c>
      <c r="G444" s="0" t="n">
        <f aca="false">D444</f>
        <v>22.1320890892697</v>
      </c>
      <c r="H444" s="63" t="n">
        <v>42309</v>
      </c>
      <c r="I444" s="0" t="n">
        <v>2015</v>
      </c>
      <c r="J444" s="0" t="n">
        <v>11</v>
      </c>
    </row>
    <row r="445" customFormat="false" ht="13.2" hidden="false" customHeight="false" outlineLevel="0" collapsed="false">
      <c r="A445" s="0" t="s">
        <v>242</v>
      </c>
      <c r="B445" s="0" t="s">
        <v>250</v>
      </c>
      <c r="C445" s="0" t="s">
        <v>315</v>
      </c>
      <c r="D445" s="0" t="n">
        <v>23.0467601470228</v>
      </c>
      <c r="E445" s="0" t="s">
        <v>250</v>
      </c>
      <c r="F445" s="0" t="s">
        <v>250</v>
      </c>
      <c r="G445" s="0" t="n">
        <f aca="false">D445</f>
        <v>23.0467601470228</v>
      </c>
      <c r="H445" s="63" t="n">
        <v>42339</v>
      </c>
      <c r="I445" s="0" t="n">
        <v>2015</v>
      </c>
      <c r="J445" s="0" t="n">
        <v>12</v>
      </c>
    </row>
    <row r="446" customFormat="false" ht="13.2" hidden="false" customHeight="false" outlineLevel="0" collapsed="false">
      <c r="A446" s="0" t="s">
        <v>242</v>
      </c>
      <c r="B446" s="0" t="s">
        <v>250</v>
      </c>
      <c r="C446" s="0" t="s">
        <v>316</v>
      </c>
      <c r="D446" s="0" t="n">
        <v>23.2527864763149</v>
      </c>
      <c r="E446" s="0" t="s">
        <v>250</v>
      </c>
      <c r="F446" s="0" t="s">
        <v>250</v>
      </c>
      <c r="G446" s="0" t="n">
        <f aca="false">D446</f>
        <v>23.2527864763149</v>
      </c>
      <c r="H446" s="63" t="n">
        <v>42370</v>
      </c>
      <c r="I446" s="0" t="n">
        <v>2016</v>
      </c>
      <c r="J446" s="0" t="n">
        <v>1</v>
      </c>
    </row>
    <row r="447" customFormat="false" ht="13.2" hidden="false" customHeight="false" outlineLevel="0" collapsed="false">
      <c r="A447" s="0" t="s">
        <v>242</v>
      </c>
      <c r="B447" s="0" t="s">
        <v>250</v>
      </c>
      <c r="C447" s="0" t="s">
        <v>317</v>
      </c>
      <c r="D447" s="0" t="n">
        <v>23.2386221661761</v>
      </c>
      <c r="E447" s="0" t="s">
        <v>250</v>
      </c>
      <c r="F447" s="0" t="s">
        <v>250</v>
      </c>
      <c r="G447" s="0" t="n">
        <f aca="false">D447</f>
        <v>23.2386221661761</v>
      </c>
      <c r="H447" s="63" t="n">
        <v>42401</v>
      </c>
      <c r="I447" s="0" t="n">
        <v>2016</v>
      </c>
      <c r="J447" s="0" t="n">
        <v>2</v>
      </c>
    </row>
    <row r="448" customFormat="false" ht="13.2" hidden="false" customHeight="false" outlineLevel="0" collapsed="false">
      <c r="A448" s="0" t="s">
        <v>242</v>
      </c>
      <c r="B448" s="0" t="s">
        <v>250</v>
      </c>
      <c r="C448" s="0" t="s">
        <v>318</v>
      </c>
      <c r="D448" s="0" t="n">
        <v>23.345069102977</v>
      </c>
      <c r="E448" s="0" t="s">
        <v>250</v>
      </c>
      <c r="F448" s="0" t="s">
        <v>250</v>
      </c>
      <c r="G448" s="0" t="n">
        <f aca="false">D448</f>
        <v>23.345069102977</v>
      </c>
      <c r="H448" s="63" t="n">
        <v>42430</v>
      </c>
      <c r="I448" s="0" t="n">
        <v>2016</v>
      </c>
      <c r="J448" s="0" t="n">
        <v>3</v>
      </c>
    </row>
    <row r="449" customFormat="false" ht="13.2" hidden="false" customHeight="false" outlineLevel="0" collapsed="false">
      <c r="A449" s="0" t="s">
        <v>242</v>
      </c>
      <c r="B449" s="0" t="s">
        <v>250</v>
      </c>
      <c r="C449" s="0" t="s">
        <v>319</v>
      </c>
      <c r="D449" s="0" t="n">
        <v>23.1489148686302</v>
      </c>
      <c r="E449" s="0" t="s">
        <v>250</v>
      </c>
      <c r="F449" s="0" t="s">
        <v>250</v>
      </c>
      <c r="G449" s="0" t="n">
        <f aca="false">D449</f>
        <v>23.1489148686302</v>
      </c>
      <c r="H449" s="63" t="n">
        <v>42461</v>
      </c>
      <c r="I449" s="0" t="n">
        <v>2016</v>
      </c>
      <c r="J449" s="0" t="n">
        <v>4</v>
      </c>
    </row>
    <row r="450" customFormat="false" ht="13.2" hidden="false" customHeight="false" outlineLevel="0" collapsed="false">
      <c r="A450" s="0" t="s">
        <v>242</v>
      </c>
      <c r="B450" s="0" t="s">
        <v>250</v>
      </c>
      <c r="C450" s="0" t="s">
        <v>320</v>
      </c>
      <c r="D450" s="0" t="n">
        <v>22.7437297543557</v>
      </c>
      <c r="E450" s="0" t="s">
        <v>250</v>
      </c>
      <c r="F450" s="0" t="s">
        <v>250</v>
      </c>
      <c r="G450" s="0" t="n">
        <f aca="false">D450</f>
        <v>22.7437297543557</v>
      </c>
      <c r="H450" s="63" t="n">
        <v>42491</v>
      </c>
      <c r="I450" s="0" t="n">
        <v>2016</v>
      </c>
      <c r="J450" s="0" t="n">
        <v>5</v>
      </c>
    </row>
    <row r="451" customFormat="false" ht="13.2" hidden="false" customHeight="false" outlineLevel="0" collapsed="false">
      <c r="A451" s="0" t="s">
        <v>242</v>
      </c>
      <c r="B451" s="0" t="s">
        <v>250</v>
      </c>
      <c r="C451" s="0" t="s">
        <v>321</v>
      </c>
      <c r="D451" s="0" t="n">
        <v>21.4487684304509</v>
      </c>
      <c r="E451" s="0" t="s">
        <v>250</v>
      </c>
      <c r="F451" s="0" t="s">
        <v>250</v>
      </c>
      <c r="G451" s="0" t="n">
        <f aca="false">D451</f>
        <v>21.4487684304509</v>
      </c>
      <c r="H451" s="63" t="n">
        <v>42522</v>
      </c>
      <c r="I451" s="0" t="n">
        <v>2016</v>
      </c>
      <c r="J451" s="0" t="n">
        <v>6</v>
      </c>
    </row>
    <row r="452" customFormat="false" ht="13.2" hidden="false" customHeight="false" outlineLevel="0" collapsed="false">
      <c r="A452" s="0" t="s">
        <v>242</v>
      </c>
      <c r="B452" s="0" t="s">
        <v>250</v>
      </c>
      <c r="C452" s="0" t="s">
        <v>322</v>
      </c>
      <c r="D452" s="0" t="n">
        <v>20.8959311135171</v>
      </c>
      <c r="E452" s="0" t="s">
        <v>250</v>
      </c>
      <c r="F452" s="0" t="s">
        <v>250</v>
      </c>
      <c r="G452" s="0" t="n">
        <f aca="false">D452</f>
        <v>20.8959311135171</v>
      </c>
      <c r="H452" s="63" t="n">
        <v>42552</v>
      </c>
      <c r="I452" s="0" t="n">
        <v>2016</v>
      </c>
      <c r="J452" s="0" t="n">
        <v>7</v>
      </c>
    </row>
    <row r="453" customFormat="false" ht="13.2" hidden="false" customHeight="false" outlineLevel="0" collapsed="false">
      <c r="A453" s="0" t="s">
        <v>242</v>
      </c>
      <c r="B453" s="0" t="s">
        <v>250</v>
      </c>
      <c r="C453" s="0" t="s">
        <v>323</v>
      </c>
      <c r="D453" s="0" t="n">
        <v>20.6233754487243</v>
      </c>
      <c r="E453" s="0" t="s">
        <v>250</v>
      </c>
      <c r="F453" s="0" t="s">
        <v>250</v>
      </c>
      <c r="G453" s="0" t="n">
        <f aca="false">D453</f>
        <v>20.6233754487243</v>
      </c>
      <c r="H453" s="63" t="n">
        <v>42583</v>
      </c>
      <c r="I453" s="0" t="n">
        <v>2016</v>
      </c>
      <c r="J453" s="0" t="n">
        <v>8</v>
      </c>
    </row>
    <row r="454" customFormat="false" ht="13.2" hidden="false" customHeight="false" outlineLevel="0" collapsed="false">
      <c r="A454" s="0" t="s">
        <v>242</v>
      </c>
      <c r="B454" s="0" t="s">
        <v>250</v>
      </c>
      <c r="C454" s="0" t="s">
        <v>324</v>
      </c>
      <c r="D454" s="0" t="n">
        <v>20.9719033224435</v>
      </c>
      <c r="E454" s="0" t="s">
        <v>250</v>
      </c>
      <c r="F454" s="0" t="s">
        <v>250</v>
      </c>
      <c r="G454" s="0" t="n">
        <f aca="false">D454</f>
        <v>20.9719033224435</v>
      </c>
      <c r="H454" s="63" t="n">
        <v>42614</v>
      </c>
      <c r="I454" s="0" t="n">
        <v>2016</v>
      </c>
      <c r="J454" s="0" t="n">
        <v>9</v>
      </c>
    </row>
    <row r="455" customFormat="false" ht="13.2" hidden="false" customHeight="false" outlineLevel="0" collapsed="false">
      <c r="A455" s="0" t="s">
        <v>242</v>
      </c>
      <c r="B455" s="0" t="s">
        <v>250</v>
      </c>
      <c r="C455" s="0" t="s">
        <v>325</v>
      </c>
      <c r="D455" s="0" t="n">
        <v>20.849145967907</v>
      </c>
      <c r="E455" s="0" t="s">
        <v>250</v>
      </c>
      <c r="F455" s="0" t="s">
        <v>250</v>
      </c>
      <c r="G455" s="0" t="n">
        <f aca="false">D455</f>
        <v>20.849145967907</v>
      </c>
      <c r="H455" s="63" t="n">
        <v>42644</v>
      </c>
      <c r="I455" s="0" t="n">
        <v>2016</v>
      </c>
      <c r="J455" s="0" t="n">
        <v>10</v>
      </c>
    </row>
    <row r="456" customFormat="false" ht="13.2" hidden="false" customHeight="false" outlineLevel="0" collapsed="false">
      <c r="A456" s="0" t="s">
        <v>242</v>
      </c>
      <c r="B456" s="0" t="s">
        <v>250</v>
      </c>
      <c r="C456" s="0" t="s">
        <v>326</v>
      </c>
      <c r="D456" s="0" t="n">
        <v>21.2290070125393</v>
      </c>
      <c r="E456" s="0" t="s">
        <v>250</v>
      </c>
      <c r="F456" s="0" t="s">
        <v>250</v>
      </c>
      <c r="G456" s="0" t="n">
        <f aca="false">D456</f>
        <v>21.2290070125393</v>
      </c>
      <c r="H456" s="63" t="n">
        <v>42675</v>
      </c>
      <c r="I456" s="0" t="n">
        <v>2016</v>
      </c>
      <c r="J456" s="0" t="n">
        <v>11</v>
      </c>
    </row>
    <row r="457" customFormat="false" ht="13.2" hidden="false" customHeight="false" outlineLevel="0" collapsed="false">
      <c r="A457" s="0" t="s">
        <v>242</v>
      </c>
      <c r="B457" s="0" t="s">
        <v>250</v>
      </c>
      <c r="C457" s="0" t="s">
        <v>327</v>
      </c>
      <c r="D457" s="0" t="n">
        <v>22.273732190658</v>
      </c>
      <c r="E457" s="0" t="s">
        <v>250</v>
      </c>
      <c r="F457" s="0" t="s">
        <v>250</v>
      </c>
      <c r="G457" s="0" t="n">
        <f aca="false">D457</f>
        <v>22.273732190658</v>
      </c>
      <c r="H457" s="63" t="n">
        <v>42705</v>
      </c>
      <c r="I457" s="0" t="n">
        <v>2016</v>
      </c>
      <c r="J457" s="0" t="n">
        <v>12</v>
      </c>
    </row>
    <row r="458" customFormat="false" ht="13.2" hidden="false" customHeight="false" outlineLevel="0" collapsed="false">
      <c r="A458" s="0" t="s">
        <v>242</v>
      </c>
      <c r="B458" s="0" t="s">
        <v>250</v>
      </c>
      <c r="C458" s="0" t="s">
        <v>328</v>
      </c>
      <c r="D458" s="0" t="n">
        <v>22.2930471590292</v>
      </c>
      <c r="E458" s="0" t="s">
        <v>250</v>
      </c>
      <c r="F458" s="0" t="s">
        <v>250</v>
      </c>
      <c r="G458" s="0" t="n">
        <f aca="false">D458</f>
        <v>22.2930471590292</v>
      </c>
      <c r="H458" s="63" t="n">
        <v>42736</v>
      </c>
      <c r="I458" s="0" t="n">
        <v>2017</v>
      </c>
      <c r="J458" s="0" t="n">
        <v>1</v>
      </c>
    </row>
    <row r="459" customFormat="false" ht="13.2" hidden="false" customHeight="false" outlineLevel="0" collapsed="false">
      <c r="A459" s="0" t="s">
        <v>242</v>
      </c>
      <c r="B459" s="0" t="s">
        <v>250</v>
      </c>
      <c r="C459" s="0" t="s">
        <v>329</v>
      </c>
      <c r="D459" s="0" t="n">
        <v>22.8184142987241</v>
      </c>
      <c r="E459" s="0" t="s">
        <v>250</v>
      </c>
      <c r="F459" s="0" t="s">
        <v>250</v>
      </c>
      <c r="G459" s="0" t="n">
        <f aca="false">D459</f>
        <v>22.8184142987241</v>
      </c>
      <c r="H459" s="63" t="n">
        <v>42767</v>
      </c>
      <c r="I459" s="0" t="n">
        <v>2017</v>
      </c>
      <c r="J459" s="0" t="n">
        <v>2</v>
      </c>
    </row>
    <row r="460" customFormat="false" ht="13.2" hidden="false" customHeight="false" outlineLevel="0" collapsed="false">
      <c r="A460" s="0" t="s">
        <v>242</v>
      </c>
      <c r="B460" s="0" t="s">
        <v>250</v>
      </c>
      <c r="C460" s="0" t="s">
        <v>330</v>
      </c>
      <c r="D460" s="0" t="n">
        <v>22.738149874604</v>
      </c>
      <c r="E460" s="0" t="s">
        <v>250</v>
      </c>
      <c r="F460" s="0" t="s">
        <v>250</v>
      </c>
      <c r="G460" s="0" t="n">
        <f aca="false">D460</f>
        <v>22.738149874604</v>
      </c>
      <c r="H460" s="63" t="n">
        <v>42795</v>
      </c>
      <c r="I460" s="0" t="n">
        <v>2017</v>
      </c>
      <c r="J460" s="0" t="n">
        <v>3</v>
      </c>
    </row>
    <row r="461" customFormat="false" ht="13.2" hidden="false" customHeight="false" outlineLevel="0" collapsed="false">
      <c r="A461" s="0" t="s">
        <v>242</v>
      </c>
      <c r="B461" s="0" t="s">
        <v>250</v>
      </c>
      <c r="C461" s="0" t="s">
        <v>331</v>
      </c>
      <c r="D461" s="0" t="n">
        <v>23.0222945204194</v>
      </c>
      <c r="E461" s="0" t="s">
        <v>250</v>
      </c>
      <c r="F461" s="0" t="s">
        <v>250</v>
      </c>
      <c r="G461" s="0" t="n">
        <f aca="false">D461</f>
        <v>23.0222945204194</v>
      </c>
      <c r="H461" s="63" t="n">
        <v>42826</v>
      </c>
      <c r="I461" s="0" t="n">
        <v>2017</v>
      </c>
      <c r="J461" s="0" t="n">
        <v>4</v>
      </c>
    </row>
    <row r="462" customFormat="false" ht="13.2" hidden="false" customHeight="false" outlineLevel="0" collapsed="false">
      <c r="A462" s="0" t="s">
        <v>242</v>
      </c>
      <c r="B462" s="0" t="s">
        <v>250</v>
      </c>
      <c r="C462" s="0" t="s">
        <v>332</v>
      </c>
      <c r="D462" s="0" t="n">
        <v>22.6535932352904</v>
      </c>
      <c r="E462" s="0" t="s">
        <v>250</v>
      </c>
      <c r="F462" s="0" t="s">
        <v>250</v>
      </c>
      <c r="G462" s="0" t="n">
        <f aca="false">D462</f>
        <v>22.6535932352904</v>
      </c>
      <c r="H462" s="63" t="n">
        <v>42856</v>
      </c>
      <c r="I462" s="0" t="n">
        <v>2017</v>
      </c>
      <c r="J462" s="0" t="n">
        <v>5</v>
      </c>
    </row>
    <row r="463" customFormat="false" ht="13.2" hidden="false" customHeight="false" outlineLevel="0" collapsed="false">
      <c r="A463" s="0" t="s">
        <v>242</v>
      </c>
      <c r="B463" s="0" t="s">
        <v>250</v>
      </c>
      <c r="C463" s="0" t="s">
        <v>333</v>
      </c>
      <c r="D463" s="0" t="n">
        <v>21.4839645950383</v>
      </c>
      <c r="E463" s="0" t="s">
        <v>250</v>
      </c>
      <c r="F463" s="0" t="s">
        <v>250</v>
      </c>
      <c r="G463" s="0" t="n">
        <f aca="false">D463</f>
        <v>21.4839645950383</v>
      </c>
      <c r="H463" s="63" t="n">
        <v>42887</v>
      </c>
      <c r="I463" s="0" t="n">
        <v>2017</v>
      </c>
      <c r="J463" s="0" t="n">
        <v>6</v>
      </c>
    </row>
    <row r="464" customFormat="false" ht="13.2" hidden="false" customHeight="false" outlineLevel="0" collapsed="false">
      <c r="A464" s="0" t="s">
        <v>242</v>
      </c>
      <c r="B464" s="0" t="s">
        <v>250</v>
      </c>
      <c r="C464" s="0" t="s">
        <v>334</v>
      </c>
      <c r="D464" s="0" t="n">
        <v>20.3508197839317</v>
      </c>
      <c r="E464" s="0" t="s">
        <v>250</v>
      </c>
      <c r="F464" s="0" t="s">
        <v>250</v>
      </c>
      <c r="G464" s="0" t="n">
        <f aca="false">D464</f>
        <v>20.3508197839317</v>
      </c>
      <c r="H464" s="63" t="n">
        <v>42917</v>
      </c>
      <c r="I464" s="0" t="n">
        <v>2017</v>
      </c>
      <c r="J464" s="0" t="n">
        <v>7</v>
      </c>
    </row>
    <row r="465" customFormat="false" ht="13.2" hidden="false" customHeight="false" outlineLevel="0" collapsed="false">
      <c r="A465" s="0" t="s">
        <v>242</v>
      </c>
      <c r="B465" s="0" t="s">
        <v>250</v>
      </c>
      <c r="C465" s="0" t="s">
        <v>335</v>
      </c>
      <c r="D465" s="0" t="n">
        <v>20.5435402461236</v>
      </c>
      <c r="E465" s="0" t="s">
        <v>250</v>
      </c>
      <c r="F465" s="0" t="s">
        <v>250</v>
      </c>
      <c r="G465" s="0" t="n">
        <f aca="false">D465</f>
        <v>20.5435402461236</v>
      </c>
      <c r="H465" s="63" t="n">
        <v>42948</v>
      </c>
      <c r="I465" s="0" t="n">
        <v>2017</v>
      </c>
      <c r="J465" s="0" t="n">
        <v>8</v>
      </c>
    </row>
    <row r="466" customFormat="false" ht="13.2" hidden="false" customHeight="false" outlineLevel="0" collapsed="false">
      <c r="A466" s="0" t="s">
        <v>242</v>
      </c>
      <c r="B466" s="0" t="s">
        <v>250</v>
      </c>
      <c r="C466" s="0" t="s">
        <v>336</v>
      </c>
      <c r="D466" s="0" t="n">
        <v>20.93413182874</v>
      </c>
      <c r="E466" s="0" t="s">
        <v>250</v>
      </c>
      <c r="F466" s="0" t="s">
        <v>250</v>
      </c>
      <c r="G466" s="0" t="n">
        <f aca="false">D466</f>
        <v>20.93413182874</v>
      </c>
      <c r="H466" s="63" t="n">
        <v>42979</v>
      </c>
      <c r="I466" s="0" t="n">
        <v>2017</v>
      </c>
      <c r="J466" s="0" t="n">
        <v>9</v>
      </c>
    </row>
    <row r="467" customFormat="false" ht="13.2" hidden="false" customHeight="false" outlineLevel="0" collapsed="false">
      <c r="A467" s="0" t="s">
        <v>242</v>
      </c>
      <c r="B467" s="0" t="s">
        <v>250</v>
      </c>
      <c r="C467" s="0" t="s">
        <v>337</v>
      </c>
      <c r="D467" s="0" t="n">
        <v>21.2152719239198</v>
      </c>
      <c r="E467" s="0" t="s">
        <v>250</v>
      </c>
      <c r="F467" s="0" t="s">
        <v>250</v>
      </c>
      <c r="G467" s="0" t="n">
        <f aca="false">D467</f>
        <v>21.2152719239198</v>
      </c>
      <c r="H467" s="63" t="n">
        <v>43009</v>
      </c>
      <c r="I467" s="0" t="n">
        <v>2017</v>
      </c>
      <c r="J467" s="0" t="n">
        <v>10</v>
      </c>
    </row>
    <row r="468" customFormat="false" ht="13.2" hidden="false" customHeight="false" outlineLevel="0" collapsed="false">
      <c r="A468" s="0" t="s">
        <v>242</v>
      </c>
      <c r="B468" s="0" t="s">
        <v>250</v>
      </c>
      <c r="C468" s="0" t="s">
        <v>338</v>
      </c>
      <c r="D468" s="0" t="n">
        <v>20.503193423304</v>
      </c>
      <c r="E468" s="0" t="s">
        <v>250</v>
      </c>
      <c r="F468" s="0" t="s">
        <v>250</v>
      </c>
      <c r="G468" s="0" t="n">
        <f aca="false">D468</f>
        <v>20.503193423304</v>
      </c>
      <c r="H468" s="63" t="n">
        <v>43040</v>
      </c>
      <c r="I468" s="0" t="n">
        <v>2017</v>
      </c>
      <c r="J468" s="0" t="n">
        <v>11</v>
      </c>
    </row>
    <row r="469" customFormat="false" ht="13.2" hidden="false" customHeight="false" outlineLevel="0" collapsed="false">
      <c r="A469" s="0" t="s">
        <v>242</v>
      </c>
      <c r="B469" s="0" t="s">
        <v>250</v>
      </c>
      <c r="C469" s="0" t="s">
        <v>339</v>
      </c>
      <c r="D469" s="0" t="n">
        <v>21.888291266274</v>
      </c>
      <c r="E469" s="0" t="s">
        <v>250</v>
      </c>
      <c r="F469" s="0" t="s">
        <v>250</v>
      </c>
      <c r="G469" s="0" t="n">
        <f aca="false">D469</f>
        <v>21.888291266274</v>
      </c>
      <c r="H469" s="63" t="n">
        <v>43070</v>
      </c>
      <c r="I469" s="0" t="n">
        <v>2017</v>
      </c>
      <c r="J469" s="0" t="n">
        <v>12</v>
      </c>
    </row>
    <row r="470" customFormat="false" ht="13.2" hidden="false" customHeight="false" outlineLevel="0" collapsed="false">
      <c r="A470" s="0" t="s">
        <v>242</v>
      </c>
      <c r="B470" s="0" t="s">
        <v>250</v>
      </c>
      <c r="C470" s="0" t="s">
        <v>340</v>
      </c>
      <c r="D470" s="0" t="n">
        <v>22.064272089211</v>
      </c>
      <c r="E470" s="0" t="s">
        <v>250</v>
      </c>
      <c r="F470" s="0" t="s">
        <v>250</v>
      </c>
      <c r="G470" s="0" t="n">
        <f aca="false">D470</f>
        <v>22.064272089211</v>
      </c>
      <c r="H470" s="63" t="n">
        <v>43101</v>
      </c>
      <c r="I470" s="0" t="n">
        <v>2018</v>
      </c>
      <c r="J470" s="0" t="n">
        <v>1</v>
      </c>
    </row>
    <row r="471" customFormat="false" ht="13.2" hidden="false" customHeight="false" outlineLevel="0" collapsed="false">
      <c r="A471" s="0" t="s">
        <v>242</v>
      </c>
      <c r="B471" s="0" t="s">
        <v>250</v>
      </c>
      <c r="C471" s="0" t="s">
        <v>341</v>
      </c>
      <c r="D471" s="0" t="n">
        <v>22.4578682224629</v>
      </c>
      <c r="E471" s="0" t="s">
        <v>250</v>
      </c>
      <c r="F471" s="0" t="s">
        <v>250</v>
      </c>
      <c r="G471" s="0" t="n">
        <f aca="false">D471</f>
        <v>22.4578682224629</v>
      </c>
      <c r="H471" s="63" t="n">
        <v>43132</v>
      </c>
      <c r="I471" s="0" t="n">
        <v>2018</v>
      </c>
      <c r="J471" s="0" t="n">
        <v>2</v>
      </c>
    </row>
    <row r="472" customFormat="false" ht="13.2" hidden="false" customHeight="false" outlineLevel="0" collapsed="false">
      <c r="A472" s="0" t="s">
        <v>242</v>
      </c>
      <c r="B472" s="0" t="s">
        <v>250</v>
      </c>
      <c r="C472" s="0" t="s">
        <v>342</v>
      </c>
      <c r="D472" s="0" t="n">
        <v>22.7660492733623</v>
      </c>
      <c r="E472" s="0" t="s">
        <v>250</v>
      </c>
      <c r="F472" s="0" t="s">
        <v>250</v>
      </c>
      <c r="G472" s="0" t="n">
        <f aca="false">D472</f>
        <v>22.7660492733623</v>
      </c>
      <c r="H472" s="63" t="n">
        <v>43160</v>
      </c>
      <c r="I472" s="0" t="n">
        <v>2018</v>
      </c>
      <c r="J472" s="0" t="n">
        <v>3</v>
      </c>
    </row>
    <row r="473" customFormat="false" ht="13.2" hidden="false" customHeight="false" outlineLevel="0" collapsed="false">
      <c r="A473" s="0" t="s">
        <v>242</v>
      </c>
      <c r="B473" s="0" t="s">
        <v>250</v>
      </c>
      <c r="C473" s="0" t="s">
        <v>343</v>
      </c>
      <c r="D473" s="0" t="n">
        <v>22.7746337037495</v>
      </c>
      <c r="E473" s="0" t="s">
        <v>250</v>
      </c>
      <c r="F473" s="0" t="s">
        <v>250</v>
      </c>
      <c r="G473" s="0" t="n">
        <f aca="false">D473</f>
        <v>22.7746337037495</v>
      </c>
      <c r="H473" s="63" t="n">
        <v>43191</v>
      </c>
      <c r="I473" s="0" t="n">
        <v>2018</v>
      </c>
      <c r="J473" s="0" t="n">
        <v>4</v>
      </c>
    </row>
    <row r="474" customFormat="false" ht="13.2" hidden="false" customHeight="false" outlineLevel="0" collapsed="false">
      <c r="A474" s="0" t="s">
        <v>242</v>
      </c>
      <c r="B474" s="0" t="s">
        <v>250</v>
      </c>
      <c r="C474" s="0" t="s">
        <v>344</v>
      </c>
      <c r="D474" s="0" t="n">
        <v>22.0320804752592</v>
      </c>
      <c r="E474" s="0" t="s">
        <v>250</v>
      </c>
      <c r="F474" s="0" t="s">
        <v>250</v>
      </c>
      <c r="G474" s="0" t="n">
        <f aca="false">D474</f>
        <v>22.0320804752592</v>
      </c>
      <c r="H474" s="63" t="n">
        <v>43221</v>
      </c>
      <c r="I474" s="0" t="n">
        <v>2018</v>
      </c>
      <c r="J474" s="0" t="n">
        <v>5</v>
      </c>
    </row>
    <row r="475" customFormat="false" ht="13.2" hidden="false" customHeight="false" outlineLevel="0" collapsed="false">
      <c r="A475" s="0" t="s">
        <v>242</v>
      </c>
      <c r="B475" s="0" t="s">
        <v>250</v>
      </c>
      <c r="C475" s="0" t="s">
        <v>345</v>
      </c>
      <c r="D475" s="0" t="n">
        <v>20.6632930500247</v>
      </c>
      <c r="E475" s="0" t="s">
        <v>250</v>
      </c>
      <c r="F475" s="0" t="s">
        <v>250</v>
      </c>
      <c r="G475" s="0" t="n">
        <f aca="false">D475</f>
        <v>20.6632930500247</v>
      </c>
      <c r="H475" s="63" t="n">
        <v>43252</v>
      </c>
      <c r="I475" s="0" t="n">
        <v>2018</v>
      </c>
      <c r="J475" s="0" t="n">
        <v>6</v>
      </c>
    </row>
    <row r="476" customFormat="false" ht="13.2" hidden="false" customHeight="false" outlineLevel="0" collapsed="false">
      <c r="A476" s="0" t="s">
        <v>242</v>
      </c>
      <c r="B476" s="0" t="s">
        <v>250</v>
      </c>
      <c r="C476" s="0" t="s">
        <v>346</v>
      </c>
      <c r="D476" s="0" t="n">
        <v>20.2692676952535</v>
      </c>
      <c r="E476" s="0" t="s">
        <v>250</v>
      </c>
      <c r="F476" s="0" t="s">
        <v>250</v>
      </c>
      <c r="G476" s="0" t="n">
        <f aca="false">D476</f>
        <v>20.2692676952535</v>
      </c>
      <c r="H476" s="63" t="n">
        <v>43282</v>
      </c>
      <c r="I476" s="0" t="n">
        <v>2018</v>
      </c>
      <c r="J476" s="0" t="n">
        <v>7</v>
      </c>
    </row>
    <row r="477" customFormat="false" ht="13.2" hidden="false" customHeight="false" outlineLevel="0" collapsed="false">
      <c r="A477" s="0" t="s">
        <v>242</v>
      </c>
      <c r="B477" s="0" t="s">
        <v>250</v>
      </c>
      <c r="C477" s="0" t="s">
        <v>347</v>
      </c>
      <c r="D477" s="0" t="n">
        <v>20.2529572775179</v>
      </c>
      <c r="E477" s="0" t="s">
        <v>250</v>
      </c>
      <c r="F477" s="0" t="s">
        <v>250</v>
      </c>
      <c r="G477" s="0" t="n">
        <f aca="false">D477</f>
        <v>20.2529572775179</v>
      </c>
      <c r="H477" s="63" t="n">
        <v>43313</v>
      </c>
      <c r="I477" s="0" t="n">
        <v>2018</v>
      </c>
      <c r="J477" s="0" t="n">
        <v>8</v>
      </c>
    </row>
    <row r="478" customFormat="false" ht="13.2" hidden="false" customHeight="false" outlineLevel="0" collapsed="false">
      <c r="A478" s="0" t="s">
        <v>242</v>
      </c>
      <c r="B478" s="0" t="s">
        <v>250</v>
      </c>
      <c r="C478" s="0" t="s">
        <v>348</v>
      </c>
      <c r="D478" s="0" t="n">
        <v>20.7358314867963</v>
      </c>
      <c r="E478" s="0" t="s">
        <v>250</v>
      </c>
      <c r="F478" s="0" t="s">
        <v>250</v>
      </c>
      <c r="G478" s="0" t="n">
        <f aca="false">D478</f>
        <v>20.7358314867963</v>
      </c>
      <c r="H478" s="63" t="n">
        <v>43344</v>
      </c>
      <c r="I478" s="0" t="n">
        <v>2018</v>
      </c>
      <c r="J478" s="0" t="n">
        <v>9</v>
      </c>
    </row>
    <row r="479" customFormat="false" ht="13.2" hidden="false" customHeight="false" outlineLevel="0" collapsed="false">
      <c r="A479" s="0" t="s">
        <v>242</v>
      </c>
      <c r="B479" s="0" t="s">
        <v>250</v>
      </c>
      <c r="C479" s="0" t="s">
        <v>349</v>
      </c>
      <c r="D479" s="0" t="n">
        <v>20.5615675499367</v>
      </c>
      <c r="E479" s="0" t="s">
        <v>250</v>
      </c>
      <c r="F479" s="0" t="s">
        <v>250</v>
      </c>
      <c r="G479" s="0" t="n">
        <f aca="false">D479</f>
        <v>20.5615675499367</v>
      </c>
      <c r="H479" s="63" t="n">
        <v>43374</v>
      </c>
      <c r="I479" s="0" t="n">
        <v>2018</v>
      </c>
      <c r="J479" s="0" t="n">
        <v>10</v>
      </c>
    </row>
    <row r="480" customFormat="false" ht="13.2" hidden="false" customHeight="false" outlineLevel="0" collapsed="false">
      <c r="A480" s="0" t="s">
        <v>242</v>
      </c>
      <c r="B480" s="0" t="s">
        <v>250</v>
      </c>
      <c r="C480" s="0" t="s">
        <v>350</v>
      </c>
      <c r="D480" s="0" t="n">
        <v>21.6354797913718</v>
      </c>
      <c r="E480" s="0" t="s">
        <v>250</v>
      </c>
      <c r="F480" s="0" t="s">
        <v>250</v>
      </c>
      <c r="G480" s="0" t="n">
        <f aca="false">D480</f>
        <v>21.6354797913718</v>
      </c>
      <c r="H480" s="63" t="n">
        <v>43405</v>
      </c>
      <c r="I480" s="0" t="n">
        <v>2018</v>
      </c>
      <c r="J480" s="0" t="n">
        <v>11</v>
      </c>
    </row>
    <row r="481" customFormat="false" ht="13.2" hidden="false" customHeight="false" outlineLevel="0" collapsed="false">
      <c r="A481" s="0" t="s">
        <v>242</v>
      </c>
      <c r="B481" s="0" t="s">
        <v>250</v>
      </c>
      <c r="C481" s="0" t="s">
        <v>351</v>
      </c>
      <c r="D481" s="0" t="n">
        <v>21.8754146206933</v>
      </c>
      <c r="E481" s="0" t="s">
        <v>250</v>
      </c>
      <c r="F481" s="0" t="s">
        <v>250</v>
      </c>
      <c r="G481" s="0" t="n">
        <f aca="false">D481</f>
        <v>21.8754146206933</v>
      </c>
      <c r="H481" s="63" t="n">
        <v>43435</v>
      </c>
      <c r="I481" s="0" t="n">
        <v>2018</v>
      </c>
      <c r="J481" s="0" t="n">
        <v>12</v>
      </c>
    </row>
    <row r="482" customFormat="false" ht="13.2" hidden="false" customHeight="false" outlineLevel="0" collapsed="false">
      <c r="A482" s="0" t="s">
        <v>242</v>
      </c>
      <c r="B482" s="0" t="s">
        <v>250</v>
      </c>
      <c r="C482" s="0" t="s">
        <v>352</v>
      </c>
      <c r="D482" s="0" t="n">
        <v>22.4660234313307</v>
      </c>
      <c r="E482" s="0" t="s">
        <v>250</v>
      </c>
      <c r="F482" s="0" t="s">
        <v>250</v>
      </c>
      <c r="G482" s="0" t="n">
        <f aca="false">D482</f>
        <v>22.4660234313307</v>
      </c>
      <c r="H482" s="63" t="n">
        <v>43466</v>
      </c>
      <c r="I482" s="0" t="n">
        <v>2019</v>
      </c>
      <c r="J482" s="0" t="n">
        <v>1</v>
      </c>
    </row>
    <row r="483" customFormat="false" ht="13.2" hidden="false" customHeight="false" outlineLevel="0" collapsed="false">
      <c r="A483" s="0" t="s">
        <v>242</v>
      </c>
      <c r="B483" s="0" t="s">
        <v>250</v>
      </c>
      <c r="C483" s="0" t="s">
        <v>353</v>
      </c>
      <c r="D483" s="0" t="n">
        <v>23.0115639824354</v>
      </c>
      <c r="E483" s="0" t="s">
        <v>250</v>
      </c>
      <c r="F483" s="0" t="s">
        <v>250</v>
      </c>
      <c r="G483" s="0" t="n">
        <f aca="false">D483</f>
        <v>23.0115639824354</v>
      </c>
      <c r="H483" s="63" t="n">
        <v>43497</v>
      </c>
      <c r="I483" s="0" t="n">
        <v>2019</v>
      </c>
      <c r="J483" s="0" t="n">
        <v>2</v>
      </c>
    </row>
    <row r="484" customFormat="false" ht="13.2" hidden="false" customHeight="false" outlineLevel="0" collapsed="false">
      <c r="A484" s="0" t="s">
        <v>242</v>
      </c>
      <c r="B484" s="0" t="s">
        <v>250</v>
      </c>
      <c r="C484" s="0" t="s">
        <v>354</v>
      </c>
      <c r="D484" s="0" t="n">
        <v>23.1042758306169</v>
      </c>
      <c r="E484" s="0" t="s">
        <v>250</v>
      </c>
      <c r="F484" s="0" t="s">
        <v>250</v>
      </c>
      <c r="G484" s="0" t="n">
        <f aca="false">D484</f>
        <v>23.1042758306169</v>
      </c>
      <c r="H484" s="63" t="n">
        <v>43525</v>
      </c>
      <c r="I484" s="0" t="n">
        <v>2019</v>
      </c>
      <c r="J484" s="0" t="n">
        <v>3</v>
      </c>
    </row>
    <row r="485" customFormat="false" ht="13.2" hidden="false" customHeight="false" outlineLevel="0" collapsed="false">
      <c r="A485" s="0" t="s">
        <v>242</v>
      </c>
      <c r="B485" s="0" t="s">
        <v>250</v>
      </c>
      <c r="C485" s="0" t="s">
        <v>355</v>
      </c>
      <c r="D485" s="0" t="n">
        <v>23.181106482582</v>
      </c>
      <c r="E485" s="0" t="s">
        <v>250</v>
      </c>
      <c r="F485" s="0" t="s">
        <v>250</v>
      </c>
      <c r="G485" s="0" t="n">
        <f aca="false">D485</f>
        <v>23.181106482582</v>
      </c>
      <c r="H485" s="63" t="n">
        <v>43556</v>
      </c>
      <c r="I485" s="0" t="n">
        <v>2019</v>
      </c>
      <c r="J485" s="0" t="n">
        <v>4</v>
      </c>
    </row>
    <row r="486" customFormat="false" ht="13.2" hidden="false" customHeight="false" outlineLevel="0" collapsed="false">
      <c r="A486" s="0" t="s">
        <v>242</v>
      </c>
      <c r="B486" s="0" t="s">
        <v>250</v>
      </c>
      <c r="C486" s="0" t="s">
        <v>356</v>
      </c>
      <c r="D486" s="0" t="n">
        <v>22.6797757479712</v>
      </c>
      <c r="E486" s="0" t="s">
        <v>250</v>
      </c>
      <c r="F486" s="0" t="s">
        <v>250</v>
      </c>
      <c r="G486" s="0" t="n">
        <f aca="false">D486</f>
        <v>22.6797757479712</v>
      </c>
      <c r="H486" s="63" t="n">
        <v>43586</v>
      </c>
      <c r="I486" s="0" t="n">
        <v>2019</v>
      </c>
      <c r="J486" s="0" t="n">
        <v>5</v>
      </c>
    </row>
    <row r="487" customFormat="false" ht="13.2" hidden="false" customHeight="false" outlineLevel="0" collapsed="false">
      <c r="A487" s="0" t="s">
        <v>242</v>
      </c>
      <c r="B487" s="0" t="s">
        <v>250</v>
      </c>
      <c r="C487" s="0" t="s">
        <v>357</v>
      </c>
      <c r="D487" s="0" t="n">
        <v>21.7981547472087</v>
      </c>
      <c r="E487" s="0" t="s">
        <v>250</v>
      </c>
      <c r="F487" s="0" t="s">
        <v>250</v>
      </c>
      <c r="G487" s="0" t="n">
        <f aca="false">D487</f>
        <v>21.7981547472087</v>
      </c>
      <c r="H487" s="63" t="n">
        <v>43617</v>
      </c>
      <c r="I487" s="0" t="n">
        <v>2019</v>
      </c>
      <c r="J487" s="0" t="n">
        <v>6</v>
      </c>
    </row>
    <row r="488" customFormat="false" ht="13.2" hidden="false" customHeight="false" outlineLevel="0" collapsed="false">
      <c r="A488" s="0" t="s">
        <v>242</v>
      </c>
      <c r="B488" s="0" t="s">
        <v>250</v>
      </c>
      <c r="C488" s="0" t="s">
        <v>358</v>
      </c>
      <c r="D488" s="0" t="n">
        <v>20.7530003475707</v>
      </c>
      <c r="E488" s="0" t="s">
        <v>250</v>
      </c>
      <c r="F488" s="0" t="s">
        <v>250</v>
      </c>
      <c r="G488" s="0" t="n">
        <f aca="false">D488</f>
        <v>20.7530003475707</v>
      </c>
      <c r="H488" s="63" t="n">
        <v>43647</v>
      </c>
      <c r="I488" s="0" t="n">
        <v>2019</v>
      </c>
      <c r="J488" s="0" t="n">
        <v>7</v>
      </c>
    </row>
    <row r="489" customFormat="false" ht="13.2" hidden="false" customHeight="false" outlineLevel="0" collapsed="false">
      <c r="A489" s="0" t="s">
        <v>242</v>
      </c>
      <c r="B489" s="0" t="s">
        <v>250</v>
      </c>
      <c r="C489" s="0" t="s">
        <v>359</v>
      </c>
      <c r="D489" s="0" t="n">
        <v>20.1181817204393</v>
      </c>
      <c r="E489" s="0" t="s">
        <v>250</v>
      </c>
      <c r="F489" s="0" t="s">
        <v>250</v>
      </c>
      <c r="G489" s="0" t="n">
        <f aca="false">D489</f>
        <v>20.1181817204393</v>
      </c>
      <c r="H489" s="63" t="n">
        <v>43678</v>
      </c>
      <c r="I489" s="0" t="n">
        <v>2019</v>
      </c>
      <c r="J489" s="0" t="n">
        <v>8</v>
      </c>
    </row>
    <row r="490" customFormat="false" ht="13.2" hidden="false" customHeight="false" outlineLevel="0" collapsed="false">
      <c r="A490" s="0" t="s">
        <v>242</v>
      </c>
      <c r="B490" s="0" t="s">
        <v>250</v>
      </c>
      <c r="C490" s="0" t="s">
        <v>360</v>
      </c>
      <c r="D490" s="0" t="n">
        <v>20.6482702968472</v>
      </c>
      <c r="E490" s="0" t="s">
        <v>250</v>
      </c>
      <c r="F490" s="0" t="s">
        <v>250</v>
      </c>
      <c r="G490" s="0" t="n">
        <f aca="false">D490</f>
        <v>20.6482702968472</v>
      </c>
      <c r="H490" s="63" t="n">
        <v>43709</v>
      </c>
      <c r="I490" s="0" t="n">
        <v>2019</v>
      </c>
      <c r="J490" s="0" t="n">
        <v>9</v>
      </c>
    </row>
    <row r="491" customFormat="false" ht="13.2" hidden="false" customHeight="false" outlineLevel="0" collapsed="false">
      <c r="A491" s="0" t="s">
        <v>242</v>
      </c>
      <c r="B491" s="0" t="s">
        <v>250</v>
      </c>
      <c r="C491" s="0" t="s">
        <v>361</v>
      </c>
      <c r="D491" s="0" t="n">
        <v>20.6705898158538</v>
      </c>
      <c r="E491" s="0" t="s">
        <v>250</v>
      </c>
      <c r="F491" s="0" t="s">
        <v>250</v>
      </c>
      <c r="G491" s="0" t="n">
        <f aca="false">D491</f>
        <v>20.6705898158538</v>
      </c>
      <c r="H491" s="63" t="n">
        <v>43739</v>
      </c>
      <c r="I491" s="0" t="n">
        <v>2019</v>
      </c>
      <c r="J491" s="0" t="n">
        <v>10</v>
      </c>
    </row>
    <row r="492" customFormat="false" ht="13.2" hidden="false" customHeight="false" outlineLevel="0" collapsed="false">
      <c r="A492" s="0" t="s">
        <v>242</v>
      </c>
      <c r="B492" s="0" t="s">
        <v>250</v>
      </c>
      <c r="C492" s="0" t="s">
        <v>362</v>
      </c>
      <c r="D492" s="0" t="n">
        <v>21.4037001709182</v>
      </c>
      <c r="E492" s="0" t="s">
        <v>250</v>
      </c>
      <c r="F492" s="0" t="s">
        <v>250</v>
      </c>
      <c r="G492" s="0" t="n">
        <f aca="false">D492</f>
        <v>21.4037001709182</v>
      </c>
      <c r="H492" s="63" t="n">
        <v>43770</v>
      </c>
      <c r="I492" s="0" t="n">
        <v>2019</v>
      </c>
      <c r="J492" s="0" t="n">
        <v>11</v>
      </c>
    </row>
    <row r="493" customFormat="false" ht="13.2" hidden="false" customHeight="false" outlineLevel="0" collapsed="false">
      <c r="A493" s="0" t="s">
        <v>242</v>
      </c>
      <c r="B493" s="0" t="s">
        <v>250</v>
      </c>
      <c r="C493" s="0" t="s">
        <v>363</v>
      </c>
      <c r="D493" s="0" t="n">
        <v>22.1595592665087</v>
      </c>
      <c r="E493" s="0" t="s">
        <v>250</v>
      </c>
      <c r="F493" s="0" t="s">
        <v>250</v>
      </c>
      <c r="G493" s="0" t="n">
        <f aca="false">D493</f>
        <v>22.1595592665087</v>
      </c>
      <c r="H493" s="63" t="n">
        <v>43800</v>
      </c>
      <c r="I493" s="0" t="n">
        <v>2019</v>
      </c>
      <c r="J493" s="0" t="n">
        <v>12</v>
      </c>
    </row>
    <row r="494" customFormat="false" ht="13.2" hidden="false" customHeight="false" outlineLevel="0" collapsed="false">
      <c r="A494" s="0" t="s">
        <v>242</v>
      </c>
      <c r="B494" s="0" t="s">
        <v>250</v>
      </c>
      <c r="C494" s="0" t="s">
        <v>364</v>
      </c>
      <c r="D494" s="0" t="n">
        <v>22.9433177608574</v>
      </c>
      <c r="E494" s="0" t="s">
        <v>250</v>
      </c>
      <c r="F494" s="0" t="s">
        <v>250</v>
      </c>
      <c r="G494" s="0" t="n">
        <f aca="false">D494</f>
        <v>22.9433177608574</v>
      </c>
      <c r="H494" s="63" t="n">
        <v>43831</v>
      </c>
      <c r="I494" s="0" t="n">
        <v>2020</v>
      </c>
      <c r="J494" s="0" t="n">
        <v>1</v>
      </c>
    </row>
    <row r="495" customFormat="false" ht="13.2" hidden="false" customHeight="false" outlineLevel="0" collapsed="false">
      <c r="A495" s="0" t="s">
        <v>242</v>
      </c>
      <c r="B495" s="0" t="s">
        <v>250</v>
      </c>
      <c r="C495" s="0" t="s">
        <v>365</v>
      </c>
      <c r="D495" s="0" t="n">
        <v>23.28283198267</v>
      </c>
      <c r="E495" s="0" t="s">
        <v>250</v>
      </c>
      <c r="F495" s="0" t="s">
        <v>250</v>
      </c>
      <c r="G495" s="0" t="n">
        <f aca="false">D495</f>
        <v>23.28283198267</v>
      </c>
      <c r="H495" s="63" t="n">
        <v>43862</v>
      </c>
      <c r="I495" s="0" t="n">
        <v>2020</v>
      </c>
      <c r="J495" s="0" t="n">
        <v>2</v>
      </c>
    </row>
    <row r="496" customFormat="false" ht="13.2" hidden="false" customHeight="false" outlineLevel="0" collapsed="false">
      <c r="A496" s="0" t="s">
        <v>242</v>
      </c>
      <c r="B496" s="0" t="s">
        <v>250</v>
      </c>
      <c r="C496" s="0" t="s">
        <v>366</v>
      </c>
      <c r="D496" s="0" t="n">
        <v>23.0270159571323</v>
      </c>
      <c r="E496" s="0" t="s">
        <v>250</v>
      </c>
      <c r="F496" s="0" t="s">
        <v>250</v>
      </c>
      <c r="G496" s="0" t="n">
        <f aca="false">D496</f>
        <v>23.0270159571323</v>
      </c>
      <c r="H496" s="63" t="n">
        <v>43891</v>
      </c>
      <c r="I496" s="0" t="n">
        <v>2020</v>
      </c>
      <c r="J496" s="0" t="n">
        <v>3</v>
      </c>
    </row>
    <row r="497" customFormat="false" ht="13.2" hidden="false" customHeight="false" outlineLevel="0" collapsed="false">
      <c r="A497" s="0" t="s">
        <v>242</v>
      </c>
      <c r="B497" s="0" t="s">
        <v>250</v>
      </c>
      <c r="C497" s="0" t="s">
        <v>367</v>
      </c>
      <c r="D497" s="0" t="n">
        <v>22.839875374692</v>
      </c>
      <c r="E497" s="0" t="s">
        <v>250</v>
      </c>
      <c r="F497" s="0" t="s">
        <v>250</v>
      </c>
      <c r="G497" s="0" t="n">
        <f aca="false">D497</f>
        <v>22.839875374692</v>
      </c>
      <c r="H497" s="63" t="n">
        <v>43922</v>
      </c>
      <c r="I497" s="0" t="n">
        <v>2020</v>
      </c>
      <c r="J497" s="0" t="n">
        <v>4</v>
      </c>
    </row>
    <row r="498" customFormat="false" ht="13.2" hidden="false" customHeight="false" outlineLevel="0" collapsed="false">
      <c r="A498" s="0" t="s">
        <v>242</v>
      </c>
      <c r="B498" s="0" t="s">
        <v>250</v>
      </c>
      <c r="C498" s="0" t="s">
        <v>368</v>
      </c>
      <c r="D498" s="0" t="n">
        <v>22.1801618994378</v>
      </c>
      <c r="E498" s="0" t="s">
        <v>250</v>
      </c>
      <c r="F498" s="0" t="s">
        <v>250</v>
      </c>
      <c r="G498" s="0" t="n">
        <f aca="false">D498</f>
        <v>22.1801618994378</v>
      </c>
      <c r="H498" s="63" t="n">
        <v>43952</v>
      </c>
      <c r="I498" s="0" t="n">
        <v>2020</v>
      </c>
      <c r="J498" s="0" t="n">
        <v>5</v>
      </c>
    </row>
    <row r="499" customFormat="false" ht="13.2" hidden="false" customHeight="false" outlineLevel="0" collapsed="false">
      <c r="A499" s="0" t="s">
        <v>242</v>
      </c>
      <c r="B499" s="0" t="s">
        <v>250</v>
      </c>
      <c r="C499" s="0" t="s">
        <v>369</v>
      </c>
      <c r="D499" s="0" t="n">
        <v>20.9650357781338</v>
      </c>
      <c r="E499" s="0" t="s">
        <v>250</v>
      </c>
      <c r="F499" s="0" t="s">
        <v>250</v>
      </c>
      <c r="G499" s="0" t="n">
        <f aca="false">D499</f>
        <v>20.9650357781338</v>
      </c>
      <c r="H499" s="63" t="n">
        <v>43983</v>
      </c>
      <c r="I499" s="0" t="n">
        <v>2020</v>
      </c>
      <c r="J499" s="0" t="n">
        <v>6</v>
      </c>
    </row>
    <row r="500" customFormat="false" ht="13.2" hidden="false" customHeight="false" outlineLevel="0" collapsed="false">
      <c r="A500" s="0" t="s">
        <v>242</v>
      </c>
      <c r="B500" s="0" t="s">
        <v>250</v>
      </c>
      <c r="C500" s="0" t="s">
        <v>370</v>
      </c>
      <c r="D500" s="0" t="n">
        <v>20.2138981192563</v>
      </c>
      <c r="E500" s="0" t="s">
        <v>250</v>
      </c>
      <c r="F500" s="0" t="s">
        <v>250</v>
      </c>
      <c r="G500" s="0" t="n">
        <f aca="false">D500</f>
        <v>20.2138981192563</v>
      </c>
      <c r="H500" s="63" t="n">
        <v>44013</v>
      </c>
      <c r="I500" s="0" t="n">
        <v>2020</v>
      </c>
      <c r="J500" s="0" t="n">
        <v>7</v>
      </c>
    </row>
    <row r="501" customFormat="false" ht="13.2" hidden="false" customHeight="false" outlineLevel="0" collapsed="false">
      <c r="A501" s="0" t="s">
        <v>242</v>
      </c>
      <c r="B501" s="0" t="s">
        <v>250</v>
      </c>
      <c r="C501" s="0" t="s">
        <v>371</v>
      </c>
      <c r="D501" s="0" t="n">
        <v>19.9889860431124</v>
      </c>
      <c r="E501" s="0" t="s">
        <v>250</v>
      </c>
      <c r="F501" s="0" t="s">
        <v>250</v>
      </c>
      <c r="G501" s="0" t="n">
        <f aca="false">D501</f>
        <v>19.9889860431124</v>
      </c>
      <c r="H501" s="63" t="n">
        <v>44044</v>
      </c>
      <c r="I501" s="0" t="n">
        <v>2020</v>
      </c>
      <c r="J501" s="0" t="n">
        <v>8</v>
      </c>
    </row>
    <row r="502" customFormat="false" ht="13.2" hidden="false" customHeight="false" outlineLevel="0" collapsed="false">
      <c r="A502" s="0" t="s">
        <v>242</v>
      </c>
      <c r="B502" s="0" t="s">
        <v>250</v>
      </c>
      <c r="C502" s="0" t="s">
        <v>372</v>
      </c>
      <c r="D502" s="0" t="n">
        <v>20.2855781129892</v>
      </c>
      <c r="E502" s="0" t="s">
        <v>250</v>
      </c>
      <c r="F502" s="0" t="s">
        <v>250</v>
      </c>
      <c r="G502" s="0" t="n">
        <f aca="false">D502</f>
        <v>20.2855781129892</v>
      </c>
      <c r="H502" s="63" t="n">
        <v>44075</v>
      </c>
      <c r="I502" s="0" t="n">
        <v>2020</v>
      </c>
      <c r="J502" s="0" t="n">
        <v>9</v>
      </c>
    </row>
    <row r="503" customFormat="false" ht="13.2" hidden="false" customHeight="false" outlineLevel="0" collapsed="false">
      <c r="A503" s="0" t="s">
        <v>242</v>
      </c>
      <c r="B503" s="0" t="s">
        <v>250</v>
      </c>
      <c r="C503" s="0" t="s">
        <v>373</v>
      </c>
      <c r="D503" s="0" t="n">
        <v>20.9740494300403</v>
      </c>
      <c r="E503" s="0" t="s">
        <v>250</v>
      </c>
      <c r="F503" s="0" t="s">
        <v>250</v>
      </c>
      <c r="G503" s="0" t="n">
        <f aca="false">D503</f>
        <v>20.9740494300403</v>
      </c>
      <c r="H503" s="63" t="n">
        <v>44105</v>
      </c>
      <c r="I503" s="0" t="n">
        <v>2020</v>
      </c>
      <c r="J503" s="0" t="n">
        <v>10</v>
      </c>
    </row>
    <row r="504" customFormat="false" ht="13.2" hidden="false" customHeight="false" outlineLevel="0" collapsed="false">
      <c r="A504" s="0" t="s">
        <v>242</v>
      </c>
      <c r="B504" s="0" t="s">
        <v>250</v>
      </c>
      <c r="C504" s="0" t="s">
        <v>374</v>
      </c>
      <c r="D504" s="0" t="n">
        <v>20.5401064739688</v>
      </c>
      <c r="E504" s="0" t="s">
        <v>250</v>
      </c>
      <c r="F504" s="0" t="s">
        <v>250</v>
      </c>
      <c r="G504" s="0" t="n">
        <f aca="false">D504</f>
        <v>20.5401064739688</v>
      </c>
      <c r="H504" s="63" t="n">
        <v>44136</v>
      </c>
      <c r="I504" s="0" t="n">
        <v>2020</v>
      </c>
      <c r="J504" s="0" t="n">
        <v>11</v>
      </c>
    </row>
    <row r="505" customFormat="false" ht="13.2" hidden="false" customHeight="false" outlineLevel="0" collapsed="false">
      <c r="A505" s="0" t="s">
        <v>242</v>
      </c>
      <c r="B505" s="0" t="s">
        <v>250</v>
      </c>
      <c r="C505" s="0" t="s">
        <v>375</v>
      </c>
      <c r="D505" s="0" t="n">
        <v>21.6226031457911</v>
      </c>
      <c r="E505" s="0" t="s">
        <v>250</v>
      </c>
      <c r="F505" s="0" t="s">
        <v>250</v>
      </c>
      <c r="G505" s="0" t="n">
        <f aca="false">D505</f>
        <v>21.6226031457911</v>
      </c>
      <c r="H505" s="63" t="n">
        <v>44166</v>
      </c>
      <c r="I505" s="0" t="n">
        <v>2020</v>
      </c>
      <c r="J505" s="0" t="n">
        <v>12</v>
      </c>
    </row>
    <row r="506" customFormat="false" ht="13.2" hidden="false" customHeight="false" outlineLevel="0" collapsed="false">
      <c r="A506" s="0" t="s">
        <v>242</v>
      </c>
      <c r="B506" s="0" t="s">
        <v>251</v>
      </c>
      <c r="C506" s="0" t="s">
        <v>304</v>
      </c>
      <c r="D506" s="0" t="n">
        <v>23.9434039009629</v>
      </c>
      <c r="E506" s="0" t="s">
        <v>251</v>
      </c>
      <c r="F506" s="0" t="s">
        <v>251</v>
      </c>
      <c r="G506" s="0" t="n">
        <f aca="false">D506</f>
        <v>23.9434039009629</v>
      </c>
      <c r="H506" s="63" t="n">
        <v>42005</v>
      </c>
      <c r="I506" s="0" t="n">
        <v>2015</v>
      </c>
      <c r="J506" s="0" t="n">
        <v>1</v>
      </c>
    </row>
    <row r="507" customFormat="false" ht="13.2" hidden="false" customHeight="false" outlineLevel="0" collapsed="false">
      <c r="A507" s="0" t="s">
        <v>242</v>
      </c>
      <c r="B507" s="0" t="s">
        <v>251</v>
      </c>
      <c r="C507" s="0" t="s">
        <v>305</v>
      </c>
      <c r="D507" s="0" t="n">
        <v>24.2382790847622</v>
      </c>
      <c r="E507" s="0" t="s">
        <v>251</v>
      </c>
      <c r="F507" s="0" t="s">
        <v>251</v>
      </c>
      <c r="G507" s="0" t="n">
        <f aca="false">D507</f>
        <v>24.2382790847622</v>
      </c>
      <c r="H507" s="63" t="n">
        <v>42036</v>
      </c>
      <c r="I507" s="0" t="n">
        <v>2015</v>
      </c>
      <c r="J507" s="0" t="n">
        <v>2</v>
      </c>
    </row>
    <row r="508" customFormat="false" ht="13.2" hidden="false" customHeight="false" outlineLevel="0" collapsed="false">
      <c r="A508" s="0" t="s">
        <v>242</v>
      </c>
      <c r="B508" s="0" t="s">
        <v>251</v>
      </c>
      <c r="C508" s="0" t="s">
        <v>306</v>
      </c>
      <c r="D508" s="0" t="n">
        <v>24.3679039836085</v>
      </c>
      <c r="E508" s="0" t="s">
        <v>251</v>
      </c>
      <c r="F508" s="0" t="s">
        <v>251</v>
      </c>
      <c r="G508" s="0" t="n">
        <f aca="false">D508</f>
        <v>24.3679039836085</v>
      </c>
      <c r="H508" s="63" t="n">
        <v>42064</v>
      </c>
      <c r="I508" s="0" t="n">
        <v>2015</v>
      </c>
      <c r="J508" s="0" t="n">
        <v>3</v>
      </c>
    </row>
    <row r="509" customFormat="false" ht="13.2" hidden="false" customHeight="false" outlineLevel="0" collapsed="false">
      <c r="A509" s="0" t="s">
        <v>242</v>
      </c>
      <c r="B509" s="0" t="s">
        <v>251</v>
      </c>
      <c r="C509" s="0" t="s">
        <v>307</v>
      </c>
      <c r="D509" s="0" t="n">
        <v>24.5773640850555</v>
      </c>
      <c r="E509" s="0" t="s">
        <v>251</v>
      </c>
      <c r="F509" s="0" t="s">
        <v>251</v>
      </c>
      <c r="G509" s="0" t="n">
        <f aca="false">D509</f>
        <v>24.5773640850555</v>
      </c>
      <c r="H509" s="63" t="n">
        <v>42095</v>
      </c>
      <c r="I509" s="0" t="n">
        <v>2015</v>
      </c>
      <c r="J509" s="0" t="n">
        <v>4</v>
      </c>
    </row>
    <row r="510" customFormat="false" ht="13.2" hidden="false" customHeight="false" outlineLevel="0" collapsed="false">
      <c r="A510" s="0" t="s">
        <v>242</v>
      </c>
      <c r="B510" s="0" t="s">
        <v>251</v>
      </c>
      <c r="C510" s="0" t="s">
        <v>308</v>
      </c>
      <c r="D510" s="0" t="n">
        <v>24.7709429902862</v>
      </c>
      <c r="E510" s="0" t="s">
        <v>251</v>
      </c>
      <c r="F510" s="0" t="s">
        <v>251</v>
      </c>
      <c r="G510" s="0" t="n">
        <f aca="false">D510</f>
        <v>24.7709429902862</v>
      </c>
      <c r="H510" s="63" t="n">
        <v>42125</v>
      </c>
      <c r="I510" s="0" t="n">
        <v>2015</v>
      </c>
      <c r="J510" s="0" t="n">
        <v>5</v>
      </c>
    </row>
    <row r="511" customFormat="false" ht="13.2" hidden="false" customHeight="false" outlineLevel="0" collapsed="false">
      <c r="A511" s="0" t="s">
        <v>242</v>
      </c>
      <c r="B511" s="0" t="s">
        <v>251</v>
      </c>
      <c r="C511" s="0" t="s">
        <v>309</v>
      </c>
      <c r="D511" s="0" t="n">
        <v>24.8348969966706</v>
      </c>
      <c r="E511" s="0" t="s">
        <v>251</v>
      </c>
      <c r="F511" s="0" t="s">
        <v>251</v>
      </c>
      <c r="G511" s="0" t="n">
        <f aca="false">D511</f>
        <v>24.8348969966706</v>
      </c>
      <c r="H511" s="63" t="n">
        <v>42156</v>
      </c>
      <c r="I511" s="0" t="n">
        <v>2015</v>
      </c>
      <c r="J511" s="0" t="n">
        <v>6</v>
      </c>
    </row>
    <row r="512" customFormat="false" ht="13.2" hidden="false" customHeight="false" outlineLevel="0" collapsed="false">
      <c r="A512" s="0" t="s">
        <v>242</v>
      </c>
      <c r="B512" s="0" t="s">
        <v>251</v>
      </c>
      <c r="C512" s="0" t="s">
        <v>310</v>
      </c>
      <c r="D512" s="0" t="n">
        <v>24.3515935658729</v>
      </c>
      <c r="E512" s="0" t="s">
        <v>251</v>
      </c>
      <c r="F512" s="0" t="s">
        <v>251</v>
      </c>
      <c r="G512" s="0" t="n">
        <f aca="false">D512</f>
        <v>24.3515935658729</v>
      </c>
      <c r="H512" s="63" t="n">
        <v>42186</v>
      </c>
      <c r="I512" s="0" t="n">
        <v>2015</v>
      </c>
      <c r="J512" s="0" t="n">
        <v>7</v>
      </c>
    </row>
    <row r="513" customFormat="false" ht="13.2" hidden="false" customHeight="false" outlineLevel="0" collapsed="false">
      <c r="A513" s="0" t="s">
        <v>242</v>
      </c>
      <c r="B513" s="0" t="s">
        <v>251</v>
      </c>
      <c r="C513" s="0" t="s">
        <v>311</v>
      </c>
      <c r="D513" s="0" t="n">
        <v>24.3644702114536</v>
      </c>
      <c r="E513" s="0" t="s">
        <v>251</v>
      </c>
      <c r="F513" s="0" t="s">
        <v>251</v>
      </c>
      <c r="G513" s="0" t="n">
        <f aca="false">D513</f>
        <v>24.3644702114536</v>
      </c>
      <c r="H513" s="63" t="n">
        <v>42217</v>
      </c>
      <c r="I513" s="0" t="n">
        <v>2015</v>
      </c>
      <c r="J513" s="0" t="n">
        <v>8</v>
      </c>
    </row>
    <row r="514" customFormat="false" ht="13.2" hidden="false" customHeight="false" outlineLevel="0" collapsed="false">
      <c r="A514" s="0" t="s">
        <v>242</v>
      </c>
      <c r="B514" s="0" t="s">
        <v>251</v>
      </c>
      <c r="C514" s="0" t="s">
        <v>312</v>
      </c>
      <c r="D514" s="0" t="n">
        <v>24.6675006041208</v>
      </c>
      <c r="E514" s="0" t="s">
        <v>251</v>
      </c>
      <c r="F514" s="0" t="s">
        <v>251</v>
      </c>
      <c r="G514" s="0" t="n">
        <f aca="false">D514</f>
        <v>24.6675006041208</v>
      </c>
      <c r="H514" s="63" t="n">
        <v>42248</v>
      </c>
      <c r="I514" s="0" t="n">
        <v>2015</v>
      </c>
      <c r="J514" s="0" t="n">
        <v>9</v>
      </c>
    </row>
    <row r="515" customFormat="false" ht="13.2" hidden="false" customHeight="false" outlineLevel="0" collapsed="false">
      <c r="A515" s="0" t="s">
        <v>242</v>
      </c>
      <c r="B515" s="0" t="s">
        <v>251</v>
      </c>
      <c r="C515" s="0" t="s">
        <v>313</v>
      </c>
      <c r="D515" s="0" t="n">
        <v>24.3846436228634</v>
      </c>
      <c r="E515" s="0" t="s">
        <v>251</v>
      </c>
      <c r="F515" s="0" t="s">
        <v>251</v>
      </c>
      <c r="G515" s="0" t="n">
        <f aca="false">D515</f>
        <v>24.3846436228634</v>
      </c>
      <c r="H515" s="63" t="n">
        <v>42278</v>
      </c>
      <c r="I515" s="0" t="n">
        <v>2015</v>
      </c>
      <c r="J515" s="0" t="n">
        <v>10</v>
      </c>
    </row>
    <row r="516" customFormat="false" ht="13.2" hidden="false" customHeight="false" outlineLevel="0" collapsed="false">
      <c r="A516" s="0" t="s">
        <v>242</v>
      </c>
      <c r="B516" s="0" t="s">
        <v>251</v>
      </c>
      <c r="C516" s="0" t="s">
        <v>314</v>
      </c>
      <c r="D516" s="0" t="n">
        <v>24.387648173499</v>
      </c>
      <c r="E516" s="0" t="s">
        <v>251</v>
      </c>
      <c r="F516" s="0" t="s">
        <v>251</v>
      </c>
      <c r="G516" s="0" t="n">
        <f aca="false">D516</f>
        <v>24.387648173499</v>
      </c>
      <c r="H516" s="63" t="n">
        <v>42309</v>
      </c>
      <c r="I516" s="0" t="n">
        <v>2015</v>
      </c>
      <c r="J516" s="0" t="n">
        <v>11</v>
      </c>
    </row>
    <row r="517" customFormat="false" ht="13.2" hidden="false" customHeight="false" outlineLevel="0" collapsed="false">
      <c r="A517" s="0" t="s">
        <v>242</v>
      </c>
      <c r="B517" s="0" t="s">
        <v>251</v>
      </c>
      <c r="C517" s="0" t="s">
        <v>315</v>
      </c>
      <c r="D517" s="0" t="n">
        <v>24.8233080156479</v>
      </c>
      <c r="E517" s="0" t="s">
        <v>251</v>
      </c>
      <c r="F517" s="0" t="s">
        <v>251</v>
      </c>
      <c r="G517" s="0" t="n">
        <f aca="false">D517</f>
        <v>24.8233080156479</v>
      </c>
      <c r="H517" s="63" t="n">
        <v>42339</v>
      </c>
      <c r="I517" s="0" t="n">
        <v>2015</v>
      </c>
      <c r="J517" s="0" t="n">
        <v>12</v>
      </c>
    </row>
    <row r="518" customFormat="false" ht="13.2" hidden="false" customHeight="false" outlineLevel="0" collapsed="false">
      <c r="A518" s="0" t="s">
        <v>242</v>
      </c>
      <c r="B518" s="0" t="s">
        <v>251</v>
      </c>
      <c r="C518" s="0" t="s">
        <v>316</v>
      </c>
      <c r="D518" s="0" t="n">
        <v>24.5039672052452</v>
      </c>
      <c r="E518" s="0" t="s">
        <v>251</v>
      </c>
      <c r="F518" s="0" t="s">
        <v>251</v>
      </c>
      <c r="G518" s="0" t="n">
        <f aca="false">D518</f>
        <v>24.5039672052452</v>
      </c>
      <c r="H518" s="63" t="n">
        <v>42370</v>
      </c>
      <c r="I518" s="0" t="n">
        <v>2016</v>
      </c>
      <c r="J518" s="0" t="n">
        <v>1</v>
      </c>
    </row>
    <row r="519" customFormat="false" ht="13.2" hidden="false" customHeight="false" outlineLevel="0" collapsed="false">
      <c r="A519" s="0" t="s">
        <v>242</v>
      </c>
      <c r="B519" s="0" t="s">
        <v>251</v>
      </c>
      <c r="C519" s="0" t="s">
        <v>317</v>
      </c>
      <c r="D519" s="0" t="n">
        <v>24.7494819143183</v>
      </c>
      <c r="E519" s="0" t="s">
        <v>251</v>
      </c>
      <c r="F519" s="0" t="s">
        <v>251</v>
      </c>
      <c r="G519" s="0" t="n">
        <f aca="false">D519</f>
        <v>24.7494819143183</v>
      </c>
      <c r="H519" s="63" t="n">
        <v>42401</v>
      </c>
      <c r="I519" s="0" t="n">
        <v>2016</v>
      </c>
      <c r="J519" s="0" t="n">
        <v>2</v>
      </c>
    </row>
    <row r="520" customFormat="false" ht="13.2" hidden="false" customHeight="false" outlineLevel="0" collapsed="false">
      <c r="A520" s="0" t="s">
        <v>242</v>
      </c>
      <c r="B520" s="0" t="s">
        <v>251</v>
      </c>
      <c r="C520" s="0" t="s">
        <v>318</v>
      </c>
      <c r="D520" s="0" t="n">
        <v>24.9696725537492</v>
      </c>
      <c r="E520" s="0" t="s">
        <v>251</v>
      </c>
      <c r="F520" s="0" t="s">
        <v>251</v>
      </c>
      <c r="G520" s="0" t="n">
        <f aca="false">D520</f>
        <v>24.9696725537492</v>
      </c>
      <c r="H520" s="63" t="n">
        <v>42430</v>
      </c>
      <c r="I520" s="0" t="n">
        <v>2016</v>
      </c>
      <c r="J520" s="0" t="n">
        <v>3</v>
      </c>
    </row>
    <row r="521" customFormat="false" ht="13.2" hidden="false" customHeight="false" outlineLevel="0" collapsed="false">
      <c r="A521" s="0" t="s">
        <v>242</v>
      </c>
      <c r="B521" s="0" t="s">
        <v>251</v>
      </c>
      <c r="C521" s="0" t="s">
        <v>319</v>
      </c>
      <c r="D521" s="0" t="n">
        <v>24.9246042942166</v>
      </c>
      <c r="E521" s="0" t="s">
        <v>251</v>
      </c>
      <c r="F521" s="0" t="s">
        <v>251</v>
      </c>
      <c r="G521" s="0" t="n">
        <f aca="false">D521</f>
        <v>24.9246042942166</v>
      </c>
      <c r="H521" s="63" t="n">
        <v>42461</v>
      </c>
      <c r="I521" s="0" t="n">
        <v>2016</v>
      </c>
      <c r="J521" s="0" t="n">
        <v>4</v>
      </c>
    </row>
    <row r="522" customFormat="false" ht="13.2" hidden="false" customHeight="false" outlineLevel="0" collapsed="false">
      <c r="A522" s="0" t="s">
        <v>242</v>
      </c>
      <c r="B522" s="0" t="s">
        <v>251</v>
      </c>
      <c r="C522" s="0" t="s">
        <v>320</v>
      </c>
      <c r="D522" s="0" t="n">
        <v>24.9284672878908</v>
      </c>
      <c r="E522" s="0" t="s">
        <v>251</v>
      </c>
      <c r="F522" s="0" t="s">
        <v>251</v>
      </c>
      <c r="G522" s="0" t="n">
        <f aca="false">D522</f>
        <v>24.9284672878908</v>
      </c>
      <c r="H522" s="63" t="n">
        <v>42491</v>
      </c>
      <c r="I522" s="0" t="n">
        <v>2016</v>
      </c>
      <c r="J522" s="0" t="n">
        <v>5</v>
      </c>
    </row>
    <row r="523" customFormat="false" ht="13.2" hidden="false" customHeight="false" outlineLevel="0" collapsed="false">
      <c r="A523" s="0" t="s">
        <v>242</v>
      </c>
      <c r="B523" s="0" t="s">
        <v>251</v>
      </c>
      <c r="C523" s="0" t="s">
        <v>321</v>
      </c>
      <c r="D523" s="0" t="n">
        <v>24.4588989457125</v>
      </c>
      <c r="E523" s="0" t="s">
        <v>251</v>
      </c>
      <c r="F523" s="0" t="s">
        <v>251</v>
      </c>
      <c r="G523" s="0" t="n">
        <f aca="false">D523</f>
        <v>24.4588989457125</v>
      </c>
      <c r="H523" s="63" t="n">
        <v>42522</v>
      </c>
      <c r="I523" s="0" t="n">
        <v>2016</v>
      </c>
      <c r="J523" s="0" t="n">
        <v>6</v>
      </c>
    </row>
    <row r="524" customFormat="false" ht="13.2" hidden="false" customHeight="false" outlineLevel="0" collapsed="false">
      <c r="A524" s="0" t="s">
        <v>242</v>
      </c>
      <c r="B524" s="0" t="s">
        <v>251</v>
      </c>
      <c r="C524" s="0" t="s">
        <v>322</v>
      </c>
      <c r="D524" s="0" t="n">
        <v>23.917221388282</v>
      </c>
      <c r="E524" s="0" t="s">
        <v>251</v>
      </c>
      <c r="F524" s="0" t="s">
        <v>251</v>
      </c>
      <c r="G524" s="0" t="n">
        <f aca="false">D524</f>
        <v>23.917221388282</v>
      </c>
      <c r="H524" s="63" t="n">
        <v>42552</v>
      </c>
      <c r="I524" s="0" t="n">
        <v>2016</v>
      </c>
      <c r="J524" s="0" t="n">
        <v>7</v>
      </c>
    </row>
    <row r="525" customFormat="false" ht="13.2" hidden="false" customHeight="false" outlineLevel="0" collapsed="false">
      <c r="A525" s="0" t="s">
        <v>242</v>
      </c>
      <c r="B525" s="0" t="s">
        <v>251</v>
      </c>
      <c r="C525" s="0" t="s">
        <v>323</v>
      </c>
      <c r="D525" s="0" t="n">
        <v>24.0640151479026</v>
      </c>
      <c r="E525" s="0" t="s">
        <v>251</v>
      </c>
      <c r="F525" s="0" t="s">
        <v>251</v>
      </c>
      <c r="G525" s="0" t="n">
        <f aca="false">D525</f>
        <v>24.0640151479026</v>
      </c>
      <c r="H525" s="63" t="n">
        <v>42583</v>
      </c>
      <c r="I525" s="0" t="n">
        <v>2016</v>
      </c>
      <c r="J525" s="0" t="n">
        <v>8</v>
      </c>
    </row>
    <row r="526" customFormat="false" ht="13.2" hidden="false" customHeight="false" outlineLevel="0" collapsed="false">
      <c r="A526" s="0" t="s">
        <v>242</v>
      </c>
      <c r="B526" s="0" t="s">
        <v>251</v>
      </c>
      <c r="C526" s="0" t="s">
        <v>324</v>
      </c>
      <c r="D526" s="0" t="n">
        <v>23.9953397048053</v>
      </c>
      <c r="E526" s="0" t="s">
        <v>251</v>
      </c>
      <c r="F526" s="0" t="s">
        <v>251</v>
      </c>
      <c r="G526" s="0" t="n">
        <f aca="false">D526</f>
        <v>23.9953397048053</v>
      </c>
      <c r="H526" s="63" t="n">
        <v>42614</v>
      </c>
      <c r="I526" s="0" t="n">
        <v>2016</v>
      </c>
      <c r="J526" s="0" t="n">
        <v>9</v>
      </c>
    </row>
    <row r="527" customFormat="false" ht="13.2" hidden="false" customHeight="false" outlineLevel="0" collapsed="false">
      <c r="A527" s="0" t="s">
        <v>242</v>
      </c>
      <c r="B527" s="0" t="s">
        <v>251</v>
      </c>
      <c r="C527" s="0" t="s">
        <v>325</v>
      </c>
      <c r="D527" s="0" t="n">
        <v>23.8579888186105</v>
      </c>
      <c r="E527" s="0" t="s">
        <v>251</v>
      </c>
      <c r="F527" s="0" t="s">
        <v>251</v>
      </c>
      <c r="G527" s="0" t="n">
        <f aca="false">D527</f>
        <v>23.8579888186105</v>
      </c>
      <c r="H527" s="63" t="n">
        <v>42644</v>
      </c>
      <c r="I527" s="0" t="n">
        <v>2016</v>
      </c>
      <c r="J527" s="0" t="n">
        <v>10</v>
      </c>
    </row>
    <row r="528" customFormat="false" ht="13.2" hidden="false" customHeight="false" outlineLevel="0" collapsed="false">
      <c r="A528" s="0" t="s">
        <v>242</v>
      </c>
      <c r="B528" s="0" t="s">
        <v>251</v>
      </c>
      <c r="C528" s="0" t="s">
        <v>326</v>
      </c>
      <c r="D528" s="0" t="n">
        <v>23.8146374451553</v>
      </c>
      <c r="E528" s="0" t="s">
        <v>251</v>
      </c>
      <c r="F528" s="0" t="s">
        <v>251</v>
      </c>
      <c r="G528" s="0" t="n">
        <f aca="false">D528</f>
        <v>23.8146374451553</v>
      </c>
      <c r="H528" s="63" t="n">
        <v>42675</v>
      </c>
      <c r="I528" s="0" t="n">
        <v>2016</v>
      </c>
      <c r="J528" s="0" t="n">
        <v>11</v>
      </c>
    </row>
    <row r="529" customFormat="false" ht="13.2" hidden="false" customHeight="false" outlineLevel="0" collapsed="false">
      <c r="A529" s="0" t="s">
        <v>242</v>
      </c>
      <c r="B529" s="0" t="s">
        <v>251</v>
      </c>
      <c r="C529" s="0" t="s">
        <v>327</v>
      </c>
      <c r="D529" s="0" t="n">
        <v>24.1575854391228</v>
      </c>
      <c r="E529" s="0" t="s">
        <v>251</v>
      </c>
      <c r="F529" s="0" t="s">
        <v>251</v>
      </c>
      <c r="G529" s="0" t="n">
        <f aca="false">D529</f>
        <v>24.1575854391228</v>
      </c>
      <c r="H529" s="63" t="n">
        <v>42705</v>
      </c>
      <c r="I529" s="0" t="n">
        <v>2016</v>
      </c>
      <c r="J529" s="0" t="n">
        <v>12</v>
      </c>
    </row>
    <row r="530" customFormat="false" ht="13.2" hidden="false" customHeight="false" outlineLevel="0" collapsed="false">
      <c r="A530" s="0" t="s">
        <v>242</v>
      </c>
      <c r="B530" s="0" t="s">
        <v>251</v>
      </c>
      <c r="C530" s="0" t="s">
        <v>328</v>
      </c>
      <c r="D530" s="0" t="n">
        <v>23.9768831794728</v>
      </c>
      <c r="E530" s="0" t="s">
        <v>251</v>
      </c>
      <c r="F530" s="0" t="s">
        <v>251</v>
      </c>
      <c r="G530" s="0" t="n">
        <f aca="false">D530</f>
        <v>23.9768831794728</v>
      </c>
      <c r="H530" s="63" t="n">
        <v>42736</v>
      </c>
      <c r="I530" s="0" t="n">
        <v>2017</v>
      </c>
      <c r="J530" s="0" t="n">
        <v>1</v>
      </c>
    </row>
    <row r="531" customFormat="false" ht="13.2" hidden="false" customHeight="false" outlineLevel="0" collapsed="false">
      <c r="A531" s="0" t="s">
        <v>242</v>
      </c>
      <c r="B531" s="0" t="s">
        <v>251</v>
      </c>
      <c r="C531" s="0" t="s">
        <v>329</v>
      </c>
      <c r="D531" s="0" t="n">
        <v>24.6468979711915</v>
      </c>
      <c r="E531" s="0" t="s">
        <v>251</v>
      </c>
      <c r="F531" s="0" t="s">
        <v>251</v>
      </c>
      <c r="G531" s="0" t="n">
        <f aca="false">D531</f>
        <v>24.6468979711915</v>
      </c>
      <c r="H531" s="63" t="n">
        <v>42767</v>
      </c>
      <c r="I531" s="0" t="n">
        <v>2017</v>
      </c>
      <c r="J531" s="0" t="n">
        <v>2</v>
      </c>
    </row>
    <row r="532" customFormat="false" ht="13.2" hidden="false" customHeight="false" outlineLevel="0" collapsed="false">
      <c r="A532" s="0" t="s">
        <v>242</v>
      </c>
      <c r="B532" s="0" t="s">
        <v>251</v>
      </c>
      <c r="C532" s="0" t="s">
        <v>330</v>
      </c>
      <c r="D532" s="0" t="n">
        <v>24.6391719838431</v>
      </c>
      <c r="E532" s="0" t="s">
        <v>251</v>
      </c>
      <c r="F532" s="0" t="s">
        <v>251</v>
      </c>
      <c r="G532" s="0" t="n">
        <f aca="false">D532</f>
        <v>24.6391719838431</v>
      </c>
      <c r="H532" s="63" t="n">
        <v>42795</v>
      </c>
      <c r="I532" s="0" t="n">
        <v>2017</v>
      </c>
      <c r="J532" s="0" t="n">
        <v>3</v>
      </c>
    </row>
    <row r="533" customFormat="false" ht="13.2" hidden="false" customHeight="false" outlineLevel="0" collapsed="false">
      <c r="A533" s="0" t="s">
        <v>242</v>
      </c>
      <c r="B533" s="0" t="s">
        <v>251</v>
      </c>
      <c r="C533" s="0" t="s">
        <v>331</v>
      </c>
      <c r="D533" s="0" t="n">
        <v>24.8778191486065</v>
      </c>
      <c r="E533" s="0" t="s">
        <v>251</v>
      </c>
      <c r="F533" s="0" t="s">
        <v>251</v>
      </c>
      <c r="G533" s="0" t="n">
        <f aca="false">D533</f>
        <v>24.8778191486065</v>
      </c>
      <c r="H533" s="63" t="n">
        <v>42826</v>
      </c>
      <c r="I533" s="0" t="n">
        <v>2017</v>
      </c>
      <c r="J533" s="0" t="n">
        <v>4</v>
      </c>
    </row>
    <row r="534" customFormat="false" ht="13.2" hidden="false" customHeight="false" outlineLevel="0" collapsed="false">
      <c r="A534" s="0" t="s">
        <v>242</v>
      </c>
      <c r="B534" s="0" t="s">
        <v>251</v>
      </c>
      <c r="C534" s="0" t="s">
        <v>332</v>
      </c>
      <c r="D534" s="0" t="n">
        <v>24.8069975979123</v>
      </c>
      <c r="E534" s="0" t="s">
        <v>251</v>
      </c>
      <c r="F534" s="0" t="s">
        <v>251</v>
      </c>
      <c r="G534" s="0" t="n">
        <f aca="false">D534</f>
        <v>24.8069975979123</v>
      </c>
      <c r="H534" s="63" t="n">
        <v>42856</v>
      </c>
      <c r="I534" s="0" t="n">
        <v>2017</v>
      </c>
      <c r="J534" s="0" t="n">
        <v>5</v>
      </c>
    </row>
    <row r="535" customFormat="false" ht="13.2" hidden="false" customHeight="false" outlineLevel="0" collapsed="false">
      <c r="A535" s="0" t="s">
        <v>242</v>
      </c>
      <c r="B535" s="0" t="s">
        <v>251</v>
      </c>
      <c r="C535" s="0" t="s">
        <v>333</v>
      </c>
      <c r="D535" s="0" t="n">
        <v>24.4065339203507</v>
      </c>
      <c r="E535" s="0" t="s">
        <v>251</v>
      </c>
      <c r="F535" s="0" t="s">
        <v>251</v>
      </c>
      <c r="G535" s="0" t="n">
        <f aca="false">D535</f>
        <v>24.4065339203507</v>
      </c>
      <c r="H535" s="63" t="n">
        <v>42887</v>
      </c>
      <c r="I535" s="0" t="n">
        <v>2017</v>
      </c>
      <c r="J535" s="0" t="n">
        <v>6</v>
      </c>
    </row>
    <row r="536" customFormat="false" ht="13.2" hidden="false" customHeight="false" outlineLevel="0" collapsed="false">
      <c r="A536" s="0" t="s">
        <v>242</v>
      </c>
      <c r="B536" s="0" t="s">
        <v>251</v>
      </c>
      <c r="C536" s="0" t="s">
        <v>334</v>
      </c>
      <c r="D536" s="0" t="n">
        <v>24.1172386163031</v>
      </c>
      <c r="E536" s="0" t="s">
        <v>251</v>
      </c>
      <c r="F536" s="0" t="s">
        <v>251</v>
      </c>
      <c r="G536" s="0" t="n">
        <f aca="false">D536</f>
        <v>24.1172386163031</v>
      </c>
      <c r="H536" s="63" t="n">
        <v>42917</v>
      </c>
      <c r="I536" s="0" t="n">
        <v>2017</v>
      </c>
      <c r="J536" s="0" t="n">
        <v>7</v>
      </c>
    </row>
    <row r="537" customFormat="false" ht="13.2" hidden="false" customHeight="false" outlineLevel="0" collapsed="false">
      <c r="A537" s="0" t="s">
        <v>242</v>
      </c>
      <c r="B537" s="0" t="s">
        <v>251</v>
      </c>
      <c r="C537" s="0" t="s">
        <v>335</v>
      </c>
      <c r="D537" s="0" t="n">
        <v>24.0039241351924</v>
      </c>
      <c r="E537" s="0" t="s">
        <v>251</v>
      </c>
      <c r="F537" s="0" t="s">
        <v>251</v>
      </c>
      <c r="G537" s="0" t="n">
        <f aca="false">D537</f>
        <v>24.0039241351924</v>
      </c>
      <c r="H537" s="63" t="n">
        <v>42948</v>
      </c>
      <c r="I537" s="0" t="n">
        <v>2017</v>
      </c>
      <c r="J537" s="0" t="n">
        <v>8</v>
      </c>
    </row>
    <row r="538" customFormat="false" ht="13.2" hidden="false" customHeight="false" outlineLevel="0" collapsed="false">
      <c r="A538" s="0" t="s">
        <v>242</v>
      </c>
      <c r="B538" s="0" t="s">
        <v>251</v>
      </c>
      <c r="C538" s="0" t="s">
        <v>336</v>
      </c>
      <c r="D538" s="0" t="n">
        <v>24.2146719011975</v>
      </c>
      <c r="E538" s="0" t="s">
        <v>251</v>
      </c>
      <c r="F538" s="0" t="s">
        <v>251</v>
      </c>
      <c r="G538" s="0" t="n">
        <f aca="false">D538</f>
        <v>24.2146719011975</v>
      </c>
      <c r="H538" s="63" t="n">
        <v>42979</v>
      </c>
      <c r="I538" s="0" t="n">
        <v>2017</v>
      </c>
      <c r="J538" s="0" t="n">
        <v>9</v>
      </c>
    </row>
    <row r="539" customFormat="false" ht="13.2" hidden="false" customHeight="false" outlineLevel="0" collapsed="false">
      <c r="A539" s="0" t="s">
        <v>242</v>
      </c>
      <c r="B539" s="0" t="s">
        <v>251</v>
      </c>
      <c r="C539" s="0" t="s">
        <v>337</v>
      </c>
      <c r="D539" s="0" t="n">
        <v>24.0588644896703</v>
      </c>
      <c r="E539" s="0" t="s">
        <v>251</v>
      </c>
      <c r="F539" s="0" t="s">
        <v>251</v>
      </c>
      <c r="G539" s="0" t="n">
        <f aca="false">D539</f>
        <v>24.0588644896703</v>
      </c>
      <c r="H539" s="63" t="n">
        <v>43009</v>
      </c>
      <c r="I539" s="0" t="n">
        <v>2017</v>
      </c>
      <c r="J539" s="0" t="n">
        <v>10</v>
      </c>
    </row>
    <row r="540" customFormat="false" ht="13.2" hidden="false" customHeight="false" outlineLevel="0" collapsed="false">
      <c r="A540" s="0" t="s">
        <v>242</v>
      </c>
      <c r="B540" s="0" t="s">
        <v>251</v>
      </c>
      <c r="C540" s="0" t="s">
        <v>338</v>
      </c>
      <c r="D540" s="0" t="n">
        <v>24.0133670086183</v>
      </c>
      <c r="E540" s="0" t="s">
        <v>251</v>
      </c>
      <c r="F540" s="0" t="s">
        <v>251</v>
      </c>
      <c r="G540" s="0" t="n">
        <f aca="false">D540</f>
        <v>24.0133670086183</v>
      </c>
      <c r="H540" s="63" t="n">
        <v>43040</v>
      </c>
      <c r="I540" s="0" t="n">
        <v>2017</v>
      </c>
      <c r="J540" s="0" t="n">
        <v>11</v>
      </c>
    </row>
    <row r="541" customFormat="false" ht="13.2" hidden="false" customHeight="false" outlineLevel="0" collapsed="false">
      <c r="A541" s="0" t="s">
        <v>242</v>
      </c>
      <c r="B541" s="0" t="s">
        <v>251</v>
      </c>
      <c r="C541" s="0" t="s">
        <v>339</v>
      </c>
      <c r="D541" s="0" t="n">
        <v>24.0683073630962</v>
      </c>
      <c r="E541" s="0" t="s">
        <v>251</v>
      </c>
      <c r="F541" s="0" t="s">
        <v>251</v>
      </c>
      <c r="G541" s="0" t="n">
        <f aca="false">D541</f>
        <v>24.0683073630962</v>
      </c>
      <c r="H541" s="63" t="n">
        <v>43070</v>
      </c>
      <c r="I541" s="0" t="n">
        <v>2017</v>
      </c>
      <c r="J541" s="0" t="n">
        <v>12</v>
      </c>
    </row>
    <row r="542" customFormat="false" ht="13.2" hidden="false" customHeight="false" outlineLevel="0" collapsed="false">
      <c r="A542" s="0" t="s">
        <v>242</v>
      </c>
      <c r="B542" s="0" t="s">
        <v>251</v>
      </c>
      <c r="C542" s="0" t="s">
        <v>340</v>
      </c>
      <c r="D542" s="0" t="n">
        <v>23.8983356414302</v>
      </c>
      <c r="E542" s="0" t="s">
        <v>251</v>
      </c>
      <c r="F542" s="0" t="s">
        <v>251</v>
      </c>
      <c r="G542" s="0" t="n">
        <f aca="false">D542</f>
        <v>23.8983356414302</v>
      </c>
      <c r="H542" s="63" t="n">
        <v>43101</v>
      </c>
      <c r="I542" s="0" t="n">
        <v>2018</v>
      </c>
      <c r="J542" s="0" t="n">
        <v>1</v>
      </c>
    </row>
    <row r="543" customFormat="false" ht="13.2" hidden="false" customHeight="false" outlineLevel="0" collapsed="false">
      <c r="A543" s="0" t="s">
        <v>242</v>
      </c>
      <c r="B543" s="0" t="s">
        <v>251</v>
      </c>
      <c r="C543" s="0" t="s">
        <v>341</v>
      </c>
      <c r="D543" s="0" t="n">
        <v>23.9837507237826</v>
      </c>
      <c r="E543" s="0" t="s">
        <v>251</v>
      </c>
      <c r="F543" s="0" t="s">
        <v>251</v>
      </c>
      <c r="G543" s="0" t="n">
        <f aca="false">D543</f>
        <v>23.9837507237826</v>
      </c>
      <c r="H543" s="63" t="n">
        <v>43132</v>
      </c>
      <c r="I543" s="0" t="n">
        <v>2018</v>
      </c>
      <c r="J543" s="0" t="n">
        <v>2</v>
      </c>
    </row>
    <row r="544" customFormat="false" ht="13.2" hidden="false" customHeight="false" outlineLevel="0" collapsed="false">
      <c r="A544" s="0" t="s">
        <v>242</v>
      </c>
      <c r="B544" s="0" t="s">
        <v>251</v>
      </c>
      <c r="C544" s="0" t="s">
        <v>342</v>
      </c>
      <c r="D544" s="0" t="n">
        <v>24.5322958255228</v>
      </c>
      <c r="E544" s="0" t="s">
        <v>251</v>
      </c>
      <c r="F544" s="0" t="s">
        <v>251</v>
      </c>
      <c r="G544" s="0" t="n">
        <f aca="false">D544</f>
        <v>24.5322958255228</v>
      </c>
      <c r="H544" s="63" t="n">
        <v>43160</v>
      </c>
      <c r="I544" s="0" t="n">
        <v>2018</v>
      </c>
      <c r="J544" s="0" t="n">
        <v>3</v>
      </c>
    </row>
    <row r="545" customFormat="false" ht="13.2" hidden="false" customHeight="false" outlineLevel="0" collapsed="false">
      <c r="A545" s="0" t="s">
        <v>242</v>
      </c>
      <c r="B545" s="0" t="s">
        <v>251</v>
      </c>
      <c r="C545" s="0" t="s">
        <v>343</v>
      </c>
      <c r="D545" s="0" t="n">
        <v>24.5022503191677</v>
      </c>
      <c r="E545" s="0" t="s">
        <v>251</v>
      </c>
      <c r="F545" s="0" t="s">
        <v>251</v>
      </c>
      <c r="G545" s="0" t="n">
        <f aca="false">D545</f>
        <v>24.5022503191677</v>
      </c>
      <c r="H545" s="63" t="n">
        <v>43191</v>
      </c>
      <c r="I545" s="0" t="n">
        <v>2018</v>
      </c>
      <c r="J545" s="0" t="n">
        <v>4</v>
      </c>
    </row>
    <row r="546" customFormat="false" ht="13.2" hidden="false" customHeight="false" outlineLevel="0" collapsed="false">
      <c r="A546" s="0" t="s">
        <v>242</v>
      </c>
      <c r="B546" s="0" t="s">
        <v>251</v>
      </c>
      <c r="C546" s="0" t="s">
        <v>344</v>
      </c>
      <c r="D546" s="0" t="n">
        <v>24.5052548698032</v>
      </c>
      <c r="E546" s="0" t="s">
        <v>251</v>
      </c>
      <c r="F546" s="0" t="s">
        <v>251</v>
      </c>
      <c r="G546" s="0" t="n">
        <f aca="false">D546</f>
        <v>24.5052548698032</v>
      </c>
      <c r="H546" s="63" t="n">
        <v>43221</v>
      </c>
      <c r="I546" s="0" t="n">
        <v>2018</v>
      </c>
      <c r="J546" s="0" t="n">
        <v>5</v>
      </c>
    </row>
    <row r="547" customFormat="false" ht="13.2" hidden="false" customHeight="false" outlineLevel="0" collapsed="false">
      <c r="A547" s="0" t="s">
        <v>242</v>
      </c>
      <c r="B547" s="0" t="s">
        <v>251</v>
      </c>
      <c r="C547" s="0" t="s">
        <v>345</v>
      </c>
      <c r="D547" s="0" t="n">
        <v>24.0455586225702</v>
      </c>
      <c r="E547" s="0" t="s">
        <v>251</v>
      </c>
      <c r="F547" s="0" t="s">
        <v>251</v>
      </c>
      <c r="G547" s="0" t="n">
        <f aca="false">D547</f>
        <v>24.0455586225702</v>
      </c>
      <c r="H547" s="63" t="n">
        <v>43252</v>
      </c>
      <c r="I547" s="0" t="n">
        <v>2018</v>
      </c>
      <c r="J547" s="0" t="n">
        <v>6</v>
      </c>
    </row>
    <row r="548" customFormat="false" ht="13.2" hidden="false" customHeight="false" outlineLevel="0" collapsed="false">
      <c r="A548" s="0" t="s">
        <v>242</v>
      </c>
      <c r="B548" s="0" t="s">
        <v>251</v>
      </c>
      <c r="C548" s="0" t="s">
        <v>346</v>
      </c>
      <c r="D548" s="0" t="n">
        <v>23.996198147844</v>
      </c>
      <c r="E548" s="0" t="s">
        <v>251</v>
      </c>
      <c r="F548" s="0" t="s">
        <v>251</v>
      </c>
      <c r="G548" s="0" t="n">
        <f aca="false">D548</f>
        <v>23.996198147844</v>
      </c>
      <c r="H548" s="63" t="n">
        <v>43282</v>
      </c>
      <c r="I548" s="0" t="n">
        <v>2018</v>
      </c>
      <c r="J548" s="0" t="n">
        <v>7</v>
      </c>
    </row>
    <row r="549" customFormat="false" ht="13.2" hidden="false" customHeight="false" outlineLevel="0" collapsed="false">
      <c r="A549" s="0" t="s">
        <v>242</v>
      </c>
      <c r="B549" s="0" t="s">
        <v>251</v>
      </c>
      <c r="C549" s="0" t="s">
        <v>347</v>
      </c>
      <c r="D549" s="0" t="n">
        <v>24.0519969453606</v>
      </c>
      <c r="E549" s="0" t="s">
        <v>251</v>
      </c>
      <c r="F549" s="0" t="s">
        <v>251</v>
      </c>
      <c r="G549" s="0" t="n">
        <f aca="false">D549</f>
        <v>24.0519969453606</v>
      </c>
      <c r="H549" s="63" t="n">
        <v>43313</v>
      </c>
      <c r="I549" s="0" t="n">
        <v>2018</v>
      </c>
      <c r="J549" s="0" t="n">
        <v>8</v>
      </c>
    </row>
    <row r="550" customFormat="false" ht="13.2" hidden="false" customHeight="false" outlineLevel="0" collapsed="false">
      <c r="A550" s="0" t="s">
        <v>242</v>
      </c>
      <c r="B550" s="0" t="s">
        <v>251</v>
      </c>
      <c r="C550" s="0" t="s">
        <v>348</v>
      </c>
      <c r="D550" s="0" t="n">
        <v>24.0867638884286</v>
      </c>
      <c r="E550" s="0" t="s">
        <v>251</v>
      </c>
      <c r="F550" s="0" t="s">
        <v>251</v>
      </c>
      <c r="G550" s="0" t="n">
        <f aca="false">D550</f>
        <v>24.0867638884286</v>
      </c>
      <c r="H550" s="63" t="n">
        <v>43344</v>
      </c>
      <c r="I550" s="0" t="n">
        <v>2018</v>
      </c>
      <c r="J550" s="0" t="n">
        <v>9</v>
      </c>
    </row>
    <row r="551" customFormat="false" ht="13.2" hidden="false" customHeight="false" outlineLevel="0" collapsed="false">
      <c r="A551" s="0" t="s">
        <v>242</v>
      </c>
      <c r="B551" s="0" t="s">
        <v>251</v>
      </c>
      <c r="C551" s="0" t="s">
        <v>349</v>
      </c>
      <c r="D551" s="0" t="n">
        <v>24.4601866102706</v>
      </c>
      <c r="E551" s="0" t="s">
        <v>251</v>
      </c>
      <c r="F551" s="0" t="s">
        <v>251</v>
      </c>
      <c r="G551" s="0" t="n">
        <f aca="false">D551</f>
        <v>24.4601866102706</v>
      </c>
      <c r="H551" s="63" t="n">
        <v>43374</v>
      </c>
      <c r="I551" s="0" t="n">
        <v>2018</v>
      </c>
      <c r="J551" s="0" t="n">
        <v>10</v>
      </c>
    </row>
    <row r="552" customFormat="false" ht="13.2" hidden="false" customHeight="false" outlineLevel="0" collapsed="false">
      <c r="A552" s="0" t="s">
        <v>242</v>
      </c>
      <c r="B552" s="0" t="s">
        <v>251</v>
      </c>
      <c r="C552" s="0" t="s">
        <v>350</v>
      </c>
      <c r="D552" s="0" t="n">
        <v>24.3163974012855</v>
      </c>
      <c r="E552" s="0" t="s">
        <v>251</v>
      </c>
      <c r="F552" s="0" t="s">
        <v>251</v>
      </c>
      <c r="G552" s="0" t="n">
        <f aca="false">D552</f>
        <v>24.3163974012855</v>
      </c>
      <c r="H552" s="63" t="n">
        <v>43405</v>
      </c>
      <c r="I552" s="0" t="n">
        <v>2018</v>
      </c>
      <c r="J552" s="0" t="n">
        <v>11</v>
      </c>
    </row>
    <row r="553" customFormat="false" ht="13.2" hidden="false" customHeight="false" outlineLevel="0" collapsed="false">
      <c r="A553" s="0" t="s">
        <v>242</v>
      </c>
      <c r="B553" s="0" t="s">
        <v>251</v>
      </c>
      <c r="C553" s="0" t="s">
        <v>351</v>
      </c>
      <c r="D553" s="0" t="n">
        <v>24.1966445973844</v>
      </c>
      <c r="E553" s="0" t="s">
        <v>251</v>
      </c>
      <c r="F553" s="0" t="s">
        <v>251</v>
      </c>
      <c r="G553" s="0" t="n">
        <f aca="false">D553</f>
        <v>24.1966445973844</v>
      </c>
      <c r="H553" s="63" t="n">
        <v>43435</v>
      </c>
      <c r="I553" s="0" t="n">
        <v>2018</v>
      </c>
      <c r="J553" s="0" t="n">
        <v>12</v>
      </c>
    </row>
    <row r="554" customFormat="false" ht="13.2" hidden="false" customHeight="false" outlineLevel="0" collapsed="false">
      <c r="A554" s="0" t="s">
        <v>242</v>
      </c>
      <c r="B554" s="0" t="s">
        <v>251</v>
      </c>
      <c r="C554" s="0" t="s">
        <v>352</v>
      </c>
      <c r="D554" s="0" t="n">
        <v>24.1854848378811</v>
      </c>
      <c r="E554" s="0" t="s">
        <v>251</v>
      </c>
      <c r="F554" s="0" t="s">
        <v>251</v>
      </c>
      <c r="G554" s="0" t="n">
        <f aca="false">D554</f>
        <v>24.1854848378811</v>
      </c>
      <c r="H554" s="63" t="n">
        <v>43466</v>
      </c>
      <c r="I554" s="0" t="n">
        <v>2019</v>
      </c>
      <c r="J554" s="0" t="n">
        <v>1</v>
      </c>
    </row>
    <row r="555" customFormat="false" ht="13.2" hidden="false" customHeight="false" outlineLevel="0" collapsed="false">
      <c r="A555" s="0" t="s">
        <v>242</v>
      </c>
      <c r="B555" s="0" t="s">
        <v>251</v>
      </c>
      <c r="C555" s="0" t="s">
        <v>353</v>
      </c>
      <c r="D555" s="0" t="n">
        <v>24.5404510343906</v>
      </c>
      <c r="E555" s="0" t="s">
        <v>251</v>
      </c>
      <c r="F555" s="0" t="s">
        <v>251</v>
      </c>
      <c r="G555" s="0" t="n">
        <f aca="false">D555</f>
        <v>24.5404510343906</v>
      </c>
      <c r="H555" s="63" t="n">
        <v>43497</v>
      </c>
      <c r="I555" s="0" t="n">
        <v>2019</v>
      </c>
      <c r="J555" s="0" t="n">
        <v>2</v>
      </c>
    </row>
    <row r="556" customFormat="false" ht="13.2" hidden="false" customHeight="false" outlineLevel="0" collapsed="false">
      <c r="A556" s="0" t="s">
        <v>242</v>
      </c>
      <c r="B556" s="0" t="s">
        <v>251</v>
      </c>
      <c r="C556" s="0" t="s">
        <v>354</v>
      </c>
      <c r="D556" s="0" t="n">
        <v>24.8662301675838</v>
      </c>
      <c r="E556" s="0" t="s">
        <v>251</v>
      </c>
      <c r="F556" s="0" t="s">
        <v>251</v>
      </c>
      <c r="G556" s="0" t="n">
        <f aca="false">D556</f>
        <v>24.8662301675838</v>
      </c>
      <c r="H556" s="63" t="n">
        <v>43525</v>
      </c>
      <c r="I556" s="0" t="n">
        <v>2019</v>
      </c>
      <c r="J556" s="0" t="n">
        <v>3</v>
      </c>
    </row>
    <row r="557" customFormat="false" ht="13.2" hidden="false" customHeight="false" outlineLevel="0" collapsed="false">
      <c r="A557" s="0" t="s">
        <v>242</v>
      </c>
      <c r="B557" s="0" t="s">
        <v>251</v>
      </c>
      <c r="C557" s="0" t="s">
        <v>355</v>
      </c>
      <c r="D557" s="0" t="n">
        <v>25.0739733829533</v>
      </c>
      <c r="E557" s="0" t="s">
        <v>251</v>
      </c>
      <c r="F557" s="0" t="s">
        <v>251</v>
      </c>
      <c r="G557" s="0" t="n">
        <f aca="false">D557</f>
        <v>25.0739733829533</v>
      </c>
      <c r="H557" s="63" t="n">
        <v>43556</v>
      </c>
      <c r="I557" s="0" t="n">
        <v>2019</v>
      </c>
      <c r="J557" s="0" t="n">
        <v>4</v>
      </c>
    </row>
    <row r="558" customFormat="false" ht="13.2" hidden="false" customHeight="false" outlineLevel="0" collapsed="false">
      <c r="A558" s="0" t="s">
        <v>242</v>
      </c>
      <c r="B558" s="0" t="s">
        <v>251</v>
      </c>
      <c r="C558" s="0" t="s">
        <v>356</v>
      </c>
      <c r="D558" s="0" t="n">
        <v>24.8374723257868</v>
      </c>
      <c r="E558" s="0" t="s">
        <v>251</v>
      </c>
      <c r="F558" s="0" t="s">
        <v>251</v>
      </c>
      <c r="G558" s="0" t="n">
        <f aca="false">D558</f>
        <v>24.8374723257868</v>
      </c>
      <c r="H558" s="63" t="n">
        <v>43586</v>
      </c>
      <c r="I558" s="0" t="n">
        <v>2019</v>
      </c>
      <c r="J558" s="0" t="n">
        <v>5</v>
      </c>
    </row>
    <row r="559" customFormat="false" ht="13.2" hidden="false" customHeight="false" outlineLevel="0" collapsed="false">
      <c r="A559" s="0" t="s">
        <v>242</v>
      </c>
      <c r="B559" s="0" t="s">
        <v>251</v>
      </c>
      <c r="C559" s="0" t="s">
        <v>357</v>
      </c>
      <c r="D559" s="0" t="n">
        <v>24.6305875534559</v>
      </c>
      <c r="E559" s="0" t="s">
        <v>251</v>
      </c>
      <c r="F559" s="0" t="s">
        <v>251</v>
      </c>
      <c r="G559" s="0" t="n">
        <f aca="false">D559</f>
        <v>24.6305875534559</v>
      </c>
      <c r="H559" s="63" t="n">
        <v>43617</v>
      </c>
      <c r="I559" s="0" t="n">
        <v>2019</v>
      </c>
      <c r="J559" s="0" t="n">
        <v>6</v>
      </c>
    </row>
    <row r="560" customFormat="false" ht="13.2" hidden="false" customHeight="false" outlineLevel="0" collapsed="false">
      <c r="A560" s="0" t="s">
        <v>242</v>
      </c>
      <c r="B560" s="0" t="s">
        <v>251</v>
      </c>
      <c r="C560" s="0" t="s">
        <v>358</v>
      </c>
      <c r="D560" s="0" t="n">
        <v>24.0786086795608</v>
      </c>
      <c r="E560" s="0" t="s">
        <v>251</v>
      </c>
      <c r="F560" s="0" t="s">
        <v>251</v>
      </c>
      <c r="G560" s="0" t="n">
        <f aca="false">D560</f>
        <v>24.0786086795608</v>
      </c>
      <c r="H560" s="63" t="n">
        <v>43647</v>
      </c>
      <c r="I560" s="0" t="n">
        <v>2019</v>
      </c>
      <c r="J560" s="0" t="n">
        <v>7</v>
      </c>
    </row>
    <row r="561" customFormat="false" ht="13.2" hidden="false" customHeight="false" outlineLevel="0" collapsed="false">
      <c r="A561" s="0" t="s">
        <v>242</v>
      </c>
      <c r="B561" s="0" t="s">
        <v>251</v>
      </c>
      <c r="C561" s="0" t="s">
        <v>359</v>
      </c>
      <c r="D561" s="0" t="n">
        <v>24.1799049581294</v>
      </c>
      <c r="E561" s="0" t="s">
        <v>251</v>
      </c>
      <c r="F561" s="0" t="s">
        <v>251</v>
      </c>
      <c r="G561" s="0" t="n">
        <f aca="false">D561</f>
        <v>24.1799049581294</v>
      </c>
      <c r="H561" s="63" t="n">
        <v>43678</v>
      </c>
      <c r="I561" s="0" t="n">
        <v>2019</v>
      </c>
      <c r="J561" s="0" t="n">
        <v>8</v>
      </c>
    </row>
    <row r="562" customFormat="false" ht="13.2" hidden="false" customHeight="false" outlineLevel="0" collapsed="false">
      <c r="A562" s="0" t="s">
        <v>242</v>
      </c>
      <c r="B562" s="0" t="s">
        <v>251</v>
      </c>
      <c r="C562" s="0" t="s">
        <v>360</v>
      </c>
      <c r="D562" s="0" t="n">
        <v>24.1927816037102</v>
      </c>
      <c r="E562" s="0" t="s">
        <v>251</v>
      </c>
      <c r="F562" s="0" t="s">
        <v>251</v>
      </c>
      <c r="G562" s="0" t="n">
        <f aca="false">D562</f>
        <v>24.1927816037102</v>
      </c>
      <c r="H562" s="63" t="n">
        <v>43709</v>
      </c>
      <c r="I562" s="0" t="n">
        <v>2019</v>
      </c>
      <c r="J562" s="0" t="n">
        <v>9</v>
      </c>
    </row>
    <row r="563" customFormat="false" ht="13.2" hidden="false" customHeight="false" outlineLevel="0" collapsed="false">
      <c r="A563" s="0" t="s">
        <v>242</v>
      </c>
      <c r="B563" s="0" t="s">
        <v>251</v>
      </c>
      <c r="C563" s="0" t="s">
        <v>361</v>
      </c>
      <c r="D563" s="0" t="n">
        <v>23.8601349262073</v>
      </c>
      <c r="E563" s="0" t="s">
        <v>251</v>
      </c>
      <c r="F563" s="0" t="s">
        <v>251</v>
      </c>
      <c r="G563" s="0" t="n">
        <f aca="false">D563</f>
        <v>23.8601349262073</v>
      </c>
      <c r="H563" s="63" t="n">
        <v>43739</v>
      </c>
      <c r="I563" s="0" t="n">
        <v>2019</v>
      </c>
      <c r="J563" s="0" t="n">
        <v>10</v>
      </c>
    </row>
    <row r="564" customFormat="false" ht="13.2" hidden="false" customHeight="false" outlineLevel="0" collapsed="false">
      <c r="A564" s="0" t="s">
        <v>242</v>
      </c>
      <c r="B564" s="0" t="s">
        <v>251</v>
      </c>
      <c r="C564" s="0" t="s">
        <v>362</v>
      </c>
      <c r="D564" s="0" t="n">
        <v>24.2558771670559</v>
      </c>
      <c r="E564" s="0" t="s">
        <v>251</v>
      </c>
      <c r="F564" s="0" t="s">
        <v>251</v>
      </c>
      <c r="G564" s="0" t="n">
        <f aca="false">D564</f>
        <v>24.2558771670559</v>
      </c>
      <c r="H564" s="63" t="n">
        <v>43770</v>
      </c>
      <c r="I564" s="0" t="n">
        <v>2019</v>
      </c>
      <c r="J564" s="0" t="n">
        <v>11</v>
      </c>
    </row>
    <row r="565" customFormat="false" ht="13.2" hidden="false" customHeight="false" outlineLevel="0" collapsed="false">
      <c r="A565" s="0" t="s">
        <v>242</v>
      </c>
      <c r="B565" s="0" t="s">
        <v>251</v>
      </c>
      <c r="C565" s="0" t="s">
        <v>363</v>
      </c>
      <c r="D565" s="0" t="n">
        <v>24.4674833760997</v>
      </c>
      <c r="E565" s="0" t="s">
        <v>251</v>
      </c>
      <c r="F565" s="0" t="s">
        <v>251</v>
      </c>
      <c r="G565" s="0" t="n">
        <f aca="false">D565</f>
        <v>24.4674833760997</v>
      </c>
      <c r="H565" s="63" t="n">
        <v>43800</v>
      </c>
      <c r="I565" s="0" t="n">
        <v>2019</v>
      </c>
      <c r="J565" s="0" t="n">
        <v>12</v>
      </c>
    </row>
    <row r="566" customFormat="false" ht="13.2" hidden="false" customHeight="false" outlineLevel="0" collapsed="false">
      <c r="A566" s="0" t="s">
        <v>242</v>
      </c>
      <c r="B566" s="0" t="s">
        <v>251</v>
      </c>
      <c r="C566" s="0" t="s">
        <v>364</v>
      </c>
      <c r="D566" s="0" t="n">
        <v>24.5357295976777</v>
      </c>
      <c r="E566" s="0" t="s">
        <v>251</v>
      </c>
      <c r="F566" s="0" t="s">
        <v>251</v>
      </c>
      <c r="G566" s="0" t="n">
        <f aca="false">D566</f>
        <v>24.5357295976777</v>
      </c>
      <c r="H566" s="63" t="n">
        <v>43831</v>
      </c>
      <c r="I566" s="0" t="n">
        <v>2020</v>
      </c>
      <c r="J566" s="0" t="n">
        <v>1</v>
      </c>
    </row>
    <row r="567" customFormat="false" ht="13.2" hidden="false" customHeight="false" outlineLevel="0" collapsed="false">
      <c r="A567" s="0" t="s">
        <v>242</v>
      </c>
      <c r="B567" s="0" t="s">
        <v>251</v>
      </c>
      <c r="C567" s="0" t="s">
        <v>365</v>
      </c>
      <c r="D567" s="0" t="n">
        <v>24.7164318573277</v>
      </c>
      <c r="E567" s="0" t="s">
        <v>251</v>
      </c>
      <c r="F567" s="0" t="s">
        <v>251</v>
      </c>
      <c r="G567" s="0" t="n">
        <f aca="false">D567</f>
        <v>24.7164318573277</v>
      </c>
      <c r="H567" s="63" t="n">
        <v>43862</v>
      </c>
      <c r="I567" s="0" t="n">
        <v>2020</v>
      </c>
      <c r="J567" s="0" t="n">
        <v>2</v>
      </c>
    </row>
    <row r="568" customFormat="false" ht="13.2" hidden="false" customHeight="false" outlineLevel="0" collapsed="false">
      <c r="A568" s="0" t="s">
        <v>242</v>
      </c>
      <c r="B568" s="0" t="s">
        <v>251</v>
      </c>
      <c r="C568" s="0" t="s">
        <v>366</v>
      </c>
      <c r="D568" s="0" t="n">
        <v>24.8336093321125</v>
      </c>
      <c r="E568" s="0" t="s">
        <v>251</v>
      </c>
      <c r="F568" s="0" t="s">
        <v>251</v>
      </c>
      <c r="G568" s="0" t="n">
        <f aca="false">D568</f>
        <v>24.8336093321125</v>
      </c>
      <c r="H568" s="63" t="n">
        <v>43891</v>
      </c>
      <c r="I568" s="0" t="n">
        <v>2020</v>
      </c>
      <c r="J568" s="0" t="n">
        <v>3</v>
      </c>
    </row>
    <row r="569" customFormat="false" ht="13.2" hidden="false" customHeight="false" outlineLevel="0" collapsed="false">
      <c r="A569" s="0" t="s">
        <v>242</v>
      </c>
      <c r="B569" s="0" t="s">
        <v>251</v>
      </c>
      <c r="C569" s="0" t="s">
        <v>367</v>
      </c>
      <c r="D569" s="0" t="n">
        <v>24.7426143700085</v>
      </c>
      <c r="E569" s="0" t="s">
        <v>251</v>
      </c>
      <c r="F569" s="0" t="s">
        <v>251</v>
      </c>
      <c r="G569" s="0" t="n">
        <f aca="false">D569</f>
        <v>24.7426143700085</v>
      </c>
      <c r="H569" s="63" t="n">
        <v>43922</v>
      </c>
      <c r="I569" s="0" t="n">
        <v>2020</v>
      </c>
      <c r="J569" s="0" t="n">
        <v>4</v>
      </c>
    </row>
    <row r="570" customFormat="false" ht="13.2" hidden="false" customHeight="false" outlineLevel="0" collapsed="false">
      <c r="A570" s="0" t="s">
        <v>242</v>
      </c>
      <c r="B570" s="0" t="s">
        <v>251</v>
      </c>
      <c r="C570" s="0" t="s">
        <v>368</v>
      </c>
      <c r="D570" s="0" t="n">
        <v>24.8421937624997</v>
      </c>
      <c r="E570" s="0" t="s">
        <v>251</v>
      </c>
      <c r="F570" s="0" t="s">
        <v>251</v>
      </c>
      <c r="G570" s="0" t="n">
        <f aca="false">D570</f>
        <v>24.8421937624997</v>
      </c>
      <c r="H570" s="63" t="n">
        <v>43952</v>
      </c>
      <c r="I570" s="0" t="n">
        <v>2020</v>
      </c>
      <c r="J570" s="0" t="n">
        <v>5</v>
      </c>
    </row>
    <row r="571" customFormat="false" ht="13.2" hidden="false" customHeight="false" outlineLevel="0" collapsed="false">
      <c r="A571" s="0" t="s">
        <v>242</v>
      </c>
      <c r="B571" s="0" t="s">
        <v>251</v>
      </c>
      <c r="C571" s="0" t="s">
        <v>369</v>
      </c>
      <c r="D571" s="0" t="n">
        <v>24.1481425656969</v>
      </c>
      <c r="E571" s="0" t="s">
        <v>251</v>
      </c>
      <c r="F571" s="0" t="s">
        <v>251</v>
      </c>
      <c r="G571" s="0" t="n">
        <f aca="false">D571</f>
        <v>24.1481425656969</v>
      </c>
      <c r="H571" s="63" t="n">
        <v>43983</v>
      </c>
      <c r="I571" s="0" t="n">
        <v>2020</v>
      </c>
      <c r="J571" s="0" t="n">
        <v>6</v>
      </c>
    </row>
    <row r="572" customFormat="false" ht="13.2" hidden="false" customHeight="false" outlineLevel="0" collapsed="false">
      <c r="A572" s="0" t="s">
        <v>242</v>
      </c>
      <c r="B572" s="0" t="s">
        <v>251</v>
      </c>
      <c r="C572" s="0" t="s">
        <v>370</v>
      </c>
      <c r="D572" s="0" t="n">
        <v>23.8661440274784</v>
      </c>
      <c r="E572" s="0" t="s">
        <v>251</v>
      </c>
      <c r="F572" s="0" t="s">
        <v>251</v>
      </c>
      <c r="G572" s="0" t="n">
        <f aca="false">D572</f>
        <v>23.8661440274784</v>
      </c>
      <c r="H572" s="63" t="n">
        <v>44013</v>
      </c>
      <c r="I572" s="0" t="n">
        <v>2020</v>
      </c>
      <c r="J572" s="0" t="n">
        <v>7</v>
      </c>
    </row>
    <row r="573" customFormat="false" ht="13.2" hidden="false" customHeight="false" outlineLevel="0" collapsed="false">
      <c r="A573" s="0" t="s">
        <v>242</v>
      </c>
      <c r="B573" s="0" t="s">
        <v>251</v>
      </c>
      <c r="C573" s="0" t="s">
        <v>371</v>
      </c>
      <c r="D573" s="0" t="n">
        <v>23.792747147668</v>
      </c>
      <c r="E573" s="0" t="s">
        <v>251</v>
      </c>
      <c r="F573" s="0" t="s">
        <v>251</v>
      </c>
      <c r="G573" s="0" t="n">
        <f aca="false">D573</f>
        <v>23.792747147668</v>
      </c>
      <c r="H573" s="63" t="n">
        <v>44044</v>
      </c>
      <c r="I573" s="0" t="n">
        <v>2020</v>
      </c>
      <c r="J573" s="0" t="n">
        <v>8</v>
      </c>
    </row>
    <row r="574" customFormat="false" ht="13.2" hidden="false" customHeight="false" outlineLevel="0" collapsed="false">
      <c r="A574" s="0" t="s">
        <v>242</v>
      </c>
      <c r="B574" s="0" t="s">
        <v>251</v>
      </c>
      <c r="C574" s="0" t="s">
        <v>372</v>
      </c>
      <c r="D574" s="0" t="n">
        <v>23.8296601983329</v>
      </c>
      <c r="E574" s="0" t="s">
        <v>251</v>
      </c>
      <c r="F574" s="0" t="s">
        <v>251</v>
      </c>
      <c r="G574" s="0" t="n">
        <f aca="false">D574</f>
        <v>23.8296601983329</v>
      </c>
      <c r="H574" s="63" t="n">
        <v>44075</v>
      </c>
      <c r="I574" s="0" t="n">
        <v>2020</v>
      </c>
      <c r="J574" s="0" t="n">
        <v>9</v>
      </c>
    </row>
    <row r="575" customFormat="false" ht="13.2" hidden="false" customHeight="false" outlineLevel="0" collapsed="false">
      <c r="A575" s="0" t="s">
        <v>242</v>
      </c>
      <c r="B575" s="0" t="s">
        <v>251</v>
      </c>
      <c r="C575" s="0" t="s">
        <v>373</v>
      </c>
      <c r="D575" s="0" t="n">
        <v>24.008216350386</v>
      </c>
      <c r="E575" s="0" t="s">
        <v>251</v>
      </c>
      <c r="F575" s="0" t="s">
        <v>251</v>
      </c>
      <c r="G575" s="0" t="n">
        <f aca="false">D575</f>
        <v>24.008216350386</v>
      </c>
      <c r="H575" s="63" t="n">
        <v>44105</v>
      </c>
      <c r="I575" s="0" t="n">
        <v>2020</v>
      </c>
      <c r="J575" s="0" t="n">
        <v>10</v>
      </c>
    </row>
    <row r="576" customFormat="false" ht="13.2" hidden="false" customHeight="false" outlineLevel="0" collapsed="false">
      <c r="A576" s="0" t="s">
        <v>242</v>
      </c>
      <c r="B576" s="0" t="s">
        <v>251</v>
      </c>
      <c r="C576" s="0" t="s">
        <v>374</v>
      </c>
      <c r="D576" s="0" t="n">
        <v>24.1013574200868</v>
      </c>
      <c r="E576" s="0" t="s">
        <v>251</v>
      </c>
      <c r="F576" s="0" t="s">
        <v>251</v>
      </c>
      <c r="G576" s="0" t="n">
        <f aca="false">D576</f>
        <v>24.1013574200868</v>
      </c>
      <c r="H576" s="63" t="n">
        <v>44136</v>
      </c>
      <c r="I576" s="0" t="n">
        <v>2020</v>
      </c>
      <c r="J576" s="0" t="n">
        <v>11</v>
      </c>
    </row>
    <row r="577" customFormat="false" ht="13.2" hidden="false" customHeight="false" outlineLevel="0" collapsed="false">
      <c r="A577" s="0" t="s">
        <v>242</v>
      </c>
      <c r="B577" s="0" t="s">
        <v>251</v>
      </c>
      <c r="C577" s="0" t="s">
        <v>375</v>
      </c>
      <c r="D577" s="0" t="n">
        <v>23.6644099133798</v>
      </c>
      <c r="E577" s="0" t="s">
        <v>251</v>
      </c>
      <c r="F577" s="0" t="s">
        <v>251</v>
      </c>
      <c r="G577" s="0" t="n">
        <f aca="false">D577</f>
        <v>23.6644099133798</v>
      </c>
      <c r="H577" s="63" t="n">
        <v>44166</v>
      </c>
      <c r="I577" s="0" t="n">
        <v>2020</v>
      </c>
      <c r="J577" s="0" t="n">
        <v>12</v>
      </c>
    </row>
    <row r="578" customFormat="false" ht="13.2" hidden="false" customHeight="false" outlineLevel="0" collapsed="false">
      <c r="A578" s="0" t="s">
        <v>242</v>
      </c>
      <c r="B578" s="0" t="s">
        <v>252</v>
      </c>
      <c r="C578" s="0" t="s">
        <v>304</v>
      </c>
      <c r="D578" s="0" t="n">
        <v>24.9374809397973</v>
      </c>
      <c r="E578" s="0" t="s">
        <v>252</v>
      </c>
      <c r="F578" s="0" t="s">
        <v>252</v>
      </c>
      <c r="G578" s="0" t="n">
        <f aca="false">D578</f>
        <v>24.9374809397973</v>
      </c>
      <c r="H578" s="63" t="n">
        <v>42005</v>
      </c>
      <c r="I578" s="0" t="n">
        <v>2015</v>
      </c>
      <c r="J578" s="0" t="n">
        <v>1</v>
      </c>
    </row>
    <row r="579" customFormat="false" ht="13.2" hidden="false" customHeight="false" outlineLevel="0" collapsed="false">
      <c r="A579" s="0" t="s">
        <v>242</v>
      </c>
      <c r="B579" s="0" t="s">
        <v>252</v>
      </c>
      <c r="C579" s="0" t="s">
        <v>305</v>
      </c>
      <c r="D579" s="0" t="n">
        <v>25.7645908076013</v>
      </c>
      <c r="E579" s="0" t="s">
        <v>252</v>
      </c>
      <c r="F579" s="0" t="s">
        <v>252</v>
      </c>
      <c r="G579" s="0" t="n">
        <f aca="false">D579</f>
        <v>25.7645908076013</v>
      </c>
      <c r="H579" s="63" t="n">
        <v>42036</v>
      </c>
      <c r="I579" s="0" t="n">
        <v>2015</v>
      </c>
      <c r="J579" s="0" t="n">
        <v>2</v>
      </c>
    </row>
    <row r="580" customFormat="false" ht="13.2" hidden="false" customHeight="false" outlineLevel="0" collapsed="false">
      <c r="A580" s="0" t="s">
        <v>242</v>
      </c>
      <c r="B580" s="0" t="s">
        <v>252</v>
      </c>
      <c r="C580" s="0" t="s">
        <v>306</v>
      </c>
      <c r="D580" s="0" t="n">
        <v>26.2715014219638</v>
      </c>
      <c r="E580" s="0" t="s">
        <v>252</v>
      </c>
      <c r="F580" s="0" t="s">
        <v>252</v>
      </c>
      <c r="G580" s="0" t="n">
        <f aca="false">D580</f>
        <v>26.2715014219638</v>
      </c>
      <c r="H580" s="63" t="n">
        <v>42064</v>
      </c>
      <c r="I580" s="0" t="n">
        <v>2015</v>
      </c>
      <c r="J580" s="0" t="n">
        <v>3</v>
      </c>
    </row>
    <row r="581" customFormat="false" ht="13.2" hidden="false" customHeight="false" outlineLevel="0" collapsed="false">
      <c r="A581" s="0" t="s">
        <v>242</v>
      </c>
      <c r="B581" s="0" t="s">
        <v>252</v>
      </c>
      <c r="C581" s="0" t="s">
        <v>307</v>
      </c>
      <c r="D581" s="0" t="n">
        <v>26.0637582065942</v>
      </c>
      <c r="E581" s="0" t="s">
        <v>252</v>
      </c>
      <c r="F581" s="0" t="s">
        <v>252</v>
      </c>
      <c r="G581" s="0" t="n">
        <f aca="false">D581</f>
        <v>26.0637582065942</v>
      </c>
      <c r="H581" s="63" t="n">
        <v>42095</v>
      </c>
      <c r="I581" s="0" t="n">
        <v>2015</v>
      </c>
      <c r="J581" s="0" t="n">
        <v>4</v>
      </c>
    </row>
    <row r="582" customFormat="false" ht="13.2" hidden="false" customHeight="false" outlineLevel="0" collapsed="false">
      <c r="A582" s="0" t="s">
        <v>242</v>
      </c>
      <c r="B582" s="0" t="s">
        <v>252</v>
      </c>
      <c r="C582" s="0" t="s">
        <v>308</v>
      </c>
      <c r="D582" s="0" t="n">
        <v>25.5396787314574</v>
      </c>
      <c r="E582" s="0" t="s">
        <v>252</v>
      </c>
      <c r="F582" s="0" t="s">
        <v>252</v>
      </c>
      <c r="G582" s="0" t="n">
        <f aca="false">D582</f>
        <v>25.5396787314574</v>
      </c>
      <c r="H582" s="63" t="n">
        <v>42125</v>
      </c>
      <c r="I582" s="0" t="n">
        <v>2015</v>
      </c>
      <c r="J582" s="0" t="n">
        <v>5</v>
      </c>
    </row>
    <row r="583" customFormat="false" ht="13.2" hidden="false" customHeight="false" outlineLevel="0" collapsed="false">
      <c r="A583" s="0" t="s">
        <v>242</v>
      </c>
      <c r="B583" s="0" t="s">
        <v>252</v>
      </c>
      <c r="C583" s="0" t="s">
        <v>309</v>
      </c>
      <c r="D583" s="0" t="n">
        <v>25.6551393201648</v>
      </c>
      <c r="E583" s="0" t="s">
        <v>252</v>
      </c>
      <c r="F583" s="0" t="s">
        <v>252</v>
      </c>
      <c r="G583" s="0" t="n">
        <f aca="false">D583</f>
        <v>25.6551393201648</v>
      </c>
      <c r="H583" s="63" t="n">
        <v>42156</v>
      </c>
      <c r="I583" s="0" t="n">
        <v>2015</v>
      </c>
      <c r="J583" s="0" t="n">
        <v>6</v>
      </c>
    </row>
    <row r="584" customFormat="false" ht="13.2" hidden="false" customHeight="false" outlineLevel="0" collapsed="false">
      <c r="A584" s="0" t="s">
        <v>242</v>
      </c>
      <c r="B584" s="0" t="s">
        <v>252</v>
      </c>
      <c r="C584" s="0" t="s">
        <v>310</v>
      </c>
      <c r="D584" s="0" t="n">
        <v>24.9636634524782</v>
      </c>
      <c r="E584" s="0" t="s">
        <v>252</v>
      </c>
      <c r="F584" s="0" t="s">
        <v>252</v>
      </c>
      <c r="G584" s="0" t="n">
        <f aca="false">D584</f>
        <v>24.9636634524782</v>
      </c>
      <c r="H584" s="63" t="n">
        <v>42186</v>
      </c>
      <c r="I584" s="0" t="n">
        <v>2015</v>
      </c>
      <c r="J584" s="0" t="n">
        <v>7</v>
      </c>
    </row>
    <row r="585" customFormat="false" ht="13.2" hidden="false" customHeight="false" outlineLevel="0" collapsed="false">
      <c r="A585" s="0" t="s">
        <v>242</v>
      </c>
      <c r="B585" s="0" t="s">
        <v>252</v>
      </c>
      <c r="C585" s="0" t="s">
        <v>311</v>
      </c>
      <c r="D585" s="0" t="n">
        <v>23.7854503818389</v>
      </c>
      <c r="E585" s="0" t="s">
        <v>252</v>
      </c>
      <c r="F585" s="0" t="s">
        <v>252</v>
      </c>
      <c r="G585" s="0" t="n">
        <f aca="false">D585</f>
        <v>23.7854503818389</v>
      </c>
      <c r="H585" s="63" t="n">
        <v>42217</v>
      </c>
      <c r="I585" s="0" t="n">
        <v>2015</v>
      </c>
      <c r="J585" s="0" t="n">
        <v>8</v>
      </c>
    </row>
    <row r="586" customFormat="false" ht="13.2" hidden="false" customHeight="false" outlineLevel="0" collapsed="false">
      <c r="A586" s="0" t="s">
        <v>242</v>
      </c>
      <c r="B586" s="0" t="s">
        <v>252</v>
      </c>
      <c r="C586" s="0" t="s">
        <v>312</v>
      </c>
      <c r="D586" s="0" t="n">
        <v>24.0760333504447</v>
      </c>
      <c r="E586" s="0" t="s">
        <v>252</v>
      </c>
      <c r="F586" s="0" t="s">
        <v>252</v>
      </c>
      <c r="G586" s="0" t="n">
        <f aca="false">D586</f>
        <v>24.0760333504447</v>
      </c>
      <c r="H586" s="63" t="n">
        <v>42248</v>
      </c>
      <c r="I586" s="0" t="n">
        <v>2015</v>
      </c>
      <c r="J586" s="0" t="n">
        <v>9</v>
      </c>
    </row>
    <row r="587" customFormat="false" ht="13.2" hidden="false" customHeight="false" outlineLevel="0" collapsed="false">
      <c r="A587" s="0" t="s">
        <v>242</v>
      </c>
      <c r="B587" s="0" t="s">
        <v>252</v>
      </c>
      <c r="C587" s="0" t="s">
        <v>313</v>
      </c>
      <c r="D587" s="0" t="n">
        <v>24.3460136861212</v>
      </c>
      <c r="E587" s="0" t="s">
        <v>252</v>
      </c>
      <c r="F587" s="0" t="s">
        <v>252</v>
      </c>
      <c r="G587" s="0" t="n">
        <f aca="false">D587</f>
        <v>24.3460136861212</v>
      </c>
      <c r="H587" s="63" t="n">
        <v>42278</v>
      </c>
      <c r="I587" s="0" t="n">
        <v>2015</v>
      </c>
      <c r="J587" s="0" t="n">
        <v>10</v>
      </c>
    </row>
    <row r="588" customFormat="false" ht="13.2" hidden="false" customHeight="false" outlineLevel="0" collapsed="false">
      <c r="A588" s="0" t="s">
        <v>242</v>
      </c>
      <c r="B588" s="0" t="s">
        <v>252</v>
      </c>
      <c r="C588" s="0" t="s">
        <v>314</v>
      </c>
      <c r="D588" s="0" t="n">
        <v>24.7833904143476</v>
      </c>
      <c r="E588" s="0" t="s">
        <v>252</v>
      </c>
      <c r="F588" s="0" t="s">
        <v>252</v>
      </c>
      <c r="G588" s="0" t="n">
        <f aca="false">D588</f>
        <v>24.7833904143476</v>
      </c>
      <c r="H588" s="63" t="n">
        <v>42309</v>
      </c>
      <c r="I588" s="0" t="n">
        <v>2015</v>
      </c>
      <c r="J588" s="0" t="n">
        <v>11</v>
      </c>
    </row>
    <row r="589" customFormat="false" ht="13.2" hidden="false" customHeight="false" outlineLevel="0" collapsed="false">
      <c r="A589" s="0" t="s">
        <v>242</v>
      </c>
      <c r="B589" s="0" t="s">
        <v>252</v>
      </c>
      <c r="C589" s="0" t="s">
        <v>315</v>
      </c>
      <c r="D589" s="0" t="n">
        <v>25.6946276999458</v>
      </c>
      <c r="E589" s="0" t="s">
        <v>252</v>
      </c>
      <c r="F589" s="0" t="s">
        <v>252</v>
      </c>
      <c r="G589" s="0" t="n">
        <f aca="false">D589</f>
        <v>25.6946276999458</v>
      </c>
      <c r="H589" s="63" t="n">
        <v>42339</v>
      </c>
      <c r="I589" s="0" t="n">
        <v>2015</v>
      </c>
      <c r="J589" s="0" t="n">
        <v>12</v>
      </c>
    </row>
    <row r="590" customFormat="false" ht="13.2" hidden="false" customHeight="false" outlineLevel="0" collapsed="false">
      <c r="A590" s="0" t="s">
        <v>242</v>
      </c>
      <c r="B590" s="0" t="s">
        <v>252</v>
      </c>
      <c r="C590" s="0" t="s">
        <v>316</v>
      </c>
      <c r="D590" s="0" t="n">
        <v>26.1019589218171</v>
      </c>
      <c r="E590" s="0" t="s">
        <v>252</v>
      </c>
      <c r="F590" s="0" t="s">
        <v>252</v>
      </c>
      <c r="G590" s="0" t="n">
        <f aca="false">D590</f>
        <v>26.1019589218171</v>
      </c>
      <c r="H590" s="63" t="n">
        <v>42370</v>
      </c>
      <c r="I590" s="0" t="n">
        <v>2016</v>
      </c>
      <c r="J590" s="0" t="n">
        <v>1</v>
      </c>
    </row>
    <row r="591" customFormat="false" ht="13.2" hidden="false" customHeight="false" outlineLevel="0" collapsed="false">
      <c r="A591" s="0" t="s">
        <v>242</v>
      </c>
      <c r="B591" s="0" t="s">
        <v>252</v>
      </c>
      <c r="C591" s="0" t="s">
        <v>317</v>
      </c>
      <c r="D591" s="0" t="n">
        <v>27.3823267140637</v>
      </c>
      <c r="E591" s="0" t="s">
        <v>252</v>
      </c>
      <c r="F591" s="0" t="s">
        <v>252</v>
      </c>
      <c r="G591" s="0" t="n">
        <f aca="false">D591</f>
        <v>27.3823267140637</v>
      </c>
      <c r="H591" s="63" t="n">
        <v>42401</v>
      </c>
      <c r="I591" s="0" t="n">
        <v>2016</v>
      </c>
      <c r="J591" s="0" t="n">
        <v>2</v>
      </c>
    </row>
    <row r="592" customFormat="false" ht="13.2" hidden="false" customHeight="false" outlineLevel="0" collapsed="false">
      <c r="A592" s="0" t="s">
        <v>242</v>
      </c>
      <c r="B592" s="0" t="s">
        <v>252</v>
      </c>
      <c r="C592" s="0" t="s">
        <v>318</v>
      </c>
      <c r="D592" s="0" t="n">
        <v>27.6947999801567</v>
      </c>
      <c r="E592" s="0" t="s">
        <v>252</v>
      </c>
      <c r="F592" s="0" t="s">
        <v>252</v>
      </c>
      <c r="G592" s="0" t="n">
        <f aca="false">D592</f>
        <v>27.6947999801567</v>
      </c>
      <c r="H592" s="63" t="n">
        <v>42430</v>
      </c>
      <c r="I592" s="0" t="n">
        <v>2016</v>
      </c>
      <c r="J592" s="0" t="n">
        <v>3</v>
      </c>
    </row>
    <row r="593" customFormat="false" ht="13.2" hidden="false" customHeight="false" outlineLevel="0" collapsed="false">
      <c r="A593" s="0" t="s">
        <v>242</v>
      </c>
      <c r="B593" s="0" t="s">
        <v>252</v>
      </c>
      <c r="C593" s="0" t="s">
        <v>319</v>
      </c>
      <c r="D593" s="0" t="n">
        <v>26.6530793526735</v>
      </c>
      <c r="E593" s="0" t="s">
        <v>252</v>
      </c>
      <c r="F593" s="0" t="s">
        <v>252</v>
      </c>
      <c r="G593" s="0" t="n">
        <f aca="false">D593</f>
        <v>26.6530793526735</v>
      </c>
      <c r="H593" s="63" t="n">
        <v>42461</v>
      </c>
      <c r="I593" s="0" t="n">
        <v>2016</v>
      </c>
      <c r="J593" s="0" t="n">
        <v>4</v>
      </c>
    </row>
    <row r="594" customFormat="false" ht="13.2" hidden="false" customHeight="false" outlineLevel="0" collapsed="false">
      <c r="A594" s="0" t="s">
        <v>242</v>
      </c>
      <c r="B594" s="0" t="s">
        <v>252</v>
      </c>
      <c r="C594" s="0" t="s">
        <v>320</v>
      </c>
      <c r="D594" s="0" t="n">
        <v>25.5220806491637</v>
      </c>
      <c r="E594" s="0" t="s">
        <v>252</v>
      </c>
      <c r="F594" s="0" t="s">
        <v>252</v>
      </c>
      <c r="G594" s="0" t="n">
        <f aca="false">D594</f>
        <v>25.5220806491637</v>
      </c>
      <c r="H594" s="63" t="n">
        <v>42491</v>
      </c>
      <c r="I594" s="0" t="n">
        <v>2016</v>
      </c>
      <c r="J594" s="0" t="n">
        <v>5</v>
      </c>
    </row>
    <row r="595" customFormat="false" ht="13.2" hidden="false" customHeight="false" outlineLevel="0" collapsed="false">
      <c r="A595" s="0" t="s">
        <v>242</v>
      </c>
      <c r="B595" s="0" t="s">
        <v>252</v>
      </c>
      <c r="C595" s="0" t="s">
        <v>321</v>
      </c>
      <c r="D595" s="0" t="n">
        <v>24.0970652048932</v>
      </c>
      <c r="E595" s="0" t="s">
        <v>252</v>
      </c>
      <c r="F595" s="0" t="s">
        <v>252</v>
      </c>
      <c r="G595" s="0" t="n">
        <f aca="false">D595</f>
        <v>24.0970652048932</v>
      </c>
      <c r="H595" s="63" t="n">
        <v>42522</v>
      </c>
      <c r="I595" s="0" t="n">
        <v>2016</v>
      </c>
      <c r="J595" s="0" t="n">
        <v>6</v>
      </c>
    </row>
    <row r="596" customFormat="false" ht="13.2" hidden="false" customHeight="false" outlineLevel="0" collapsed="false">
      <c r="A596" s="0" t="s">
        <v>242</v>
      </c>
      <c r="B596" s="0" t="s">
        <v>252</v>
      </c>
      <c r="C596" s="0" t="s">
        <v>322</v>
      </c>
      <c r="D596" s="0" t="n">
        <v>23.009847096358</v>
      </c>
      <c r="E596" s="0" t="s">
        <v>252</v>
      </c>
      <c r="F596" s="0" t="s">
        <v>252</v>
      </c>
      <c r="G596" s="0" t="n">
        <f aca="false">D596</f>
        <v>23.009847096358</v>
      </c>
      <c r="H596" s="63" t="n">
        <v>42552</v>
      </c>
      <c r="I596" s="0" t="n">
        <v>2016</v>
      </c>
      <c r="J596" s="0" t="n">
        <v>7</v>
      </c>
    </row>
    <row r="597" customFormat="false" ht="13.2" hidden="false" customHeight="false" outlineLevel="0" collapsed="false">
      <c r="A597" s="0" t="s">
        <v>242</v>
      </c>
      <c r="B597" s="0" t="s">
        <v>252</v>
      </c>
      <c r="C597" s="0" t="s">
        <v>323</v>
      </c>
      <c r="D597" s="0" t="n">
        <v>22.4162337350851</v>
      </c>
      <c r="E597" s="0" t="s">
        <v>252</v>
      </c>
      <c r="F597" s="0" t="s">
        <v>252</v>
      </c>
      <c r="G597" s="0" t="n">
        <f aca="false">D597</f>
        <v>22.4162337350851</v>
      </c>
      <c r="H597" s="63" t="n">
        <v>42583</v>
      </c>
      <c r="I597" s="0" t="n">
        <v>2016</v>
      </c>
      <c r="J597" s="0" t="n">
        <v>8</v>
      </c>
    </row>
    <row r="598" customFormat="false" ht="13.2" hidden="false" customHeight="false" outlineLevel="0" collapsed="false">
      <c r="A598" s="0" t="s">
        <v>242</v>
      </c>
      <c r="B598" s="0" t="s">
        <v>252</v>
      </c>
      <c r="C598" s="0" t="s">
        <v>324</v>
      </c>
      <c r="D598" s="0" t="n">
        <v>22.7677661594398</v>
      </c>
      <c r="E598" s="0" t="s">
        <v>252</v>
      </c>
      <c r="F598" s="0" t="s">
        <v>252</v>
      </c>
      <c r="G598" s="0" t="n">
        <f aca="false">D598</f>
        <v>22.7677661594398</v>
      </c>
      <c r="H598" s="63" t="n">
        <v>42614</v>
      </c>
      <c r="I598" s="0" t="n">
        <v>2016</v>
      </c>
      <c r="J598" s="0" t="n">
        <v>9</v>
      </c>
    </row>
    <row r="599" customFormat="false" ht="13.2" hidden="false" customHeight="false" outlineLevel="0" collapsed="false">
      <c r="A599" s="0" t="s">
        <v>242</v>
      </c>
      <c r="B599" s="0" t="s">
        <v>252</v>
      </c>
      <c r="C599" s="0" t="s">
        <v>325</v>
      </c>
      <c r="D599" s="0" t="n">
        <v>22.2458327918997</v>
      </c>
      <c r="E599" s="0" t="s">
        <v>252</v>
      </c>
      <c r="F599" s="0" t="s">
        <v>252</v>
      </c>
      <c r="G599" s="0" t="n">
        <f aca="false">D599</f>
        <v>22.2458327918997</v>
      </c>
      <c r="H599" s="63" t="n">
        <v>42644</v>
      </c>
      <c r="I599" s="0" t="n">
        <v>2016</v>
      </c>
      <c r="J599" s="0" t="n">
        <v>10</v>
      </c>
    </row>
    <row r="600" customFormat="false" ht="13.2" hidden="false" customHeight="false" outlineLevel="0" collapsed="false">
      <c r="A600" s="0" t="s">
        <v>242</v>
      </c>
      <c r="B600" s="0" t="s">
        <v>252</v>
      </c>
      <c r="C600" s="0" t="s">
        <v>326</v>
      </c>
      <c r="D600" s="0" t="n">
        <v>22.3784622413816</v>
      </c>
      <c r="E600" s="0" t="s">
        <v>252</v>
      </c>
      <c r="F600" s="0" t="s">
        <v>252</v>
      </c>
      <c r="G600" s="0" t="n">
        <f aca="false">D600</f>
        <v>22.3784622413816</v>
      </c>
      <c r="H600" s="63" t="n">
        <v>42675</v>
      </c>
      <c r="I600" s="0" t="n">
        <v>2016</v>
      </c>
      <c r="J600" s="0" t="n">
        <v>11</v>
      </c>
    </row>
    <row r="601" customFormat="false" ht="13.2" hidden="false" customHeight="false" outlineLevel="0" collapsed="false">
      <c r="A601" s="0" t="s">
        <v>242</v>
      </c>
      <c r="B601" s="0" t="s">
        <v>252</v>
      </c>
      <c r="C601" s="0" t="s">
        <v>327</v>
      </c>
      <c r="D601" s="0" t="n">
        <v>23.7021814070833</v>
      </c>
      <c r="E601" s="0" t="s">
        <v>252</v>
      </c>
      <c r="F601" s="0" t="s">
        <v>252</v>
      </c>
      <c r="G601" s="0" t="n">
        <f aca="false">D601</f>
        <v>23.7021814070833</v>
      </c>
      <c r="H601" s="63" t="n">
        <v>42705</v>
      </c>
      <c r="I601" s="0" t="n">
        <v>2016</v>
      </c>
      <c r="J601" s="0" t="n">
        <v>12</v>
      </c>
    </row>
    <row r="602" customFormat="false" ht="13.2" hidden="false" customHeight="false" outlineLevel="0" collapsed="false">
      <c r="A602" s="0" t="s">
        <v>242</v>
      </c>
      <c r="B602" s="0" t="s">
        <v>252</v>
      </c>
      <c r="C602" s="0" t="s">
        <v>328</v>
      </c>
      <c r="D602" s="0" t="n">
        <v>25.2503834274097</v>
      </c>
      <c r="E602" s="0" t="s">
        <v>252</v>
      </c>
      <c r="F602" s="0" t="s">
        <v>252</v>
      </c>
      <c r="G602" s="0" t="n">
        <f aca="false">D602</f>
        <v>25.2503834274097</v>
      </c>
      <c r="H602" s="63" t="n">
        <v>42736</v>
      </c>
      <c r="I602" s="0" t="n">
        <v>2017</v>
      </c>
      <c r="J602" s="0" t="n">
        <v>1</v>
      </c>
    </row>
    <row r="603" customFormat="false" ht="13.2" hidden="false" customHeight="false" outlineLevel="0" collapsed="false">
      <c r="A603" s="0" t="s">
        <v>242</v>
      </c>
      <c r="B603" s="0" t="s">
        <v>252</v>
      </c>
      <c r="C603" s="0" t="s">
        <v>329</v>
      </c>
      <c r="D603" s="0" t="n">
        <v>26.3564872827968</v>
      </c>
      <c r="E603" s="0" t="s">
        <v>252</v>
      </c>
      <c r="F603" s="0" t="s">
        <v>252</v>
      </c>
      <c r="G603" s="0" t="n">
        <f aca="false">D603</f>
        <v>26.3564872827968</v>
      </c>
      <c r="H603" s="63" t="n">
        <v>42767</v>
      </c>
      <c r="I603" s="0" t="n">
        <v>2017</v>
      </c>
      <c r="J603" s="0" t="n">
        <v>2</v>
      </c>
    </row>
    <row r="604" customFormat="false" ht="13.2" hidden="false" customHeight="false" outlineLevel="0" collapsed="false">
      <c r="A604" s="0" t="s">
        <v>242</v>
      </c>
      <c r="B604" s="0" t="s">
        <v>252</v>
      </c>
      <c r="C604" s="0" t="s">
        <v>330</v>
      </c>
      <c r="D604" s="0" t="n">
        <v>26.8166127515491</v>
      </c>
      <c r="E604" s="0" t="s">
        <v>252</v>
      </c>
      <c r="F604" s="0" t="s">
        <v>252</v>
      </c>
      <c r="G604" s="0" t="n">
        <f aca="false">D604</f>
        <v>26.8166127515491</v>
      </c>
      <c r="H604" s="63" t="n">
        <v>42795</v>
      </c>
      <c r="I604" s="0" t="n">
        <v>2017</v>
      </c>
      <c r="J604" s="0" t="n">
        <v>3</v>
      </c>
    </row>
    <row r="605" customFormat="false" ht="13.2" hidden="false" customHeight="false" outlineLevel="0" collapsed="false">
      <c r="A605" s="0" t="s">
        <v>242</v>
      </c>
      <c r="B605" s="0" t="s">
        <v>252</v>
      </c>
      <c r="C605" s="0" t="s">
        <v>331</v>
      </c>
      <c r="D605" s="0" t="n">
        <v>26.1169816749946</v>
      </c>
      <c r="E605" s="0" t="s">
        <v>252</v>
      </c>
      <c r="F605" s="0" t="s">
        <v>252</v>
      </c>
      <c r="G605" s="0" t="n">
        <f aca="false">D605</f>
        <v>26.1169816749946</v>
      </c>
      <c r="H605" s="63" t="n">
        <v>42826</v>
      </c>
      <c r="I605" s="0" t="n">
        <v>2017</v>
      </c>
      <c r="J605" s="0" t="n">
        <v>4</v>
      </c>
    </row>
    <row r="606" customFormat="false" ht="13.2" hidden="false" customHeight="false" outlineLevel="0" collapsed="false">
      <c r="A606" s="0" t="s">
        <v>242</v>
      </c>
      <c r="B606" s="0" t="s">
        <v>252</v>
      </c>
      <c r="C606" s="0" t="s">
        <v>332</v>
      </c>
      <c r="D606" s="0" t="n">
        <v>25.1396442754152</v>
      </c>
      <c r="E606" s="0" t="s">
        <v>252</v>
      </c>
      <c r="F606" s="0" t="s">
        <v>252</v>
      </c>
      <c r="G606" s="0" t="n">
        <f aca="false">D606</f>
        <v>25.1396442754152</v>
      </c>
      <c r="H606" s="63" t="n">
        <v>42856</v>
      </c>
      <c r="I606" s="0" t="n">
        <v>2017</v>
      </c>
      <c r="J606" s="0" t="n">
        <v>5</v>
      </c>
    </row>
    <row r="607" customFormat="false" ht="13.2" hidden="false" customHeight="false" outlineLevel="0" collapsed="false">
      <c r="A607" s="0" t="s">
        <v>242</v>
      </c>
      <c r="B607" s="0" t="s">
        <v>252</v>
      </c>
      <c r="C607" s="0" t="s">
        <v>333</v>
      </c>
      <c r="D607" s="0" t="n">
        <v>23.7880257109551</v>
      </c>
      <c r="E607" s="0" t="s">
        <v>252</v>
      </c>
      <c r="F607" s="0" t="s">
        <v>252</v>
      </c>
      <c r="G607" s="0" t="n">
        <f aca="false">D607</f>
        <v>23.7880257109551</v>
      </c>
      <c r="H607" s="63" t="n">
        <v>42887</v>
      </c>
      <c r="I607" s="0" t="n">
        <v>2017</v>
      </c>
      <c r="J607" s="0" t="n">
        <v>6</v>
      </c>
    </row>
    <row r="608" customFormat="false" ht="13.2" hidden="false" customHeight="false" outlineLevel="0" collapsed="false">
      <c r="A608" s="0" t="s">
        <v>242</v>
      </c>
      <c r="B608" s="0" t="s">
        <v>252</v>
      </c>
      <c r="C608" s="0" t="s">
        <v>334</v>
      </c>
      <c r="D608" s="0" t="n">
        <v>22.7639031657656</v>
      </c>
      <c r="E608" s="0" t="s">
        <v>252</v>
      </c>
      <c r="F608" s="0" t="s">
        <v>252</v>
      </c>
      <c r="G608" s="0" t="n">
        <f aca="false">D608</f>
        <v>22.7639031657656</v>
      </c>
      <c r="H608" s="63" t="n">
        <v>42917</v>
      </c>
      <c r="I608" s="0" t="n">
        <v>2017</v>
      </c>
      <c r="J608" s="0" t="n">
        <v>7</v>
      </c>
    </row>
    <row r="609" customFormat="false" ht="13.2" hidden="false" customHeight="false" outlineLevel="0" collapsed="false">
      <c r="A609" s="0" t="s">
        <v>242</v>
      </c>
      <c r="B609" s="0" t="s">
        <v>252</v>
      </c>
      <c r="C609" s="0" t="s">
        <v>335</v>
      </c>
      <c r="D609" s="0" t="n">
        <v>22.0046102980202</v>
      </c>
      <c r="E609" s="0" t="s">
        <v>252</v>
      </c>
      <c r="F609" s="0" t="s">
        <v>252</v>
      </c>
      <c r="G609" s="0" t="n">
        <f aca="false">D609</f>
        <v>22.0046102980202</v>
      </c>
      <c r="H609" s="63" t="n">
        <v>42948</v>
      </c>
      <c r="I609" s="0" t="n">
        <v>2017</v>
      </c>
      <c r="J609" s="0" t="n">
        <v>8</v>
      </c>
    </row>
    <row r="610" customFormat="false" ht="13.2" hidden="false" customHeight="false" outlineLevel="0" collapsed="false">
      <c r="A610" s="0" t="s">
        <v>242</v>
      </c>
      <c r="B610" s="0" t="s">
        <v>252</v>
      </c>
      <c r="C610" s="0" t="s">
        <v>336</v>
      </c>
      <c r="D610" s="0" t="n">
        <v>21.2521849745847</v>
      </c>
      <c r="E610" s="0" t="s">
        <v>252</v>
      </c>
      <c r="F610" s="0" t="s">
        <v>252</v>
      </c>
      <c r="G610" s="0" t="n">
        <f aca="false">D610</f>
        <v>21.2521849745847</v>
      </c>
      <c r="H610" s="63" t="n">
        <v>42979</v>
      </c>
      <c r="I610" s="0" t="n">
        <v>2017</v>
      </c>
      <c r="J610" s="0" t="n">
        <v>9</v>
      </c>
    </row>
    <row r="611" customFormat="false" ht="13.2" hidden="false" customHeight="false" outlineLevel="0" collapsed="false">
      <c r="A611" s="0" t="s">
        <v>242</v>
      </c>
      <c r="B611" s="0" t="s">
        <v>252</v>
      </c>
      <c r="C611" s="0" t="s">
        <v>337</v>
      </c>
      <c r="D611" s="0" t="n">
        <v>21.7930040889764</v>
      </c>
      <c r="E611" s="0" t="s">
        <v>252</v>
      </c>
      <c r="F611" s="0" t="s">
        <v>252</v>
      </c>
      <c r="G611" s="0" t="n">
        <f aca="false">D611</f>
        <v>21.7930040889764</v>
      </c>
      <c r="H611" s="63" t="n">
        <v>43009</v>
      </c>
      <c r="I611" s="0" t="n">
        <v>2017</v>
      </c>
      <c r="J611" s="0" t="n">
        <v>10</v>
      </c>
    </row>
    <row r="612" customFormat="false" ht="13.2" hidden="false" customHeight="false" outlineLevel="0" collapsed="false">
      <c r="A612" s="0" t="s">
        <v>242</v>
      </c>
      <c r="B612" s="0" t="s">
        <v>252</v>
      </c>
      <c r="C612" s="0" t="s">
        <v>338</v>
      </c>
      <c r="D612" s="0" t="n">
        <v>21.7423559496921</v>
      </c>
      <c r="E612" s="0" t="s">
        <v>252</v>
      </c>
      <c r="F612" s="0" t="s">
        <v>252</v>
      </c>
      <c r="G612" s="0" t="n">
        <f aca="false">D612</f>
        <v>21.7423559496921</v>
      </c>
      <c r="H612" s="63" t="n">
        <v>43040</v>
      </c>
      <c r="I612" s="0" t="n">
        <v>2017</v>
      </c>
      <c r="J612" s="0" t="n">
        <v>11</v>
      </c>
    </row>
    <row r="613" customFormat="false" ht="13.2" hidden="false" customHeight="false" outlineLevel="0" collapsed="false">
      <c r="A613" s="0" t="s">
        <v>242</v>
      </c>
      <c r="B613" s="0" t="s">
        <v>252</v>
      </c>
      <c r="C613" s="0" t="s">
        <v>339</v>
      </c>
      <c r="D613" s="0" t="n">
        <v>22.9480391975704</v>
      </c>
      <c r="E613" s="0" t="s">
        <v>252</v>
      </c>
      <c r="F613" s="0" t="s">
        <v>252</v>
      </c>
      <c r="G613" s="0" t="n">
        <f aca="false">D613</f>
        <v>22.9480391975704</v>
      </c>
      <c r="H613" s="63" t="n">
        <v>43070</v>
      </c>
      <c r="I613" s="0" t="n">
        <v>2017</v>
      </c>
      <c r="J613" s="0" t="n">
        <v>12</v>
      </c>
    </row>
    <row r="614" customFormat="false" ht="13.2" hidden="false" customHeight="false" outlineLevel="0" collapsed="false">
      <c r="A614" s="0" t="s">
        <v>242</v>
      </c>
      <c r="B614" s="0" t="s">
        <v>252</v>
      </c>
      <c r="C614" s="0" t="s">
        <v>340</v>
      </c>
      <c r="D614" s="0" t="n">
        <v>24.3142512936887</v>
      </c>
      <c r="E614" s="0" t="s">
        <v>252</v>
      </c>
      <c r="F614" s="0" t="s">
        <v>252</v>
      </c>
      <c r="G614" s="0" t="n">
        <f aca="false">D614</f>
        <v>24.3142512936887</v>
      </c>
      <c r="H614" s="63" t="n">
        <v>43101</v>
      </c>
      <c r="I614" s="0" t="n">
        <v>2018</v>
      </c>
      <c r="J614" s="0" t="n">
        <v>1</v>
      </c>
    </row>
    <row r="615" customFormat="false" ht="13.2" hidden="false" customHeight="false" outlineLevel="0" collapsed="false">
      <c r="A615" s="0" t="s">
        <v>242</v>
      </c>
      <c r="B615" s="0" t="s">
        <v>252</v>
      </c>
      <c r="C615" s="0" t="s">
        <v>341</v>
      </c>
      <c r="D615" s="0" t="n">
        <v>25.2503834274097</v>
      </c>
      <c r="E615" s="0" t="s">
        <v>252</v>
      </c>
      <c r="F615" s="0" t="s">
        <v>252</v>
      </c>
      <c r="G615" s="0" t="n">
        <f aca="false">D615</f>
        <v>25.2503834274097</v>
      </c>
      <c r="H615" s="63" t="n">
        <v>43132</v>
      </c>
      <c r="I615" s="0" t="n">
        <v>2018</v>
      </c>
      <c r="J615" s="0" t="n">
        <v>2</v>
      </c>
    </row>
    <row r="616" customFormat="false" ht="13.2" hidden="false" customHeight="false" outlineLevel="0" collapsed="false">
      <c r="A616" s="0" t="s">
        <v>242</v>
      </c>
      <c r="B616" s="0" t="s">
        <v>252</v>
      </c>
      <c r="C616" s="0" t="s">
        <v>342</v>
      </c>
      <c r="D616" s="0" t="n">
        <v>25.9182521115316</v>
      </c>
      <c r="E616" s="0" t="s">
        <v>252</v>
      </c>
      <c r="F616" s="0" t="s">
        <v>252</v>
      </c>
      <c r="G616" s="0" t="n">
        <f aca="false">D616</f>
        <v>25.9182521115316</v>
      </c>
      <c r="H616" s="63" t="n">
        <v>43160</v>
      </c>
      <c r="I616" s="0" t="n">
        <v>2018</v>
      </c>
      <c r="J616" s="0" t="n">
        <v>3</v>
      </c>
    </row>
    <row r="617" customFormat="false" ht="13.2" hidden="false" customHeight="false" outlineLevel="0" collapsed="false">
      <c r="A617" s="0" t="s">
        <v>242</v>
      </c>
      <c r="B617" s="0" t="s">
        <v>252</v>
      </c>
      <c r="C617" s="0" t="s">
        <v>343</v>
      </c>
      <c r="D617" s="0" t="n">
        <v>25.657714649281</v>
      </c>
      <c r="E617" s="0" t="s">
        <v>252</v>
      </c>
      <c r="F617" s="0" t="s">
        <v>252</v>
      </c>
      <c r="G617" s="0" t="n">
        <f aca="false">D617</f>
        <v>25.657714649281</v>
      </c>
      <c r="H617" s="63" t="n">
        <v>43191</v>
      </c>
      <c r="I617" s="0" t="n">
        <v>2018</v>
      </c>
      <c r="J617" s="0" t="n">
        <v>4</v>
      </c>
    </row>
    <row r="618" customFormat="false" ht="13.2" hidden="false" customHeight="false" outlineLevel="0" collapsed="false">
      <c r="A618" s="0" t="s">
        <v>242</v>
      </c>
      <c r="B618" s="0" t="s">
        <v>252</v>
      </c>
      <c r="C618" s="0" t="s">
        <v>344</v>
      </c>
      <c r="D618" s="0" t="n">
        <v>25.0190330284755</v>
      </c>
      <c r="E618" s="0" t="s">
        <v>252</v>
      </c>
      <c r="F618" s="0" t="s">
        <v>252</v>
      </c>
      <c r="G618" s="0" t="n">
        <f aca="false">D618</f>
        <v>25.0190330284755</v>
      </c>
      <c r="H618" s="63" t="n">
        <v>43221</v>
      </c>
      <c r="I618" s="0" t="n">
        <v>2018</v>
      </c>
      <c r="J618" s="0" t="n">
        <v>5</v>
      </c>
    </row>
    <row r="619" customFormat="false" ht="13.2" hidden="false" customHeight="false" outlineLevel="0" collapsed="false">
      <c r="A619" s="0" t="s">
        <v>242</v>
      </c>
      <c r="B619" s="0" t="s">
        <v>252</v>
      </c>
      <c r="C619" s="0" t="s">
        <v>345</v>
      </c>
      <c r="D619" s="0" t="n">
        <v>23.4631050208006</v>
      </c>
      <c r="E619" s="0" t="s">
        <v>252</v>
      </c>
      <c r="F619" s="0" t="s">
        <v>252</v>
      </c>
      <c r="G619" s="0" t="n">
        <f aca="false">D619</f>
        <v>23.4631050208006</v>
      </c>
      <c r="H619" s="63" t="n">
        <v>43252</v>
      </c>
      <c r="I619" s="0" t="n">
        <v>2018</v>
      </c>
      <c r="J619" s="0" t="n">
        <v>6</v>
      </c>
    </row>
    <row r="620" customFormat="false" ht="13.2" hidden="false" customHeight="false" outlineLevel="0" collapsed="false">
      <c r="A620" s="0" t="s">
        <v>242</v>
      </c>
      <c r="B620" s="0" t="s">
        <v>252</v>
      </c>
      <c r="C620" s="0" t="s">
        <v>346</v>
      </c>
      <c r="D620" s="0" t="n">
        <v>23.2433436028891</v>
      </c>
      <c r="E620" s="0" t="s">
        <v>252</v>
      </c>
      <c r="F620" s="0" t="s">
        <v>252</v>
      </c>
      <c r="G620" s="0" t="n">
        <f aca="false">D620</f>
        <v>23.2433436028891</v>
      </c>
      <c r="H620" s="63" t="n">
        <v>43282</v>
      </c>
      <c r="I620" s="0" t="n">
        <v>2018</v>
      </c>
      <c r="J620" s="0" t="n">
        <v>7</v>
      </c>
    </row>
    <row r="621" customFormat="false" ht="13.2" hidden="false" customHeight="false" outlineLevel="0" collapsed="false">
      <c r="A621" s="0" t="s">
        <v>242</v>
      </c>
      <c r="B621" s="0" t="s">
        <v>252</v>
      </c>
      <c r="C621" s="0" t="s">
        <v>347</v>
      </c>
      <c r="D621" s="0" t="n">
        <v>22.3741700261879</v>
      </c>
      <c r="E621" s="0" t="s">
        <v>252</v>
      </c>
      <c r="F621" s="0" t="s">
        <v>252</v>
      </c>
      <c r="G621" s="0" t="n">
        <f aca="false">D621</f>
        <v>22.3741700261879</v>
      </c>
      <c r="H621" s="63" t="n">
        <v>43313</v>
      </c>
      <c r="I621" s="0" t="n">
        <v>2018</v>
      </c>
      <c r="J621" s="0" t="n">
        <v>8</v>
      </c>
    </row>
    <row r="622" customFormat="false" ht="13.2" hidden="false" customHeight="false" outlineLevel="0" collapsed="false">
      <c r="A622" s="0" t="s">
        <v>242</v>
      </c>
      <c r="B622" s="0" t="s">
        <v>252</v>
      </c>
      <c r="C622" s="0" t="s">
        <v>348</v>
      </c>
      <c r="D622" s="0" t="n">
        <v>22.3497043995845</v>
      </c>
      <c r="E622" s="0" t="s">
        <v>252</v>
      </c>
      <c r="F622" s="0" t="s">
        <v>252</v>
      </c>
      <c r="G622" s="0" t="n">
        <f aca="false">D622</f>
        <v>22.3497043995845</v>
      </c>
      <c r="H622" s="63" t="n">
        <v>43344</v>
      </c>
      <c r="I622" s="0" t="n">
        <v>2018</v>
      </c>
      <c r="J622" s="0" t="n">
        <v>9</v>
      </c>
    </row>
    <row r="623" customFormat="false" ht="13.2" hidden="false" customHeight="false" outlineLevel="0" collapsed="false">
      <c r="A623" s="0" t="s">
        <v>242</v>
      </c>
      <c r="B623" s="0" t="s">
        <v>252</v>
      </c>
      <c r="C623" s="0" t="s">
        <v>349</v>
      </c>
      <c r="D623" s="0" t="n">
        <v>22.5634567162251</v>
      </c>
      <c r="E623" s="0" t="s">
        <v>252</v>
      </c>
      <c r="F623" s="0" t="s">
        <v>252</v>
      </c>
      <c r="G623" s="0" t="n">
        <f aca="false">D623</f>
        <v>22.5634567162251</v>
      </c>
      <c r="H623" s="63" t="n">
        <v>43374</v>
      </c>
      <c r="I623" s="0" t="n">
        <v>2018</v>
      </c>
      <c r="J623" s="0" t="n">
        <v>10</v>
      </c>
    </row>
    <row r="624" customFormat="false" ht="13.2" hidden="false" customHeight="false" outlineLevel="0" collapsed="false">
      <c r="A624" s="0" t="s">
        <v>242</v>
      </c>
      <c r="B624" s="0" t="s">
        <v>252</v>
      </c>
      <c r="C624" s="0" t="s">
        <v>350</v>
      </c>
      <c r="D624" s="0" t="n">
        <v>23.4081646663228</v>
      </c>
      <c r="E624" s="0" t="s">
        <v>252</v>
      </c>
      <c r="F624" s="0" t="s">
        <v>252</v>
      </c>
      <c r="G624" s="0" t="n">
        <f aca="false">D624</f>
        <v>23.4081646663228</v>
      </c>
      <c r="H624" s="63" t="n">
        <v>43405</v>
      </c>
      <c r="I624" s="0" t="n">
        <v>2018</v>
      </c>
      <c r="J624" s="0" t="n">
        <v>11</v>
      </c>
    </row>
    <row r="625" customFormat="false" ht="13.2" hidden="false" customHeight="false" outlineLevel="0" collapsed="false">
      <c r="A625" s="0" t="s">
        <v>242</v>
      </c>
      <c r="B625" s="0" t="s">
        <v>252</v>
      </c>
      <c r="C625" s="0" t="s">
        <v>351</v>
      </c>
      <c r="D625" s="0" t="n">
        <v>24.2773382430238</v>
      </c>
      <c r="E625" s="0" t="s">
        <v>252</v>
      </c>
      <c r="F625" s="0" t="s">
        <v>252</v>
      </c>
      <c r="G625" s="0" t="n">
        <f aca="false">D625</f>
        <v>24.2773382430238</v>
      </c>
      <c r="H625" s="63" t="n">
        <v>43435</v>
      </c>
      <c r="I625" s="0" t="n">
        <v>2018</v>
      </c>
      <c r="J625" s="0" t="n">
        <v>12</v>
      </c>
    </row>
    <row r="626" customFormat="false" ht="13.2" hidden="false" customHeight="false" outlineLevel="0" collapsed="false">
      <c r="A626" s="0" t="s">
        <v>242</v>
      </c>
      <c r="B626" s="0" t="s">
        <v>252</v>
      </c>
      <c r="C626" s="0" t="s">
        <v>352</v>
      </c>
      <c r="D626" s="0" t="n">
        <v>25.3924557503174</v>
      </c>
      <c r="E626" s="0" t="s">
        <v>252</v>
      </c>
      <c r="F626" s="0" t="s">
        <v>252</v>
      </c>
      <c r="G626" s="0" t="n">
        <f aca="false">D626</f>
        <v>25.3924557503174</v>
      </c>
      <c r="H626" s="63" t="n">
        <v>43466</v>
      </c>
      <c r="I626" s="0" t="n">
        <v>2019</v>
      </c>
      <c r="J626" s="0" t="n">
        <v>1</v>
      </c>
    </row>
    <row r="627" customFormat="false" ht="13.2" hidden="false" customHeight="false" outlineLevel="0" collapsed="false">
      <c r="A627" s="0" t="s">
        <v>242</v>
      </c>
      <c r="B627" s="0" t="s">
        <v>252</v>
      </c>
      <c r="C627" s="0" t="s">
        <v>353</v>
      </c>
      <c r="D627" s="0" t="n">
        <v>26.8530965806946</v>
      </c>
      <c r="E627" s="0" t="s">
        <v>252</v>
      </c>
      <c r="F627" s="0" t="s">
        <v>252</v>
      </c>
      <c r="G627" s="0" t="n">
        <f aca="false">D627</f>
        <v>26.8530965806946</v>
      </c>
      <c r="H627" s="63" t="n">
        <v>43497</v>
      </c>
      <c r="I627" s="0" t="n">
        <v>2019</v>
      </c>
      <c r="J627" s="0" t="n">
        <v>2</v>
      </c>
    </row>
    <row r="628" customFormat="false" ht="13.2" hidden="false" customHeight="false" outlineLevel="0" collapsed="false">
      <c r="A628" s="0" t="s">
        <v>242</v>
      </c>
      <c r="B628" s="0" t="s">
        <v>252</v>
      </c>
      <c r="C628" s="0" t="s">
        <v>354</v>
      </c>
      <c r="D628" s="0" t="n">
        <v>26.6814079729511</v>
      </c>
      <c r="E628" s="0" t="s">
        <v>252</v>
      </c>
      <c r="F628" s="0" t="s">
        <v>252</v>
      </c>
      <c r="G628" s="0" t="n">
        <f aca="false">D628</f>
        <v>26.6814079729511</v>
      </c>
      <c r="H628" s="63" t="n">
        <v>43525</v>
      </c>
      <c r="I628" s="0" t="n">
        <v>2019</v>
      </c>
      <c r="J628" s="0" t="n">
        <v>3</v>
      </c>
    </row>
    <row r="629" customFormat="false" ht="13.2" hidden="false" customHeight="false" outlineLevel="0" collapsed="false">
      <c r="A629" s="0" t="s">
        <v>242</v>
      </c>
      <c r="B629" s="0" t="s">
        <v>252</v>
      </c>
      <c r="C629" s="0" t="s">
        <v>355</v>
      </c>
      <c r="D629" s="0" t="n">
        <v>26.3200034536513</v>
      </c>
      <c r="E629" s="0" t="s">
        <v>252</v>
      </c>
      <c r="F629" s="0" t="s">
        <v>252</v>
      </c>
      <c r="G629" s="0" t="n">
        <f aca="false">D629</f>
        <v>26.3200034536513</v>
      </c>
      <c r="H629" s="63" t="n">
        <v>43556</v>
      </c>
      <c r="I629" s="0" t="n">
        <v>2019</v>
      </c>
      <c r="J629" s="0" t="n">
        <v>4</v>
      </c>
    </row>
    <row r="630" customFormat="false" ht="13.2" hidden="false" customHeight="false" outlineLevel="0" collapsed="false">
      <c r="A630" s="0" t="s">
        <v>242</v>
      </c>
      <c r="B630" s="0" t="s">
        <v>252</v>
      </c>
      <c r="C630" s="0" t="s">
        <v>356</v>
      </c>
      <c r="D630" s="0" t="n">
        <v>25.6838971619618</v>
      </c>
      <c r="E630" s="0" t="s">
        <v>252</v>
      </c>
      <c r="F630" s="0" t="s">
        <v>252</v>
      </c>
      <c r="G630" s="0" t="n">
        <f aca="false">D630</f>
        <v>25.6838971619618</v>
      </c>
      <c r="H630" s="63" t="n">
        <v>43586</v>
      </c>
      <c r="I630" s="0" t="n">
        <v>2019</v>
      </c>
      <c r="J630" s="0" t="n">
        <v>5</v>
      </c>
    </row>
    <row r="631" customFormat="false" ht="13.2" hidden="false" customHeight="false" outlineLevel="0" collapsed="false">
      <c r="A631" s="0" t="s">
        <v>242</v>
      </c>
      <c r="B631" s="0" t="s">
        <v>252</v>
      </c>
      <c r="C631" s="0" t="s">
        <v>357</v>
      </c>
      <c r="D631" s="0" t="n">
        <v>24.1936400467489</v>
      </c>
      <c r="E631" s="0" t="s">
        <v>252</v>
      </c>
      <c r="F631" s="0" t="s">
        <v>252</v>
      </c>
      <c r="G631" s="0" t="n">
        <f aca="false">D631</f>
        <v>24.1936400467489</v>
      </c>
      <c r="H631" s="63" t="n">
        <v>43617</v>
      </c>
      <c r="I631" s="0" t="n">
        <v>2019</v>
      </c>
      <c r="J631" s="0" t="n">
        <v>6</v>
      </c>
    </row>
    <row r="632" customFormat="false" ht="13.2" hidden="false" customHeight="false" outlineLevel="0" collapsed="false">
      <c r="A632" s="0" t="s">
        <v>242</v>
      </c>
      <c r="B632" s="0" t="s">
        <v>252</v>
      </c>
      <c r="C632" s="0" t="s">
        <v>358</v>
      </c>
      <c r="D632" s="0" t="n">
        <v>22.6480133555387</v>
      </c>
      <c r="E632" s="0" t="s">
        <v>252</v>
      </c>
      <c r="F632" s="0" t="s">
        <v>252</v>
      </c>
      <c r="G632" s="0" t="n">
        <f aca="false">D632</f>
        <v>22.6480133555387</v>
      </c>
      <c r="H632" s="63" t="n">
        <v>43647</v>
      </c>
      <c r="I632" s="0" t="n">
        <v>2019</v>
      </c>
      <c r="J632" s="0" t="n">
        <v>7</v>
      </c>
    </row>
    <row r="633" customFormat="false" ht="13.2" hidden="false" customHeight="false" outlineLevel="0" collapsed="false">
      <c r="A633" s="0" t="s">
        <v>242</v>
      </c>
      <c r="B633" s="0" t="s">
        <v>252</v>
      </c>
      <c r="C633" s="0" t="s">
        <v>359</v>
      </c>
      <c r="D633" s="0" t="n">
        <v>21.7947209750539</v>
      </c>
      <c r="E633" s="0" t="s">
        <v>252</v>
      </c>
      <c r="F633" s="0" t="s">
        <v>252</v>
      </c>
      <c r="G633" s="0" t="n">
        <f aca="false">D633</f>
        <v>21.7947209750539</v>
      </c>
      <c r="H633" s="63" t="n">
        <v>43678</v>
      </c>
      <c r="I633" s="0" t="n">
        <v>2019</v>
      </c>
      <c r="J633" s="0" t="n">
        <v>8</v>
      </c>
    </row>
    <row r="634" customFormat="false" ht="13.2" hidden="false" customHeight="false" outlineLevel="0" collapsed="false">
      <c r="A634" s="0" t="s">
        <v>242</v>
      </c>
      <c r="B634" s="0" t="s">
        <v>252</v>
      </c>
      <c r="C634" s="0" t="s">
        <v>360</v>
      </c>
      <c r="D634" s="0" t="n">
        <v>21.530320519129</v>
      </c>
      <c r="E634" s="0" t="s">
        <v>252</v>
      </c>
      <c r="F634" s="0" t="s">
        <v>252</v>
      </c>
      <c r="G634" s="0" t="n">
        <f aca="false">D634</f>
        <v>21.530320519129</v>
      </c>
      <c r="H634" s="63" t="n">
        <v>43709</v>
      </c>
      <c r="I634" s="0" t="n">
        <v>2019</v>
      </c>
      <c r="J634" s="0" t="n">
        <v>9</v>
      </c>
    </row>
    <row r="635" customFormat="false" ht="13.2" hidden="false" customHeight="false" outlineLevel="0" collapsed="false">
      <c r="A635" s="0" t="s">
        <v>242</v>
      </c>
      <c r="B635" s="0" t="s">
        <v>252</v>
      </c>
      <c r="C635" s="0" t="s">
        <v>361</v>
      </c>
      <c r="D635" s="0" t="n">
        <v>21.7934333104958</v>
      </c>
      <c r="E635" s="0" t="s">
        <v>252</v>
      </c>
      <c r="F635" s="0" t="s">
        <v>252</v>
      </c>
      <c r="G635" s="0" t="n">
        <f aca="false">D635</f>
        <v>21.7934333104958</v>
      </c>
      <c r="H635" s="63" t="n">
        <v>43739</v>
      </c>
      <c r="I635" s="0" t="n">
        <v>2019</v>
      </c>
      <c r="J635" s="0" t="n">
        <v>10</v>
      </c>
    </row>
    <row r="636" customFormat="false" ht="13.2" hidden="false" customHeight="false" outlineLevel="0" collapsed="false">
      <c r="A636" s="0" t="s">
        <v>242</v>
      </c>
      <c r="B636" s="0" t="s">
        <v>252</v>
      </c>
      <c r="C636" s="0" t="s">
        <v>362</v>
      </c>
      <c r="D636" s="0" t="n">
        <v>22.6647529947937</v>
      </c>
      <c r="E636" s="0" t="s">
        <v>252</v>
      </c>
      <c r="F636" s="0" t="s">
        <v>252</v>
      </c>
      <c r="G636" s="0" t="n">
        <f aca="false">D636</f>
        <v>22.6647529947937</v>
      </c>
      <c r="H636" s="63" t="n">
        <v>43770</v>
      </c>
      <c r="I636" s="0" t="n">
        <v>2019</v>
      </c>
      <c r="J636" s="0" t="n">
        <v>11</v>
      </c>
    </row>
    <row r="637" customFormat="false" ht="13.2" hidden="false" customHeight="false" outlineLevel="0" collapsed="false">
      <c r="A637" s="0" t="s">
        <v>242</v>
      </c>
      <c r="B637" s="0" t="s">
        <v>252</v>
      </c>
      <c r="C637" s="0" t="s">
        <v>363</v>
      </c>
      <c r="D637" s="0" t="n">
        <v>24.0034949136731</v>
      </c>
      <c r="E637" s="0" t="s">
        <v>252</v>
      </c>
      <c r="F637" s="0" t="s">
        <v>252</v>
      </c>
      <c r="G637" s="0" t="n">
        <f aca="false">D637</f>
        <v>24.0034949136731</v>
      </c>
      <c r="H637" s="63" t="n">
        <v>43800</v>
      </c>
      <c r="I637" s="0" t="n">
        <v>2019</v>
      </c>
      <c r="J637" s="0" t="n">
        <v>12</v>
      </c>
    </row>
    <row r="638" customFormat="false" ht="13.2" hidden="false" customHeight="false" outlineLevel="0" collapsed="false">
      <c r="A638" s="0" t="s">
        <v>242</v>
      </c>
      <c r="B638" s="0" t="s">
        <v>252</v>
      </c>
      <c r="C638" s="0" t="s">
        <v>364</v>
      </c>
      <c r="D638" s="0" t="n">
        <v>25.3744284465043</v>
      </c>
      <c r="E638" s="0" t="s">
        <v>252</v>
      </c>
      <c r="F638" s="0" t="s">
        <v>252</v>
      </c>
      <c r="G638" s="0" t="n">
        <f aca="false">D638</f>
        <v>25.3744284465043</v>
      </c>
      <c r="H638" s="63" t="n">
        <v>43831</v>
      </c>
      <c r="I638" s="0" t="n">
        <v>2020</v>
      </c>
      <c r="J638" s="0" t="n">
        <v>1</v>
      </c>
    </row>
    <row r="639" customFormat="false" ht="13.2" hidden="false" customHeight="false" outlineLevel="0" collapsed="false">
      <c r="A639" s="0" t="s">
        <v>242</v>
      </c>
      <c r="B639" s="0" t="s">
        <v>252</v>
      </c>
      <c r="C639" s="0" t="s">
        <v>365</v>
      </c>
      <c r="D639" s="0" t="n">
        <v>26.360350276471</v>
      </c>
      <c r="E639" s="0" t="s">
        <v>252</v>
      </c>
      <c r="F639" s="0" t="s">
        <v>252</v>
      </c>
      <c r="G639" s="0" t="n">
        <f aca="false">D639</f>
        <v>26.360350276471</v>
      </c>
      <c r="H639" s="63" t="n">
        <v>43862</v>
      </c>
      <c r="I639" s="0" t="n">
        <v>2020</v>
      </c>
      <c r="J639" s="0" t="n">
        <v>2</v>
      </c>
    </row>
    <row r="640" customFormat="false" ht="13.2" hidden="false" customHeight="false" outlineLevel="0" collapsed="false">
      <c r="A640" s="0" t="s">
        <v>242</v>
      </c>
      <c r="B640" s="0" t="s">
        <v>252</v>
      </c>
      <c r="C640" s="0" t="s">
        <v>366</v>
      </c>
      <c r="D640" s="0" t="n">
        <v>26.7080197071514</v>
      </c>
      <c r="E640" s="0" t="s">
        <v>252</v>
      </c>
      <c r="F640" s="0" t="s">
        <v>252</v>
      </c>
      <c r="G640" s="0" t="n">
        <f aca="false">D640</f>
        <v>26.7080197071514</v>
      </c>
      <c r="H640" s="63" t="n">
        <v>43891</v>
      </c>
      <c r="I640" s="0" t="n">
        <v>2020</v>
      </c>
      <c r="J640" s="0" t="n">
        <v>3</v>
      </c>
    </row>
    <row r="641" customFormat="false" ht="13.2" hidden="false" customHeight="false" outlineLevel="0" collapsed="false">
      <c r="A641" s="0" t="s">
        <v>242</v>
      </c>
      <c r="B641" s="0" t="s">
        <v>252</v>
      </c>
      <c r="C641" s="0" t="s">
        <v>367</v>
      </c>
      <c r="D641" s="0" t="n">
        <v>26.1667713712403</v>
      </c>
      <c r="E641" s="0" t="s">
        <v>252</v>
      </c>
      <c r="F641" s="0" t="s">
        <v>252</v>
      </c>
      <c r="G641" s="0" t="n">
        <f aca="false">D641</f>
        <v>26.1667713712403</v>
      </c>
      <c r="H641" s="63" t="n">
        <v>43922</v>
      </c>
      <c r="I641" s="0" t="n">
        <v>2020</v>
      </c>
      <c r="J641" s="0" t="n">
        <v>4</v>
      </c>
    </row>
    <row r="642" customFormat="false" ht="13.2" hidden="false" customHeight="false" outlineLevel="0" collapsed="false">
      <c r="A642" s="0" t="s">
        <v>242</v>
      </c>
      <c r="B642" s="0" t="s">
        <v>252</v>
      </c>
      <c r="C642" s="0" t="s">
        <v>368</v>
      </c>
      <c r="D642" s="0" t="n">
        <v>25.1782742121575</v>
      </c>
      <c r="E642" s="0" t="s">
        <v>252</v>
      </c>
      <c r="F642" s="0" t="s">
        <v>252</v>
      </c>
      <c r="G642" s="0" t="n">
        <f aca="false">D642</f>
        <v>25.1782742121575</v>
      </c>
      <c r="H642" s="63" t="n">
        <v>43952</v>
      </c>
      <c r="I642" s="0" t="n">
        <v>2020</v>
      </c>
      <c r="J642" s="0" t="n">
        <v>5</v>
      </c>
    </row>
    <row r="643" customFormat="false" ht="13.2" hidden="false" customHeight="false" outlineLevel="0" collapsed="false">
      <c r="A643" s="0" t="s">
        <v>242</v>
      </c>
      <c r="B643" s="0" t="s">
        <v>252</v>
      </c>
      <c r="C643" s="0" t="s">
        <v>369</v>
      </c>
      <c r="D643" s="0" t="n">
        <v>23.1489148686302</v>
      </c>
      <c r="E643" s="0" t="s">
        <v>252</v>
      </c>
      <c r="F643" s="0" t="s">
        <v>252</v>
      </c>
      <c r="G643" s="0" t="n">
        <f aca="false">D643</f>
        <v>23.1489148686302</v>
      </c>
      <c r="H643" s="63" t="n">
        <v>43983</v>
      </c>
      <c r="I643" s="0" t="n">
        <v>2020</v>
      </c>
      <c r="J643" s="0" t="n">
        <v>6</v>
      </c>
    </row>
    <row r="644" customFormat="false" ht="13.2" hidden="false" customHeight="false" outlineLevel="0" collapsed="false">
      <c r="A644" s="0" t="s">
        <v>242</v>
      </c>
      <c r="B644" s="0" t="s">
        <v>252</v>
      </c>
      <c r="C644" s="0" t="s">
        <v>370</v>
      </c>
      <c r="D644" s="0" t="n">
        <v>21.8058807345572</v>
      </c>
      <c r="E644" s="0" t="s">
        <v>252</v>
      </c>
      <c r="F644" s="0" t="s">
        <v>252</v>
      </c>
      <c r="G644" s="0" t="n">
        <f aca="false">D644</f>
        <v>21.8058807345572</v>
      </c>
      <c r="H644" s="63" t="n">
        <v>44013</v>
      </c>
      <c r="I644" s="0" t="n">
        <v>2020</v>
      </c>
      <c r="J644" s="0" t="n">
        <v>7</v>
      </c>
    </row>
    <row r="645" customFormat="false" ht="13.2" hidden="false" customHeight="false" outlineLevel="0" collapsed="false">
      <c r="A645" s="0" t="s">
        <v>242</v>
      </c>
      <c r="B645" s="0" t="s">
        <v>252</v>
      </c>
      <c r="C645" s="0" t="s">
        <v>371</v>
      </c>
      <c r="D645" s="0" t="n">
        <v>20.8933557844009</v>
      </c>
      <c r="E645" s="0" t="s">
        <v>252</v>
      </c>
      <c r="F645" s="0" t="s">
        <v>252</v>
      </c>
      <c r="G645" s="0" t="n">
        <f aca="false">D645</f>
        <v>20.8933557844009</v>
      </c>
      <c r="H645" s="63" t="n">
        <v>44044</v>
      </c>
      <c r="I645" s="0" t="n">
        <v>2020</v>
      </c>
      <c r="J645" s="0" t="n">
        <v>8</v>
      </c>
    </row>
    <row r="646" customFormat="false" ht="13.2" hidden="false" customHeight="false" outlineLevel="0" collapsed="false">
      <c r="A646" s="0" t="s">
        <v>242</v>
      </c>
      <c r="B646" s="0" t="s">
        <v>252</v>
      </c>
      <c r="C646" s="0" t="s">
        <v>372</v>
      </c>
      <c r="D646" s="0" t="n">
        <v>21.0285605629989</v>
      </c>
      <c r="E646" s="0" t="s">
        <v>252</v>
      </c>
      <c r="F646" s="0" t="s">
        <v>252</v>
      </c>
      <c r="G646" s="0" t="n">
        <f aca="false">D646</f>
        <v>21.0285605629989</v>
      </c>
      <c r="H646" s="63" t="n">
        <v>44075</v>
      </c>
      <c r="I646" s="0" t="n">
        <v>2020</v>
      </c>
      <c r="J646" s="0" t="n">
        <v>9</v>
      </c>
    </row>
    <row r="647" customFormat="false" ht="13.2" hidden="false" customHeight="false" outlineLevel="0" collapsed="false">
      <c r="A647" s="0" t="s">
        <v>242</v>
      </c>
      <c r="B647" s="0" t="s">
        <v>252</v>
      </c>
      <c r="C647" s="0" t="s">
        <v>373</v>
      </c>
      <c r="D647" s="0" t="n">
        <v>21.8183281586186</v>
      </c>
      <c r="E647" s="0" t="s">
        <v>252</v>
      </c>
      <c r="F647" s="0" t="s">
        <v>252</v>
      </c>
      <c r="G647" s="0" t="n">
        <f aca="false">D647</f>
        <v>21.8183281586186</v>
      </c>
      <c r="H647" s="63" t="n">
        <v>44105</v>
      </c>
      <c r="I647" s="0" t="n">
        <v>2020</v>
      </c>
      <c r="J647" s="0" t="n">
        <v>10</v>
      </c>
    </row>
    <row r="648" customFormat="false" ht="13.2" hidden="false" customHeight="false" outlineLevel="0" collapsed="false">
      <c r="A648" s="0" t="s">
        <v>242</v>
      </c>
      <c r="B648" s="0" t="s">
        <v>252</v>
      </c>
      <c r="C648" s="0" t="s">
        <v>374</v>
      </c>
      <c r="D648" s="0" t="n">
        <v>22.1398150766182</v>
      </c>
      <c r="E648" s="0" t="s">
        <v>252</v>
      </c>
      <c r="F648" s="0" t="s">
        <v>252</v>
      </c>
      <c r="G648" s="0" t="n">
        <f aca="false">D648</f>
        <v>22.1398150766182</v>
      </c>
      <c r="H648" s="63" t="n">
        <v>44136</v>
      </c>
      <c r="I648" s="0" t="n">
        <v>2020</v>
      </c>
      <c r="J648" s="0" t="n">
        <v>11</v>
      </c>
    </row>
    <row r="649" customFormat="false" ht="13.2" hidden="false" customHeight="false" outlineLevel="0" collapsed="false">
      <c r="A649" s="0" t="s">
        <v>242</v>
      </c>
      <c r="B649" s="0" t="s">
        <v>252</v>
      </c>
      <c r="C649" s="0" t="s">
        <v>375</v>
      </c>
      <c r="D649" s="0" t="n">
        <v>23.4952966347525</v>
      </c>
      <c r="E649" s="0" t="s">
        <v>252</v>
      </c>
      <c r="F649" s="0" t="s">
        <v>252</v>
      </c>
      <c r="G649" s="0" t="n">
        <f aca="false">D649</f>
        <v>23.4952966347525</v>
      </c>
      <c r="H649" s="63" t="n">
        <v>44166</v>
      </c>
      <c r="I649" s="0" t="n">
        <v>2020</v>
      </c>
      <c r="J649" s="0" t="n">
        <v>12</v>
      </c>
    </row>
    <row r="650" customFormat="false" ht="13.2" hidden="false" customHeight="false" outlineLevel="0" collapsed="false">
      <c r="A650" s="0" t="s">
        <v>242</v>
      </c>
      <c r="B650" s="0" t="s">
        <v>253</v>
      </c>
      <c r="C650" s="0" t="s">
        <v>304</v>
      </c>
      <c r="D650" s="0" t="n">
        <v>25.1001558956342</v>
      </c>
      <c r="E650" s="0" t="s">
        <v>253</v>
      </c>
      <c r="F650" s="0" t="s">
        <v>253</v>
      </c>
      <c r="G650" s="0" t="n">
        <f aca="false">D650</f>
        <v>25.1001558956342</v>
      </c>
      <c r="H650" s="63" t="n">
        <v>42005</v>
      </c>
      <c r="I650" s="0" t="n">
        <v>2015</v>
      </c>
      <c r="J650" s="0" t="n">
        <v>1</v>
      </c>
    </row>
    <row r="651" customFormat="false" ht="13.2" hidden="false" customHeight="false" outlineLevel="0" collapsed="false">
      <c r="A651" s="0" t="s">
        <v>242</v>
      </c>
      <c r="B651" s="0" t="s">
        <v>253</v>
      </c>
      <c r="C651" s="0" t="s">
        <v>305</v>
      </c>
      <c r="D651" s="0" t="n">
        <v>25.3941726363948</v>
      </c>
      <c r="E651" s="0" t="s">
        <v>253</v>
      </c>
      <c r="F651" s="0" t="s">
        <v>253</v>
      </c>
      <c r="G651" s="0" t="n">
        <f aca="false">D651</f>
        <v>25.3941726363948</v>
      </c>
      <c r="H651" s="63" t="n">
        <v>42036</v>
      </c>
      <c r="I651" s="0" t="n">
        <v>2015</v>
      </c>
      <c r="J651" s="0" t="n">
        <v>2</v>
      </c>
    </row>
    <row r="652" customFormat="false" ht="13.2" hidden="false" customHeight="false" outlineLevel="0" collapsed="false">
      <c r="A652" s="0" t="s">
        <v>242</v>
      </c>
      <c r="B652" s="0" t="s">
        <v>253</v>
      </c>
      <c r="C652" s="0" t="s">
        <v>306</v>
      </c>
      <c r="D652" s="0" t="n">
        <v>25.226776243845</v>
      </c>
      <c r="E652" s="0" t="s">
        <v>253</v>
      </c>
      <c r="F652" s="0" t="s">
        <v>253</v>
      </c>
      <c r="G652" s="0" t="n">
        <f aca="false">D652</f>
        <v>25.226776243845</v>
      </c>
      <c r="H652" s="63" t="n">
        <v>42064</v>
      </c>
      <c r="I652" s="0" t="n">
        <v>2015</v>
      </c>
      <c r="J652" s="0" t="n">
        <v>3</v>
      </c>
    </row>
    <row r="653" customFormat="false" ht="13.2" hidden="false" customHeight="false" outlineLevel="0" collapsed="false">
      <c r="A653" s="0" t="s">
        <v>242</v>
      </c>
      <c r="B653" s="0" t="s">
        <v>253</v>
      </c>
      <c r="C653" s="0" t="s">
        <v>307</v>
      </c>
      <c r="D653" s="0" t="n">
        <v>25.3834420984108</v>
      </c>
      <c r="E653" s="0" t="s">
        <v>253</v>
      </c>
      <c r="F653" s="0" t="s">
        <v>253</v>
      </c>
      <c r="G653" s="0" t="n">
        <f aca="false">D653</f>
        <v>25.3834420984108</v>
      </c>
      <c r="H653" s="63" t="n">
        <v>42095</v>
      </c>
      <c r="I653" s="0" t="n">
        <v>2015</v>
      </c>
      <c r="J653" s="0" t="n">
        <v>4</v>
      </c>
    </row>
    <row r="654" customFormat="false" ht="13.2" hidden="false" customHeight="false" outlineLevel="0" collapsed="false">
      <c r="A654" s="0" t="s">
        <v>242</v>
      </c>
      <c r="B654" s="0" t="s">
        <v>253</v>
      </c>
      <c r="C654" s="0" t="s">
        <v>308</v>
      </c>
      <c r="D654" s="0" t="n">
        <v>25.3697070097914</v>
      </c>
      <c r="E654" s="0" t="s">
        <v>253</v>
      </c>
      <c r="F654" s="0" t="s">
        <v>253</v>
      </c>
      <c r="G654" s="0" t="n">
        <f aca="false">D654</f>
        <v>25.3697070097914</v>
      </c>
      <c r="H654" s="63" t="n">
        <v>42125</v>
      </c>
      <c r="I654" s="0" t="n">
        <v>2015</v>
      </c>
      <c r="J654" s="0" t="n">
        <v>5</v>
      </c>
    </row>
    <row r="655" customFormat="false" ht="13.2" hidden="false" customHeight="false" outlineLevel="0" collapsed="false">
      <c r="A655" s="0" t="s">
        <v>242</v>
      </c>
      <c r="B655" s="0" t="s">
        <v>253</v>
      </c>
      <c r="C655" s="0" t="s">
        <v>309</v>
      </c>
      <c r="D655" s="0" t="n">
        <v>25.073544161434</v>
      </c>
      <c r="E655" s="0" t="s">
        <v>253</v>
      </c>
      <c r="F655" s="0" t="s">
        <v>253</v>
      </c>
      <c r="G655" s="0" t="n">
        <f aca="false">D655</f>
        <v>25.073544161434</v>
      </c>
      <c r="H655" s="63" t="n">
        <v>42156</v>
      </c>
      <c r="I655" s="0" t="n">
        <v>2015</v>
      </c>
      <c r="J655" s="0" t="n">
        <v>6</v>
      </c>
    </row>
    <row r="656" customFormat="false" ht="13.2" hidden="false" customHeight="false" outlineLevel="0" collapsed="false">
      <c r="A656" s="0" t="s">
        <v>242</v>
      </c>
      <c r="B656" s="0" t="s">
        <v>253</v>
      </c>
      <c r="C656" s="0" t="s">
        <v>310</v>
      </c>
      <c r="D656" s="0" t="n">
        <v>24.5700673192264</v>
      </c>
      <c r="E656" s="0" t="s">
        <v>253</v>
      </c>
      <c r="F656" s="0" t="s">
        <v>253</v>
      </c>
      <c r="G656" s="0" t="n">
        <f aca="false">D656</f>
        <v>24.5700673192264</v>
      </c>
      <c r="H656" s="63" t="n">
        <v>42186</v>
      </c>
      <c r="I656" s="0" t="n">
        <v>2015</v>
      </c>
      <c r="J656" s="0" t="n">
        <v>7</v>
      </c>
    </row>
    <row r="657" customFormat="false" ht="13.2" hidden="false" customHeight="false" outlineLevel="0" collapsed="false">
      <c r="A657" s="0" t="s">
        <v>242</v>
      </c>
      <c r="B657" s="0" t="s">
        <v>253</v>
      </c>
      <c r="C657" s="0" t="s">
        <v>311</v>
      </c>
      <c r="D657" s="0" t="n">
        <v>24.1515763378518</v>
      </c>
      <c r="E657" s="0" t="s">
        <v>253</v>
      </c>
      <c r="F657" s="0" t="s">
        <v>253</v>
      </c>
      <c r="G657" s="0" t="n">
        <f aca="false">D657</f>
        <v>24.1515763378518</v>
      </c>
      <c r="H657" s="63" t="n">
        <v>42217</v>
      </c>
      <c r="I657" s="0" t="n">
        <v>2015</v>
      </c>
      <c r="J657" s="0" t="n">
        <v>8</v>
      </c>
    </row>
    <row r="658" customFormat="false" ht="13.2" hidden="false" customHeight="false" outlineLevel="0" collapsed="false">
      <c r="A658" s="0" t="s">
        <v>242</v>
      </c>
      <c r="B658" s="0" t="s">
        <v>253</v>
      </c>
      <c r="C658" s="0" t="s">
        <v>312</v>
      </c>
      <c r="D658" s="0" t="n">
        <v>24.8318924460351</v>
      </c>
      <c r="E658" s="0" t="s">
        <v>253</v>
      </c>
      <c r="F658" s="0" t="s">
        <v>253</v>
      </c>
      <c r="G658" s="0" t="n">
        <f aca="false">D658</f>
        <v>24.8318924460351</v>
      </c>
      <c r="H658" s="63" t="n">
        <v>42248</v>
      </c>
      <c r="I658" s="0" t="n">
        <v>2015</v>
      </c>
      <c r="J658" s="0" t="n">
        <v>9</v>
      </c>
    </row>
    <row r="659" customFormat="false" ht="13.2" hidden="false" customHeight="false" outlineLevel="0" collapsed="false">
      <c r="A659" s="0" t="s">
        <v>242</v>
      </c>
      <c r="B659" s="0" t="s">
        <v>253</v>
      </c>
      <c r="C659" s="0" t="s">
        <v>313</v>
      </c>
      <c r="D659" s="0" t="n">
        <v>24.4086800279476</v>
      </c>
      <c r="E659" s="0" t="s">
        <v>253</v>
      </c>
      <c r="F659" s="0" t="s">
        <v>253</v>
      </c>
      <c r="G659" s="0" t="n">
        <f aca="false">D659</f>
        <v>24.4086800279476</v>
      </c>
      <c r="H659" s="63" t="n">
        <v>42278</v>
      </c>
      <c r="I659" s="0" t="n">
        <v>2015</v>
      </c>
      <c r="J659" s="0" t="n">
        <v>10</v>
      </c>
    </row>
    <row r="660" customFormat="false" ht="13.2" hidden="false" customHeight="false" outlineLevel="0" collapsed="false">
      <c r="A660" s="0" t="s">
        <v>242</v>
      </c>
      <c r="B660" s="0" t="s">
        <v>253</v>
      </c>
      <c r="C660" s="0" t="s">
        <v>314</v>
      </c>
      <c r="D660" s="0" t="n">
        <v>25.0168869208787</v>
      </c>
      <c r="E660" s="0" t="s">
        <v>253</v>
      </c>
      <c r="F660" s="0" t="s">
        <v>253</v>
      </c>
      <c r="G660" s="0" t="n">
        <f aca="false">D660</f>
        <v>25.0168869208787</v>
      </c>
      <c r="H660" s="63" t="n">
        <v>42309</v>
      </c>
      <c r="I660" s="0" t="n">
        <v>2015</v>
      </c>
      <c r="J660" s="0" t="n">
        <v>11</v>
      </c>
    </row>
    <row r="661" customFormat="false" ht="13.2" hidden="false" customHeight="false" outlineLevel="0" collapsed="false">
      <c r="A661" s="0" t="s">
        <v>242</v>
      </c>
      <c r="B661" s="0" t="s">
        <v>253</v>
      </c>
      <c r="C661" s="0" t="s">
        <v>315</v>
      </c>
      <c r="D661" s="0" t="n">
        <v>25.6547100986455</v>
      </c>
      <c r="E661" s="0" t="s">
        <v>253</v>
      </c>
      <c r="F661" s="0" t="s">
        <v>253</v>
      </c>
      <c r="G661" s="0" t="n">
        <f aca="false">D661</f>
        <v>25.6547100986455</v>
      </c>
      <c r="H661" s="63" t="n">
        <v>42339</v>
      </c>
      <c r="I661" s="0" t="n">
        <v>2015</v>
      </c>
      <c r="J661" s="0" t="n">
        <v>12</v>
      </c>
    </row>
    <row r="662" customFormat="false" ht="13.2" hidden="false" customHeight="false" outlineLevel="0" collapsed="false">
      <c r="A662" s="0" t="s">
        <v>242</v>
      </c>
      <c r="B662" s="0" t="s">
        <v>253</v>
      </c>
      <c r="C662" s="0" t="s">
        <v>316</v>
      </c>
      <c r="D662" s="0" t="n">
        <v>25.8040791873823</v>
      </c>
      <c r="E662" s="0" t="s">
        <v>253</v>
      </c>
      <c r="F662" s="0" t="s">
        <v>253</v>
      </c>
      <c r="G662" s="0" t="n">
        <f aca="false">D662</f>
        <v>25.8040791873823</v>
      </c>
      <c r="H662" s="63" t="n">
        <v>42370</v>
      </c>
      <c r="I662" s="0" t="n">
        <v>2016</v>
      </c>
      <c r="J662" s="0" t="n">
        <v>1</v>
      </c>
    </row>
    <row r="663" customFormat="false" ht="13.2" hidden="false" customHeight="false" outlineLevel="0" collapsed="false">
      <c r="A663" s="0" t="s">
        <v>242</v>
      </c>
      <c r="B663" s="0" t="s">
        <v>253</v>
      </c>
      <c r="C663" s="0" t="s">
        <v>317</v>
      </c>
      <c r="D663" s="0" t="n">
        <v>25.6581438708004</v>
      </c>
      <c r="E663" s="0" t="s">
        <v>253</v>
      </c>
      <c r="F663" s="0" t="s">
        <v>253</v>
      </c>
      <c r="G663" s="0" t="n">
        <f aca="false">D663</f>
        <v>25.6581438708004</v>
      </c>
      <c r="H663" s="63" t="n">
        <v>42401</v>
      </c>
      <c r="I663" s="0" t="n">
        <v>2016</v>
      </c>
      <c r="J663" s="0" t="n">
        <v>2</v>
      </c>
    </row>
    <row r="664" customFormat="false" ht="13.2" hidden="false" customHeight="false" outlineLevel="0" collapsed="false">
      <c r="A664" s="0" t="s">
        <v>242</v>
      </c>
      <c r="B664" s="0" t="s">
        <v>253</v>
      </c>
      <c r="C664" s="0" t="s">
        <v>318</v>
      </c>
      <c r="D664" s="0" t="n">
        <v>25.7143718898363</v>
      </c>
      <c r="E664" s="0" t="s">
        <v>253</v>
      </c>
      <c r="F664" s="0" t="s">
        <v>253</v>
      </c>
      <c r="G664" s="0" t="n">
        <f aca="false">D664</f>
        <v>25.7143718898363</v>
      </c>
      <c r="H664" s="63" t="n">
        <v>42430</v>
      </c>
      <c r="I664" s="0" t="n">
        <v>2016</v>
      </c>
      <c r="J664" s="0" t="n">
        <v>3</v>
      </c>
    </row>
    <row r="665" customFormat="false" ht="13.2" hidden="false" customHeight="false" outlineLevel="0" collapsed="false">
      <c r="A665" s="0" t="s">
        <v>242</v>
      </c>
      <c r="B665" s="0" t="s">
        <v>253</v>
      </c>
      <c r="C665" s="0" t="s">
        <v>319</v>
      </c>
      <c r="D665" s="0" t="n">
        <v>25.7997869721887</v>
      </c>
      <c r="E665" s="0" t="s">
        <v>253</v>
      </c>
      <c r="F665" s="0" t="s">
        <v>253</v>
      </c>
      <c r="G665" s="0" t="n">
        <f aca="false">D665</f>
        <v>25.7997869721887</v>
      </c>
      <c r="H665" s="63" t="n">
        <v>42461</v>
      </c>
      <c r="I665" s="0" t="n">
        <v>2016</v>
      </c>
      <c r="J665" s="0" t="n">
        <v>4</v>
      </c>
    </row>
    <row r="666" customFormat="false" ht="13.2" hidden="false" customHeight="false" outlineLevel="0" collapsed="false">
      <c r="A666" s="0" t="s">
        <v>242</v>
      </c>
      <c r="B666" s="0" t="s">
        <v>253</v>
      </c>
      <c r="C666" s="0" t="s">
        <v>320</v>
      </c>
      <c r="D666" s="0" t="n">
        <v>25.5744456745254</v>
      </c>
      <c r="E666" s="0" t="s">
        <v>253</v>
      </c>
      <c r="F666" s="0" t="s">
        <v>253</v>
      </c>
      <c r="G666" s="0" t="n">
        <f aca="false">D666</f>
        <v>25.5744456745254</v>
      </c>
      <c r="H666" s="63" t="n">
        <v>42491</v>
      </c>
      <c r="I666" s="0" t="n">
        <v>2016</v>
      </c>
      <c r="J666" s="0" t="n">
        <v>5</v>
      </c>
    </row>
    <row r="667" customFormat="false" ht="13.2" hidden="false" customHeight="false" outlineLevel="0" collapsed="false">
      <c r="A667" s="0" t="s">
        <v>242</v>
      </c>
      <c r="B667" s="0" t="s">
        <v>253</v>
      </c>
      <c r="C667" s="0" t="s">
        <v>321</v>
      </c>
      <c r="D667" s="0" t="n">
        <v>24.3395753633308</v>
      </c>
      <c r="E667" s="0" t="s">
        <v>253</v>
      </c>
      <c r="F667" s="0" t="s">
        <v>253</v>
      </c>
      <c r="G667" s="0" t="n">
        <f aca="false">D667</f>
        <v>24.3395753633308</v>
      </c>
      <c r="H667" s="63" t="n">
        <v>42522</v>
      </c>
      <c r="I667" s="0" t="n">
        <v>2016</v>
      </c>
      <c r="J667" s="0" t="n">
        <v>6</v>
      </c>
    </row>
    <row r="668" customFormat="false" ht="13.2" hidden="false" customHeight="false" outlineLevel="0" collapsed="false">
      <c r="A668" s="0" t="s">
        <v>242</v>
      </c>
      <c r="B668" s="0" t="s">
        <v>253</v>
      </c>
      <c r="C668" s="0" t="s">
        <v>322</v>
      </c>
      <c r="D668" s="0" t="n">
        <v>24.0305358693927</v>
      </c>
      <c r="E668" s="0" t="s">
        <v>253</v>
      </c>
      <c r="F668" s="0" t="s">
        <v>253</v>
      </c>
      <c r="G668" s="0" t="n">
        <f aca="false">D668</f>
        <v>24.0305358693927</v>
      </c>
      <c r="H668" s="63" t="n">
        <v>42552</v>
      </c>
      <c r="I668" s="0" t="n">
        <v>2016</v>
      </c>
      <c r="J668" s="0" t="n">
        <v>7</v>
      </c>
    </row>
    <row r="669" customFormat="false" ht="13.2" hidden="false" customHeight="false" outlineLevel="0" collapsed="false">
      <c r="A669" s="0" t="s">
        <v>242</v>
      </c>
      <c r="B669" s="0" t="s">
        <v>253</v>
      </c>
      <c r="C669" s="0" t="s">
        <v>323</v>
      </c>
      <c r="D669" s="0" t="n">
        <v>23.8742992363461</v>
      </c>
      <c r="E669" s="0" t="s">
        <v>253</v>
      </c>
      <c r="F669" s="0" t="s">
        <v>253</v>
      </c>
      <c r="G669" s="0" t="n">
        <f aca="false">D669</f>
        <v>23.8742992363461</v>
      </c>
      <c r="H669" s="63" t="n">
        <v>42583</v>
      </c>
      <c r="I669" s="0" t="n">
        <v>2016</v>
      </c>
      <c r="J669" s="0" t="n">
        <v>8</v>
      </c>
    </row>
    <row r="670" customFormat="false" ht="13.2" hidden="false" customHeight="false" outlineLevel="0" collapsed="false">
      <c r="A670" s="0" t="s">
        <v>242</v>
      </c>
      <c r="B670" s="0" t="s">
        <v>253</v>
      </c>
      <c r="C670" s="0" t="s">
        <v>324</v>
      </c>
      <c r="D670" s="0" t="n">
        <v>23.9146460591659</v>
      </c>
      <c r="E670" s="0" t="s">
        <v>253</v>
      </c>
      <c r="F670" s="0" t="s">
        <v>253</v>
      </c>
      <c r="G670" s="0" t="n">
        <f aca="false">D670</f>
        <v>23.9146460591659</v>
      </c>
      <c r="H670" s="63" t="n">
        <v>42614</v>
      </c>
      <c r="I670" s="0" t="n">
        <v>2016</v>
      </c>
      <c r="J670" s="0" t="n">
        <v>9</v>
      </c>
    </row>
    <row r="671" customFormat="false" ht="13.2" hidden="false" customHeight="false" outlineLevel="0" collapsed="false">
      <c r="A671" s="0" t="s">
        <v>242</v>
      </c>
      <c r="B671" s="0" t="s">
        <v>253</v>
      </c>
      <c r="C671" s="0" t="s">
        <v>325</v>
      </c>
      <c r="D671" s="0" t="n">
        <v>24.1550101100066</v>
      </c>
      <c r="E671" s="0" t="s">
        <v>253</v>
      </c>
      <c r="F671" s="0" t="s">
        <v>253</v>
      </c>
      <c r="G671" s="0" t="n">
        <f aca="false">D671</f>
        <v>24.1550101100066</v>
      </c>
      <c r="H671" s="63" t="n">
        <v>42644</v>
      </c>
      <c r="I671" s="0" t="n">
        <v>2016</v>
      </c>
      <c r="J671" s="0" t="n">
        <v>10</v>
      </c>
    </row>
    <row r="672" customFormat="false" ht="13.2" hidden="false" customHeight="false" outlineLevel="0" collapsed="false">
      <c r="A672" s="0" t="s">
        <v>242</v>
      </c>
      <c r="B672" s="0" t="s">
        <v>253</v>
      </c>
      <c r="C672" s="0" t="s">
        <v>326</v>
      </c>
      <c r="D672" s="0" t="n">
        <v>24.8469151992127</v>
      </c>
      <c r="E672" s="0" t="s">
        <v>253</v>
      </c>
      <c r="F672" s="0" t="s">
        <v>253</v>
      </c>
      <c r="G672" s="0" t="n">
        <f aca="false">D672</f>
        <v>24.8469151992127</v>
      </c>
      <c r="H672" s="63" t="n">
        <v>42675</v>
      </c>
      <c r="I672" s="0" t="n">
        <v>2016</v>
      </c>
      <c r="J672" s="0" t="n">
        <v>11</v>
      </c>
    </row>
    <row r="673" customFormat="false" ht="13.2" hidden="false" customHeight="false" outlineLevel="0" collapsed="false">
      <c r="A673" s="0" t="s">
        <v>242</v>
      </c>
      <c r="B673" s="0" t="s">
        <v>253</v>
      </c>
      <c r="C673" s="0" t="s">
        <v>327</v>
      </c>
      <c r="D673" s="0" t="n">
        <v>25.7590109278496</v>
      </c>
      <c r="E673" s="0" t="s">
        <v>253</v>
      </c>
      <c r="F673" s="0" t="s">
        <v>253</v>
      </c>
      <c r="G673" s="0" t="n">
        <f aca="false">D673</f>
        <v>25.7590109278496</v>
      </c>
      <c r="H673" s="63" t="n">
        <v>42705</v>
      </c>
      <c r="I673" s="0" t="n">
        <v>2016</v>
      </c>
      <c r="J673" s="0" t="n">
        <v>12</v>
      </c>
    </row>
    <row r="674" customFormat="false" ht="13.2" hidden="false" customHeight="false" outlineLevel="0" collapsed="false">
      <c r="A674" s="0" t="s">
        <v>242</v>
      </c>
      <c r="B674" s="0" t="s">
        <v>253</v>
      </c>
      <c r="C674" s="0" t="s">
        <v>328</v>
      </c>
      <c r="D674" s="0" t="n">
        <v>25.1795618767155</v>
      </c>
      <c r="E674" s="0" t="s">
        <v>253</v>
      </c>
      <c r="F674" s="0" t="s">
        <v>253</v>
      </c>
      <c r="G674" s="0" t="n">
        <f aca="false">D674</f>
        <v>25.1795618767155</v>
      </c>
      <c r="H674" s="63" t="n">
        <v>42736</v>
      </c>
      <c r="I674" s="0" t="n">
        <v>2017</v>
      </c>
      <c r="J674" s="0" t="n">
        <v>1</v>
      </c>
    </row>
    <row r="675" customFormat="false" ht="13.2" hidden="false" customHeight="false" outlineLevel="0" collapsed="false">
      <c r="A675" s="0" t="s">
        <v>242</v>
      </c>
      <c r="B675" s="0" t="s">
        <v>253</v>
      </c>
      <c r="C675" s="0" t="s">
        <v>329</v>
      </c>
      <c r="D675" s="0" t="n">
        <v>25.4100538326111</v>
      </c>
      <c r="E675" s="0" t="s">
        <v>253</v>
      </c>
      <c r="F675" s="0" t="s">
        <v>253</v>
      </c>
      <c r="G675" s="0" t="n">
        <f aca="false">D675</f>
        <v>25.4100538326111</v>
      </c>
      <c r="H675" s="63" t="n">
        <v>42767</v>
      </c>
      <c r="I675" s="0" t="n">
        <v>2017</v>
      </c>
      <c r="J675" s="0" t="n">
        <v>2</v>
      </c>
    </row>
    <row r="676" customFormat="false" ht="13.2" hidden="false" customHeight="false" outlineLevel="0" collapsed="false">
      <c r="A676" s="0" t="s">
        <v>242</v>
      </c>
      <c r="B676" s="0" t="s">
        <v>253</v>
      </c>
      <c r="C676" s="0" t="s">
        <v>330</v>
      </c>
      <c r="D676" s="0" t="n">
        <v>25.5276605289154</v>
      </c>
      <c r="E676" s="0" t="s">
        <v>253</v>
      </c>
      <c r="F676" s="0" t="s">
        <v>253</v>
      </c>
      <c r="G676" s="0" t="n">
        <f aca="false">D676</f>
        <v>25.5276605289154</v>
      </c>
      <c r="H676" s="63" t="n">
        <v>42795</v>
      </c>
      <c r="I676" s="0" t="n">
        <v>2017</v>
      </c>
      <c r="J676" s="0" t="n">
        <v>3</v>
      </c>
    </row>
    <row r="677" customFormat="false" ht="13.2" hidden="false" customHeight="false" outlineLevel="0" collapsed="false">
      <c r="A677" s="0" t="s">
        <v>242</v>
      </c>
      <c r="B677" s="0" t="s">
        <v>253</v>
      </c>
      <c r="C677" s="0" t="s">
        <v>331</v>
      </c>
      <c r="D677" s="0" t="n">
        <v>25.6989199151394</v>
      </c>
      <c r="E677" s="0" t="s">
        <v>253</v>
      </c>
      <c r="F677" s="0" t="s">
        <v>253</v>
      </c>
      <c r="G677" s="0" t="n">
        <f aca="false">D677</f>
        <v>25.6989199151394</v>
      </c>
      <c r="H677" s="63" t="n">
        <v>42826</v>
      </c>
      <c r="I677" s="0" t="n">
        <v>2017</v>
      </c>
      <c r="J677" s="0" t="n">
        <v>4</v>
      </c>
    </row>
    <row r="678" customFormat="false" ht="13.2" hidden="false" customHeight="false" outlineLevel="0" collapsed="false">
      <c r="A678" s="0" t="s">
        <v>242</v>
      </c>
      <c r="B678" s="0" t="s">
        <v>253</v>
      </c>
      <c r="C678" s="0" t="s">
        <v>332</v>
      </c>
      <c r="D678" s="0" t="n">
        <v>25.4443915541598</v>
      </c>
      <c r="E678" s="0" t="s">
        <v>253</v>
      </c>
      <c r="F678" s="0" t="s">
        <v>253</v>
      </c>
      <c r="G678" s="0" t="n">
        <f aca="false">D678</f>
        <v>25.4443915541598</v>
      </c>
      <c r="H678" s="63" t="n">
        <v>42856</v>
      </c>
      <c r="I678" s="0" t="n">
        <v>2017</v>
      </c>
      <c r="J678" s="0" t="n">
        <v>5</v>
      </c>
    </row>
    <row r="679" customFormat="false" ht="13.2" hidden="false" customHeight="false" outlineLevel="0" collapsed="false">
      <c r="A679" s="0" t="s">
        <v>242</v>
      </c>
      <c r="B679" s="0" t="s">
        <v>253</v>
      </c>
      <c r="C679" s="0" t="s">
        <v>333</v>
      </c>
      <c r="D679" s="0" t="n">
        <v>24.3550273380277</v>
      </c>
      <c r="E679" s="0" t="s">
        <v>253</v>
      </c>
      <c r="F679" s="0" t="s">
        <v>253</v>
      </c>
      <c r="G679" s="0" t="n">
        <f aca="false">D679</f>
        <v>24.3550273380277</v>
      </c>
      <c r="H679" s="63" t="n">
        <v>42887</v>
      </c>
      <c r="I679" s="0" t="n">
        <v>2017</v>
      </c>
      <c r="J679" s="0" t="n">
        <v>6</v>
      </c>
    </row>
    <row r="680" customFormat="false" ht="13.2" hidden="false" customHeight="false" outlineLevel="0" collapsed="false">
      <c r="A680" s="0" t="s">
        <v>242</v>
      </c>
      <c r="B680" s="0" t="s">
        <v>253</v>
      </c>
      <c r="C680" s="0" t="s">
        <v>334</v>
      </c>
      <c r="D680" s="0" t="n">
        <v>23.5463739955562</v>
      </c>
      <c r="E680" s="0" t="s">
        <v>253</v>
      </c>
      <c r="F680" s="0" t="s">
        <v>253</v>
      </c>
      <c r="G680" s="0" t="n">
        <f aca="false">D680</f>
        <v>23.5463739955562</v>
      </c>
      <c r="H680" s="63" t="n">
        <v>42917</v>
      </c>
      <c r="I680" s="0" t="n">
        <v>2017</v>
      </c>
      <c r="J680" s="0" t="n">
        <v>7</v>
      </c>
    </row>
    <row r="681" customFormat="false" ht="13.2" hidden="false" customHeight="false" outlineLevel="0" collapsed="false">
      <c r="A681" s="0" t="s">
        <v>242</v>
      </c>
      <c r="B681" s="0" t="s">
        <v>253</v>
      </c>
      <c r="C681" s="0" t="s">
        <v>335</v>
      </c>
      <c r="D681" s="0" t="n">
        <v>23.4738355587846</v>
      </c>
      <c r="E681" s="0" t="s">
        <v>253</v>
      </c>
      <c r="F681" s="0" t="s">
        <v>253</v>
      </c>
      <c r="G681" s="0" t="n">
        <f aca="false">D681</f>
        <v>23.4738355587846</v>
      </c>
      <c r="H681" s="63" t="n">
        <v>42948</v>
      </c>
      <c r="I681" s="0" t="n">
        <v>2017</v>
      </c>
      <c r="J681" s="0" t="n">
        <v>8</v>
      </c>
    </row>
    <row r="682" customFormat="false" ht="13.2" hidden="false" customHeight="false" outlineLevel="0" collapsed="false">
      <c r="A682" s="0" t="s">
        <v>242</v>
      </c>
      <c r="B682" s="0" t="s">
        <v>253</v>
      </c>
      <c r="C682" s="0" t="s">
        <v>336</v>
      </c>
      <c r="D682" s="0" t="n">
        <v>23.6030312361115</v>
      </c>
      <c r="E682" s="0" t="s">
        <v>253</v>
      </c>
      <c r="F682" s="0" t="s">
        <v>253</v>
      </c>
      <c r="G682" s="0" t="n">
        <f aca="false">D682</f>
        <v>23.6030312361115</v>
      </c>
      <c r="H682" s="63" t="n">
        <v>42979</v>
      </c>
      <c r="I682" s="0" t="n">
        <v>2017</v>
      </c>
      <c r="J682" s="0" t="n">
        <v>9</v>
      </c>
    </row>
    <row r="683" customFormat="false" ht="13.2" hidden="false" customHeight="false" outlineLevel="0" collapsed="false">
      <c r="A683" s="0" t="s">
        <v>242</v>
      </c>
      <c r="B683" s="0" t="s">
        <v>253</v>
      </c>
      <c r="C683" s="0" t="s">
        <v>337</v>
      </c>
      <c r="D683" s="0" t="n">
        <v>23.9790292870696</v>
      </c>
      <c r="E683" s="0" t="s">
        <v>253</v>
      </c>
      <c r="F683" s="0" t="s">
        <v>253</v>
      </c>
      <c r="G683" s="0" t="n">
        <f aca="false">D683</f>
        <v>23.9790292870696</v>
      </c>
      <c r="H683" s="63" t="n">
        <v>43009</v>
      </c>
      <c r="I683" s="0" t="n">
        <v>2017</v>
      </c>
      <c r="J683" s="0" t="n">
        <v>10</v>
      </c>
    </row>
    <row r="684" customFormat="false" ht="13.2" hidden="false" customHeight="false" outlineLevel="0" collapsed="false">
      <c r="A684" s="0" t="s">
        <v>242</v>
      </c>
      <c r="B684" s="0" t="s">
        <v>253</v>
      </c>
      <c r="C684" s="0" t="s">
        <v>338</v>
      </c>
      <c r="D684" s="0" t="n">
        <v>23.6661267994572</v>
      </c>
      <c r="E684" s="0" t="s">
        <v>253</v>
      </c>
      <c r="F684" s="0" t="s">
        <v>253</v>
      </c>
      <c r="G684" s="0" t="n">
        <f aca="false">D684</f>
        <v>23.6661267994572</v>
      </c>
      <c r="H684" s="63" t="n">
        <v>43040</v>
      </c>
      <c r="I684" s="0" t="n">
        <v>2017</v>
      </c>
      <c r="J684" s="0" t="n">
        <v>11</v>
      </c>
    </row>
    <row r="685" customFormat="false" ht="13.2" hidden="false" customHeight="false" outlineLevel="0" collapsed="false">
      <c r="A685" s="0" t="s">
        <v>242</v>
      </c>
      <c r="B685" s="0" t="s">
        <v>253</v>
      </c>
      <c r="C685" s="0" t="s">
        <v>339</v>
      </c>
      <c r="D685" s="0" t="n">
        <v>24.8207326865318</v>
      </c>
      <c r="E685" s="0" t="s">
        <v>253</v>
      </c>
      <c r="F685" s="0" t="s">
        <v>253</v>
      </c>
      <c r="G685" s="0" t="n">
        <f aca="false">D685</f>
        <v>24.8207326865318</v>
      </c>
      <c r="H685" s="63" t="n">
        <v>43070</v>
      </c>
      <c r="I685" s="0" t="n">
        <v>2017</v>
      </c>
      <c r="J685" s="0" t="n">
        <v>12</v>
      </c>
    </row>
    <row r="686" customFormat="false" ht="13.2" hidden="false" customHeight="false" outlineLevel="0" collapsed="false">
      <c r="A686" s="0" t="s">
        <v>242</v>
      </c>
      <c r="B686" s="0" t="s">
        <v>253</v>
      </c>
      <c r="C686" s="0" t="s">
        <v>340</v>
      </c>
      <c r="D686" s="0" t="n">
        <v>25.2048859463577</v>
      </c>
      <c r="E686" s="0" t="s">
        <v>253</v>
      </c>
      <c r="F686" s="0" t="s">
        <v>253</v>
      </c>
      <c r="G686" s="0" t="n">
        <f aca="false">D686</f>
        <v>25.2048859463577</v>
      </c>
      <c r="H686" s="63" t="n">
        <v>43101</v>
      </c>
      <c r="I686" s="0" t="n">
        <v>2018</v>
      </c>
      <c r="J686" s="0" t="n">
        <v>1</v>
      </c>
    </row>
    <row r="687" customFormat="false" ht="13.2" hidden="false" customHeight="false" outlineLevel="0" collapsed="false">
      <c r="A687" s="0" t="s">
        <v>242</v>
      </c>
      <c r="B687" s="0" t="s">
        <v>253</v>
      </c>
      <c r="C687" s="0" t="s">
        <v>341</v>
      </c>
      <c r="D687" s="0" t="n">
        <v>24.829317116919</v>
      </c>
      <c r="E687" s="0" t="s">
        <v>253</v>
      </c>
      <c r="F687" s="0" t="s">
        <v>253</v>
      </c>
      <c r="G687" s="0" t="n">
        <f aca="false">D687</f>
        <v>24.829317116919</v>
      </c>
      <c r="H687" s="63" t="n">
        <v>43132</v>
      </c>
      <c r="I687" s="0" t="n">
        <v>2018</v>
      </c>
      <c r="J687" s="0" t="n">
        <v>2</v>
      </c>
    </row>
    <row r="688" customFormat="false" ht="13.2" hidden="false" customHeight="false" outlineLevel="0" collapsed="false">
      <c r="A688" s="0" t="s">
        <v>242</v>
      </c>
      <c r="B688" s="0" t="s">
        <v>253</v>
      </c>
      <c r="C688" s="0" t="s">
        <v>342</v>
      </c>
      <c r="D688" s="0" t="n">
        <v>25.2984562375778</v>
      </c>
      <c r="E688" s="0" t="s">
        <v>253</v>
      </c>
      <c r="F688" s="0" t="s">
        <v>253</v>
      </c>
      <c r="G688" s="0" t="n">
        <f aca="false">D688</f>
        <v>25.2984562375778</v>
      </c>
      <c r="H688" s="63" t="n">
        <v>43160</v>
      </c>
      <c r="I688" s="0" t="n">
        <v>2018</v>
      </c>
      <c r="J688" s="0" t="n">
        <v>3</v>
      </c>
    </row>
    <row r="689" customFormat="false" ht="13.2" hidden="false" customHeight="false" outlineLevel="0" collapsed="false">
      <c r="A689" s="0" t="s">
        <v>242</v>
      </c>
      <c r="B689" s="0" t="s">
        <v>253</v>
      </c>
      <c r="C689" s="0" t="s">
        <v>343</v>
      </c>
      <c r="D689" s="0" t="n">
        <v>25.6495594404132</v>
      </c>
      <c r="E689" s="0" t="s">
        <v>253</v>
      </c>
      <c r="F689" s="0" t="s">
        <v>253</v>
      </c>
      <c r="G689" s="0" t="n">
        <f aca="false">D689</f>
        <v>25.6495594404132</v>
      </c>
      <c r="H689" s="63" t="n">
        <v>43191</v>
      </c>
      <c r="I689" s="0" t="n">
        <v>2018</v>
      </c>
      <c r="J689" s="0" t="n">
        <v>4</v>
      </c>
    </row>
    <row r="690" customFormat="false" ht="13.2" hidden="false" customHeight="false" outlineLevel="0" collapsed="false">
      <c r="A690" s="0" t="s">
        <v>242</v>
      </c>
      <c r="B690" s="0" t="s">
        <v>253</v>
      </c>
      <c r="C690" s="0" t="s">
        <v>344</v>
      </c>
      <c r="D690" s="0" t="n">
        <v>24.7739475409217</v>
      </c>
      <c r="E690" s="0" t="s">
        <v>253</v>
      </c>
      <c r="F690" s="0" t="s">
        <v>253</v>
      </c>
      <c r="G690" s="0" t="n">
        <f aca="false">D690</f>
        <v>24.7739475409217</v>
      </c>
      <c r="H690" s="63" t="n">
        <v>43221</v>
      </c>
      <c r="I690" s="0" t="n">
        <v>2018</v>
      </c>
      <c r="J690" s="0" t="n">
        <v>5</v>
      </c>
    </row>
    <row r="691" customFormat="false" ht="13.2" hidden="false" customHeight="false" outlineLevel="0" collapsed="false">
      <c r="A691" s="0" t="s">
        <v>242</v>
      </c>
      <c r="B691" s="0" t="s">
        <v>253</v>
      </c>
      <c r="C691" s="0" t="s">
        <v>345</v>
      </c>
      <c r="D691" s="0" t="n">
        <v>23.4291965207713</v>
      </c>
      <c r="E691" s="0" t="s">
        <v>253</v>
      </c>
      <c r="F691" s="0" t="s">
        <v>253</v>
      </c>
      <c r="G691" s="0" t="n">
        <f aca="false">D691</f>
        <v>23.4291965207713</v>
      </c>
      <c r="H691" s="63" t="n">
        <v>43252</v>
      </c>
      <c r="I691" s="0" t="n">
        <v>2018</v>
      </c>
      <c r="J691" s="0" t="n">
        <v>6</v>
      </c>
    </row>
    <row r="692" customFormat="false" ht="13.2" hidden="false" customHeight="false" outlineLevel="0" collapsed="false">
      <c r="A692" s="0" t="s">
        <v>242</v>
      </c>
      <c r="B692" s="0" t="s">
        <v>253</v>
      </c>
      <c r="C692" s="0" t="s">
        <v>346</v>
      </c>
      <c r="D692" s="0" t="n">
        <v>23.2497819256794</v>
      </c>
      <c r="E692" s="0" t="s">
        <v>253</v>
      </c>
      <c r="F692" s="0" t="s">
        <v>253</v>
      </c>
      <c r="G692" s="0" t="n">
        <f aca="false">D692</f>
        <v>23.2497819256794</v>
      </c>
      <c r="H692" s="63" t="n">
        <v>43282</v>
      </c>
      <c r="I692" s="0" t="n">
        <v>2018</v>
      </c>
      <c r="J692" s="0" t="n">
        <v>7</v>
      </c>
    </row>
    <row r="693" customFormat="false" ht="13.2" hidden="false" customHeight="false" outlineLevel="0" collapsed="false">
      <c r="A693" s="0" t="s">
        <v>242</v>
      </c>
      <c r="B693" s="0" t="s">
        <v>253</v>
      </c>
      <c r="C693" s="0" t="s">
        <v>347</v>
      </c>
      <c r="D693" s="0" t="n">
        <v>23.287553419383</v>
      </c>
      <c r="E693" s="0" t="s">
        <v>253</v>
      </c>
      <c r="F693" s="0" t="s">
        <v>253</v>
      </c>
      <c r="G693" s="0" t="n">
        <f aca="false">D693</f>
        <v>23.287553419383</v>
      </c>
      <c r="H693" s="63" t="n">
        <v>43313</v>
      </c>
      <c r="I693" s="0" t="n">
        <v>2018</v>
      </c>
      <c r="J693" s="0" t="n">
        <v>8</v>
      </c>
    </row>
    <row r="694" customFormat="false" ht="13.2" hidden="false" customHeight="false" outlineLevel="0" collapsed="false">
      <c r="A694" s="0" t="s">
        <v>242</v>
      </c>
      <c r="B694" s="0" t="s">
        <v>253</v>
      </c>
      <c r="C694" s="0" t="s">
        <v>348</v>
      </c>
      <c r="D694" s="0" t="n">
        <v>23.7717152932195</v>
      </c>
      <c r="E694" s="0" t="s">
        <v>253</v>
      </c>
      <c r="F694" s="0" t="s">
        <v>253</v>
      </c>
      <c r="G694" s="0" t="n">
        <f aca="false">D694</f>
        <v>23.7717152932195</v>
      </c>
      <c r="H694" s="63" t="n">
        <v>43344</v>
      </c>
      <c r="I694" s="0" t="n">
        <v>2018</v>
      </c>
      <c r="J694" s="0" t="n">
        <v>9</v>
      </c>
    </row>
    <row r="695" customFormat="false" ht="13.2" hidden="false" customHeight="false" outlineLevel="0" collapsed="false">
      <c r="A695" s="0" t="s">
        <v>242</v>
      </c>
      <c r="B695" s="0" t="s">
        <v>253</v>
      </c>
      <c r="C695" s="0" t="s">
        <v>349</v>
      </c>
      <c r="D695" s="0" t="n">
        <v>23.9867552744181</v>
      </c>
      <c r="E695" s="0" t="s">
        <v>253</v>
      </c>
      <c r="F695" s="0" t="s">
        <v>253</v>
      </c>
      <c r="G695" s="0" t="n">
        <f aca="false">D695</f>
        <v>23.9867552744181</v>
      </c>
      <c r="H695" s="63" t="n">
        <v>43374</v>
      </c>
      <c r="I695" s="0" t="n">
        <v>2018</v>
      </c>
      <c r="J695" s="0" t="n">
        <v>10</v>
      </c>
    </row>
    <row r="696" customFormat="false" ht="13.2" hidden="false" customHeight="false" outlineLevel="0" collapsed="false">
      <c r="A696" s="0" t="s">
        <v>242</v>
      </c>
      <c r="B696" s="0" t="s">
        <v>253</v>
      </c>
      <c r="C696" s="0" t="s">
        <v>350</v>
      </c>
      <c r="D696" s="0" t="n">
        <v>24.625866116743</v>
      </c>
      <c r="E696" s="0" t="s">
        <v>253</v>
      </c>
      <c r="F696" s="0" t="s">
        <v>253</v>
      </c>
      <c r="G696" s="0" t="n">
        <f aca="false">D696</f>
        <v>24.625866116743</v>
      </c>
      <c r="H696" s="63" t="n">
        <v>43405</v>
      </c>
      <c r="I696" s="0" t="n">
        <v>2018</v>
      </c>
      <c r="J696" s="0" t="n">
        <v>11</v>
      </c>
    </row>
    <row r="697" customFormat="false" ht="13.2" hidden="false" customHeight="false" outlineLevel="0" collapsed="false">
      <c r="A697" s="0" t="s">
        <v>242</v>
      </c>
      <c r="B697" s="0" t="s">
        <v>253</v>
      </c>
      <c r="C697" s="0" t="s">
        <v>351</v>
      </c>
      <c r="D697" s="0" t="n">
        <v>24.8288878953996</v>
      </c>
      <c r="E697" s="0" t="s">
        <v>253</v>
      </c>
      <c r="F697" s="0" t="s">
        <v>253</v>
      </c>
      <c r="G697" s="0" t="n">
        <f aca="false">D697</f>
        <v>24.8288878953996</v>
      </c>
      <c r="H697" s="63" t="n">
        <v>43435</v>
      </c>
      <c r="I697" s="0" t="n">
        <v>2018</v>
      </c>
      <c r="J697" s="0" t="n">
        <v>12</v>
      </c>
    </row>
    <row r="698" customFormat="false" ht="13.2" hidden="false" customHeight="false" outlineLevel="0" collapsed="false">
      <c r="A698" s="0" t="s">
        <v>242</v>
      </c>
      <c r="B698" s="0" t="s">
        <v>253</v>
      </c>
      <c r="C698" s="0" t="s">
        <v>352</v>
      </c>
      <c r="D698" s="0" t="n">
        <v>25.1744112184832</v>
      </c>
      <c r="E698" s="0" t="s">
        <v>253</v>
      </c>
      <c r="F698" s="0" t="s">
        <v>253</v>
      </c>
      <c r="G698" s="0" t="n">
        <f aca="false">D698</f>
        <v>25.1744112184832</v>
      </c>
      <c r="H698" s="63" t="n">
        <v>43466</v>
      </c>
      <c r="I698" s="0" t="n">
        <v>2019</v>
      </c>
      <c r="J698" s="0" t="n">
        <v>1</v>
      </c>
    </row>
    <row r="699" customFormat="false" ht="13.2" hidden="false" customHeight="false" outlineLevel="0" collapsed="false">
      <c r="A699" s="0" t="s">
        <v>242</v>
      </c>
      <c r="B699" s="0" t="s">
        <v>253</v>
      </c>
      <c r="C699" s="0" t="s">
        <v>353</v>
      </c>
      <c r="D699" s="0" t="n">
        <v>25.3980356300691</v>
      </c>
      <c r="E699" s="0" t="s">
        <v>253</v>
      </c>
      <c r="F699" s="0" t="s">
        <v>253</v>
      </c>
      <c r="G699" s="0" t="n">
        <f aca="false">D699</f>
        <v>25.3980356300691</v>
      </c>
      <c r="H699" s="63" t="n">
        <v>43497</v>
      </c>
      <c r="I699" s="0" t="n">
        <v>2019</v>
      </c>
      <c r="J699" s="0" t="n">
        <v>2</v>
      </c>
    </row>
    <row r="700" customFormat="false" ht="13.2" hidden="false" customHeight="false" outlineLevel="0" collapsed="false">
      <c r="A700" s="0" t="s">
        <v>242</v>
      </c>
      <c r="B700" s="0" t="s">
        <v>253</v>
      </c>
      <c r="C700" s="0" t="s">
        <v>354</v>
      </c>
      <c r="D700" s="0" t="n">
        <v>25.8512935545117</v>
      </c>
      <c r="E700" s="0" t="s">
        <v>253</v>
      </c>
      <c r="F700" s="0" t="s">
        <v>253</v>
      </c>
      <c r="G700" s="0" t="n">
        <f aca="false">D700</f>
        <v>25.8512935545117</v>
      </c>
      <c r="H700" s="63" t="n">
        <v>43525</v>
      </c>
      <c r="I700" s="0" t="n">
        <v>2019</v>
      </c>
      <c r="J700" s="0" t="n">
        <v>3</v>
      </c>
    </row>
    <row r="701" customFormat="false" ht="13.2" hidden="false" customHeight="false" outlineLevel="0" collapsed="false">
      <c r="A701" s="0" t="s">
        <v>242</v>
      </c>
      <c r="B701" s="0" t="s">
        <v>253</v>
      </c>
      <c r="C701" s="0" t="s">
        <v>355</v>
      </c>
      <c r="D701" s="0" t="n">
        <v>26.0010918647678</v>
      </c>
      <c r="E701" s="0" t="s">
        <v>253</v>
      </c>
      <c r="F701" s="0" t="s">
        <v>253</v>
      </c>
      <c r="G701" s="0" t="n">
        <f aca="false">D701</f>
        <v>26.0010918647678</v>
      </c>
      <c r="H701" s="63" t="n">
        <v>43556</v>
      </c>
      <c r="I701" s="0" t="n">
        <v>2019</v>
      </c>
      <c r="J701" s="0" t="n">
        <v>4</v>
      </c>
    </row>
    <row r="702" customFormat="false" ht="13.2" hidden="false" customHeight="false" outlineLevel="0" collapsed="false">
      <c r="A702" s="0" t="s">
        <v>242</v>
      </c>
      <c r="B702" s="0" t="s">
        <v>253</v>
      </c>
      <c r="C702" s="0" t="s">
        <v>356</v>
      </c>
      <c r="D702" s="0" t="n">
        <v>25.3688485667527</v>
      </c>
      <c r="E702" s="0" t="s">
        <v>253</v>
      </c>
      <c r="F702" s="0" t="s">
        <v>253</v>
      </c>
      <c r="G702" s="0" t="n">
        <f aca="false">D702</f>
        <v>25.3688485667527</v>
      </c>
      <c r="H702" s="63" t="n">
        <v>43586</v>
      </c>
      <c r="I702" s="0" t="n">
        <v>2019</v>
      </c>
      <c r="J702" s="0" t="n">
        <v>5</v>
      </c>
    </row>
    <row r="703" customFormat="false" ht="13.2" hidden="false" customHeight="false" outlineLevel="0" collapsed="false">
      <c r="A703" s="0" t="s">
        <v>242</v>
      </c>
      <c r="B703" s="0" t="s">
        <v>253</v>
      </c>
      <c r="C703" s="0" t="s">
        <v>357</v>
      </c>
      <c r="D703" s="0" t="n">
        <v>24.5631997749166</v>
      </c>
      <c r="E703" s="0" t="s">
        <v>253</v>
      </c>
      <c r="F703" s="0" t="s">
        <v>253</v>
      </c>
      <c r="G703" s="0" t="n">
        <f aca="false">D703</f>
        <v>24.5631997749166</v>
      </c>
      <c r="H703" s="63" t="n">
        <v>43617</v>
      </c>
      <c r="I703" s="0" t="n">
        <v>2019</v>
      </c>
      <c r="J703" s="0" t="n">
        <v>6</v>
      </c>
    </row>
    <row r="704" customFormat="false" ht="13.2" hidden="false" customHeight="false" outlineLevel="0" collapsed="false">
      <c r="A704" s="0" t="s">
        <v>242</v>
      </c>
      <c r="B704" s="0" t="s">
        <v>253</v>
      </c>
      <c r="C704" s="0" t="s">
        <v>358</v>
      </c>
      <c r="D704" s="0" t="n">
        <v>23.4437900524295</v>
      </c>
      <c r="E704" s="0" t="s">
        <v>253</v>
      </c>
      <c r="F704" s="0" t="s">
        <v>253</v>
      </c>
      <c r="G704" s="0" t="n">
        <f aca="false">D704</f>
        <v>23.4437900524295</v>
      </c>
      <c r="H704" s="63" t="n">
        <v>43647</v>
      </c>
      <c r="I704" s="0" t="n">
        <v>2019</v>
      </c>
      <c r="J704" s="0" t="n">
        <v>7</v>
      </c>
    </row>
    <row r="705" customFormat="false" ht="13.2" hidden="false" customHeight="false" outlineLevel="0" collapsed="false">
      <c r="A705" s="0" t="s">
        <v>242</v>
      </c>
      <c r="B705" s="0" t="s">
        <v>253</v>
      </c>
      <c r="C705" s="0" t="s">
        <v>359</v>
      </c>
      <c r="D705" s="0" t="n">
        <v>23.1145771470815</v>
      </c>
      <c r="E705" s="0" t="s">
        <v>253</v>
      </c>
      <c r="F705" s="0" t="s">
        <v>253</v>
      </c>
      <c r="G705" s="0" t="n">
        <f aca="false">D705</f>
        <v>23.1145771470815</v>
      </c>
      <c r="H705" s="63" t="n">
        <v>43678</v>
      </c>
      <c r="I705" s="0" t="n">
        <v>2019</v>
      </c>
      <c r="J705" s="0" t="n">
        <v>8</v>
      </c>
    </row>
    <row r="706" customFormat="false" ht="13.2" hidden="false" customHeight="false" outlineLevel="0" collapsed="false">
      <c r="A706" s="0" t="s">
        <v>242</v>
      </c>
      <c r="B706" s="0" t="s">
        <v>253</v>
      </c>
      <c r="C706" s="0" t="s">
        <v>360</v>
      </c>
      <c r="D706" s="0" t="n">
        <v>23.5412233373239</v>
      </c>
      <c r="E706" s="0" t="s">
        <v>253</v>
      </c>
      <c r="F706" s="0" t="s">
        <v>253</v>
      </c>
      <c r="G706" s="0" t="n">
        <f aca="false">D706</f>
        <v>23.5412233373239</v>
      </c>
      <c r="H706" s="63" t="n">
        <v>43709</v>
      </c>
      <c r="I706" s="0" t="n">
        <v>2019</v>
      </c>
      <c r="J706" s="0" t="n">
        <v>9</v>
      </c>
    </row>
    <row r="707" customFormat="false" ht="13.2" hidden="false" customHeight="false" outlineLevel="0" collapsed="false">
      <c r="A707" s="0" t="s">
        <v>242</v>
      </c>
      <c r="B707" s="0" t="s">
        <v>253</v>
      </c>
      <c r="C707" s="0" t="s">
        <v>361</v>
      </c>
      <c r="D707" s="0" t="n">
        <v>23.4978719638687</v>
      </c>
      <c r="E707" s="0" t="s">
        <v>253</v>
      </c>
      <c r="F707" s="0" t="s">
        <v>253</v>
      </c>
      <c r="G707" s="0" t="n">
        <f aca="false">D707</f>
        <v>23.4978719638687</v>
      </c>
      <c r="H707" s="63" t="n">
        <v>43739</v>
      </c>
      <c r="I707" s="0" t="n">
        <v>2019</v>
      </c>
      <c r="J707" s="0" t="n">
        <v>10</v>
      </c>
    </row>
    <row r="708" customFormat="false" ht="13.2" hidden="false" customHeight="false" outlineLevel="0" collapsed="false">
      <c r="A708" s="0" t="s">
        <v>242</v>
      </c>
      <c r="B708" s="0" t="s">
        <v>253</v>
      </c>
      <c r="C708" s="0" t="s">
        <v>362</v>
      </c>
      <c r="D708" s="0" t="n">
        <v>24.2743336923883</v>
      </c>
      <c r="E708" s="0" t="s">
        <v>253</v>
      </c>
      <c r="F708" s="0" t="s">
        <v>253</v>
      </c>
      <c r="G708" s="0" t="n">
        <f aca="false">D708</f>
        <v>24.2743336923883</v>
      </c>
      <c r="H708" s="63" t="n">
        <v>43770</v>
      </c>
      <c r="I708" s="0" t="n">
        <v>2019</v>
      </c>
      <c r="J708" s="0" t="n">
        <v>11</v>
      </c>
    </row>
    <row r="709" customFormat="false" ht="13.2" hidden="false" customHeight="false" outlineLevel="0" collapsed="false">
      <c r="A709" s="0" t="s">
        <v>242</v>
      </c>
      <c r="B709" s="0" t="s">
        <v>253</v>
      </c>
      <c r="C709" s="0" t="s">
        <v>363</v>
      </c>
      <c r="D709" s="0" t="n">
        <v>25.1941554083737</v>
      </c>
      <c r="E709" s="0" t="s">
        <v>253</v>
      </c>
      <c r="F709" s="0" t="s">
        <v>253</v>
      </c>
      <c r="G709" s="0" t="n">
        <f aca="false">D709</f>
        <v>25.1941554083737</v>
      </c>
      <c r="H709" s="63" t="n">
        <v>43800</v>
      </c>
      <c r="I709" s="0" t="n">
        <v>2019</v>
      </c>
      <c r="J709" s="0" t="n">
        <v>12</v>
      </c>
    </row>
    <row r="710" customFormat="false" ht="13.2" hidden="false" customHeight="false" outlineLevel="0" collapsed="false">
      <c r="A710" s="0" t="s">
        <v>242</v>
      </c>
      <c r="B710" s="0" t="s">
        <v>253</v>
      </c>
      <c r="C710" s="0" t="s">
        <v>364</v>
      </c>
      <c r="D710" s="0" t="n">
        <v>25.8603072064182</v>
      </c>
      <c r="E710" s="0" t="s">
        <v>253</v>
      </c>
      <c r="F710" s="0" t="s">
        <v>253</v>
      </c>
      <c r="G710" s="0" t="n">
        <f aca="false">D710</f>
        <v>25.8603072064182</v>
      </c>
      <c r="H710" s="63" t="n">
        <v>43831</v>
      </c>
      <c r="I710" s="0" t="n">
        <v>2020</v>
      </c>
      <c r="J710" s="0" t="n">
        <v>1</v>
      </c>
    </row>
    <row r="711" customFormat="false" ht="13.2" hidden="false" customHeight="false" outlineLevel="0" collapsed="false">
      <c r="A711" s="0" t="s">
        <v>242</v>
      </c>
      <c r="B711" s="0" t="s">
        <v>253</v>
      </c>
      <c r="C711" s="0" t="s">
        <v>365</v>
      </c>
      <c r="D711" s="0" t="n">
        <v>25.8427091241245</v>
      </c>
      <c r="E711" s="0" t="s">
        <v>253</v>
      </c>
      <c r="F711" s="0" t="s">
        <v>253</v>
      </c>
      <c r="G711" s="0" t="n">
        <f aca="false">D711</f>
        <v>25.8427091241245</v>
      </c>
      <c r="H711" s="63" t="n">
        <v>43862</v>
      </c>
      <c r="I711" s="0" t="n">
        <v>2020</v>
      </c>
      <c r="J711" s="0" t="n">
        <v>2</v>
      </c>
    </row>
    <row r="712" customFormat="false" ht="13.2" hidden="false" customHeight="false" outlineLevel="0" collapsed="false">
      <c r="A712" s="0" t="s">
        <v>242</v>
      </c>
      <c r="B712" s="0" t="s">
        <v>253</v>
      </c>
      <c r="C712" s="0" t="s">
        <v>366</v>
      </c>
      <c r="D712" s="0" t="n">
        <v>25.7070751240072</v>
      </c>
      <c r="E712" s="0" t="s">
        <v>253</v>
      </c>
      <c r="F712" s="0" t="s">
        <v>253</v>
      </c>
      <c r="G712" s="0" t="n">
        <f aca="false">D712</f>
        <v>25.7070751240072</v>
      </c>
      <c r="H712" s="63" t="n">
        <v>43891</v>
      </c>
      <c r="I712" s="0" t="n">
        <v>2020</v>
      </c>
      <c r="J712" s="0" t="n">
        <v>3</v>
      </c>
    </row>
    <row r="713" customFormat="false" ht="13.2" hidden="false" customHeight="false" outlineLevel="0" collapsed="false">
      <c r="A713" s="0" t="s">
        <v>242</v>
      </c>
      <c r="B713" s="0" t="s">
        <v>253</v>
      </c>
      <c r="C713" s="0" t="s">
        <v>367</v>
      </c>
      <c r="D713" s="0" t="n">
        <v>25.5826008833932</v>
      </c>
      <c r="E713" s="0" t="s">
        <v>253</v>
      </c>
      <c r="F713" s="0" t="s">
        <v>253</v>
      </c>
      <c r="G713" s="0" t="n">
        <f aca="false">D713</f>
        <v>25.5826008833932</v>
      </c>
      <c r="H713" s="63" t="n">
        <v>43922</v>
      </c>
      <c r="I713" s="0" t="n">
        <v>2020</v>
      </c>
      <c r="J713" s="0" t="n">
        <v>4</v>
      </c>
    </row>
    <row r="714" customFormat="false" ht="13.2" hidden="false" customHeight="false" outlineLevel="0" collapsed="false">
      <c r="A714" s="0" t="s">
        <v>242</v>
      </c>
      <c r="B714" s="0" t="s">
        <v>253</v>
      </c>
      <c r="C714" s="0" t="s">
        <v>368</v>
      </c>
      <c r="D714" s="0" t="n">
        <v>24.9915628512365</v>
      </c>
      <c r="E714" s="0" t="s">
        <v>253</v>
      </c>
      <c r="F714" s="0" t="s">
        <v>253</v>
      </c>
      <c r="G714" s="0" t="n">
        <f aca="false">D714</f>
        <v>24.9915628512365</v>
      </c>
      <c r="H714" s="63" t="n">
        <v>43952</v>
      </c>
      <c r="I714" s="0" t="n">
        <v>2020</v>
      </c>
      <c r="J714" s="0" t="n">
        <v>5</v>
      </c>
    </row>
    <row r="715" customFormat="false" ht="13.2" hidden="false" customHeight="false" outlineLevel="0" collapsed="false">
      <c r="A715" s="0" t="s">
        <v>242</v>
      </c>
      <c r="B715" s="0" t="s">
        <v>253</v>
      </c>
      <c r="C715" s="0" t="s">
        <v>369</v>
      </c>
      <c r="D715" s="0" t="n">
        <v>23.9867552744181</v>
      </c>
      <c r="E715" s="0" t="s">
        <v>253</v>
      </c>
      <c r="F715" s="0" t="s">
        <v>253</v>
      </c>
      <c r="G715" s="0" t="n">
        <f aca="false">D715</f>
        <v>23.9867552744181</v>
      </c>
      <c r="H715" s="63" t="n">
        <v>43983</v>
      </c>
      <c r="I715" s="0" t="n">
        <v>2020</v>
      </c>
      <c r="J715" s="0" t="n">
        <v>6</v>
      </c>
    </row>
    <row r="716" customFormat="false" ht="13.2" hidden="false" customHeight="false" outlineLevel="0" collapsed="false">
      <c r="A716" s="0" t="s">
        <v>242</v>
      </c>
      <c r="B716" s="0" t="s">
        <v>253</v>
      </c>
      <c r="C716" s="0" t="s">
        <v>370</v>
      </c>
      <c r="D716" s="0" t="n">
        <v>23.1660837294045</v>
      </c>
      <c r="E716" s="0" t="s">
        <v>253</v>
      </c>
      <c r="F716" s="0" t="s">
        <v>253</v>
      </c>
      <c r="G716" s="0" t="n">
        <f aca="false">D716</f>
        <v>23.1660837294045</v>
      </c>
      <c r="H716" s="63" t="n">
        <v>44013</v>
      </c>
      <c r="I716" s="0" t="n">
        <v>2020</v>
      </c>
      <c r="J716" s="0" t="n">
        <v>7</v>
      </c>
    </row>
    <row r="717" customFormat="false" ht="13.2" hidden="false" customHeight="false" outlineLevel="0" collapsed="false">
      <c r="A717" s="0" t="s">
        <v>242</v>
      </c>
      <c r="B717" s="0" t="s">
        <v>253</v>
      </c>
      <c r="C717" s="0" t="s">
        <v>371</v>
      </c>
      <c r="D717" s="0" t="n">
        <v>23.0373172735969</v>
      </c>
      <c r="E717" s="0" t="s">
        <v>253</v>
      </c>
      <c r="F717" s="0" t="s">
        <v>253</v>
      </c>
      <c r="G717" s="0" t="n">
        <f aca="false">D717</f>
        <v>23.0373172735969</v>
      </c>
      <c r="H717" s="63" t="n">
        <v>44044</v>
      </c>
      <c r="I717" s="0" t="n">
        <v>2020</v>
      </c>
      <c r="J717" s="0" t="n">
        <v>8</v>
      </c>
    </row>
    <row r="718" customFormat="false" ht="13.2" hidden="false" customHeight="false" outlineLevel="0" collapsed="false">
      <c r="A718" s="0" t="s">
        <v>242</v>
      </c>
      <c r="B718" s="0" t="s">
        <v>253</v>
      </c>
      <c r="C718" s="0" t="s">
        <v>372</v>
      </c>
      <c r="D718" s="0" t="n">
        <v>23.4206120903841</v>
      </c>
      <c r="E718" s="0" t="s">
        <v>253</v>
      </c>
      <c r="F718" s="0" t="s">
        <v>253</v>
      </c>
      <c r="G718" s="0" t="n">
        <f aca="false">D718</f>
        <v>23.4206120903841</v>
      </c>
      <c r="H718" s="63" t="n">
        <v>44075</v>
      </c>
      <c r="I718" s="0" t="n">
        <v>2020</v>
      </c>
      <c r="J718" s="0" t="n">
        <v>9</v>
      </c>
    </row>
    <row r="719" customFormat="false" ht="13.2" hidden="false" customHeight="false" outlineLevel="0" collapsed="false">
      <c r="A719" s="0" t="s">
        <v>242</v>
      </c>
      <c r="B719" s="0" t="s">
        <v>253</v>
      </c>
      <c r="C719" s="0" t="s">
        <v>373</v>
      </c>
      <c r="D719" s="0" t="n">
        <v>23.9670110845276</v>
      </c>
      <c r="E719" s="0" t="s">
        <v>253</v>
      </c>
      <c r="F719" s="0" t="s">
        <v>253</v>
      </c>
      <c r="G719" s="0" t="n">
        <f aca="false">D719</f>
        <v>23.9670110845276</v>
      </c>
      <c r="H719" s="63" t="n">
        <v>44105</v>
      </c>
      <c r="I719" s="0" t="n">
        <v>2020</v>
      </c>
      <c r="J719" s="0" t="n">
        <v>10</v>
      </c>
    </row>
    <row r="720" customFormat="false" ht="13.2" hidden="false" customHeight="false" outlineLevel="0" collapsed="false">
      <c r="A720" s="0" t="s">
        <v>242</v>
      </c>
      <c r="B720" s="0" t="s">
        <v>253</v>
      </c>
      <c r="C720" s="0" t="s">
        <v>374</v>
      </c>
      <c r="D720" s="0" t="n">
        <v>23.98546760986</v>
      </c>
      <c r="E720" s="0" t="s">
        <v>253</v>
      </c>
      <c r="F720" s="0" t="s">
        <v>253</v>
      </c>
      <c r="G720" s="0" t="n">
        <f aca="false">D720</f>
        <v>23.98546760986</v>
      </c>
      <c r="H720" s="63" t="n">
        <v>44136</v>
      </c>
      <c r="I720" s="0" t="n">
        <v>2020</v>
      </c>
      <c r="J720" s="0" t="n">
        <v>11</v>
      </c>
    </row>
    <row r="721" customFormat="false" ht="13.2" hidden="false" customHeight="false" outlineLevel="0" collapsed="false">
      <c r="A721" s="0" t="s">
        <v>242</v>
      </c>
      <c r="B721" s="0" t="s">
        <v>253</v>
      </c>
      <c r="C721" s="0" t="s">
        <v>375</v>
      </c>
      <c r="D721" s="0" t="n">
        <v>24.399666376041</v>
      </c>
      <c r="E721" s="0" t="s">
        <v>253</v>
      </c>
      <c r="F721" s="0" t="s">
        <v>253</v>
      </c>
      <c r="G721" s="0" t="n">
        <f aca="false">D721</f>
        <v>24.399666376041</v>
      </c>
      <c r="H721" s="63" t="n">
        <v>44166</v>
      </c>
      <c r="I721" s="0" t="n">
        <v>2020</v>
      </c>
      <c r="J721" s="0" t="n">
        <v>12</v>
      </c>
    </row>
    <row r="722" customFormat="false" ht="13.2" hidden="false" customHeight="false" outlineLevel="0" collapsed="false">
      <c r="A722" s="0" t="s">
        <v>242</v>
      </c>
      <c r="B722" s="0" t="s">
        <v>254</v>
      </c>
      <c r="C722" s="0" t="s">
        <v>304</v>
      </c>
      <c r="D722" s="0" t="n">
        <v>10.1156034333073</v>
      </c>
      <c r="E722" s="0" t="s">
        <v>254</v>
      </c>
      <c r="F722" s="0" t="s">
        <v>254</v>
      </c>
      <c r="G722" s="0" t="n">
        <f aca="false">D722</f>
        <v>10.1156034333073</v>
      </c>
      <c r="H722" s="63" t="n">
        <v>42005</v>
      </c>
      <c r="I722" s="0" t="n">
        <v>2015</v>
      </c>
      <c r="J722" s="0" t="n">
        <v>1</v>
      </c>
    </row>
    <row r="723" customFormat="false" ht="13.2" hidden="false" customHeight="false" outlineLevel="0" collapsed="false">
      <c r="A723" s="0" t="s">
        <v>242</v>
      </c>
      <c r="B723" s="0" t="s">
        <v>254</v>
      </c>
      <c r="C723" s="0" t="s">
        <v>305</v>
      </c>
      <c r="D723" s="0" t="n">
        <v>10.5632814779983</v>
      </c>
      <c r="E723" s="0" t="s">
        <v>254</v>
      </c>
      <c r="F723" s="0" t="s">
        <v>254</v>
      </c>
      <c r="G723" s="0" t="n">
        <f aca="false">D723</f>
        <v>10.5632814779983</v>
      </c>
      <c r="H723" s="63" t="n">
        <v>42036</v>
      </c>
      <c r="I723" s="0" t="n">
        <v>2015</v>
      </c>
      <c r="J723" s="0" t="n">
        <v>2</v>
      </c>
    </row>
    <row r="724" customFormat="false" ht="13.2" hidden="false" customHeight="false" outlineLevel="0" collapsed="false">
      <c r="A724" s="0" t="s">
        <v>242</v>
      </c>
      <c r="B724" s="0" t="s">
        <v>254</v>
      </c>
      <c r="C724" s="0" t="s">
        <v>306</v>
      </c>
      <c r="D724" s="0" t="n">
        <v>10.269693958757</v>
      </c>
      <c r="E724" s="0" t="s">
        <v>254</v>
      </c>
      <c r="F724" s="0" t="s">
        <v>254</v>
      </c>
      <c r="G724" s="0" t="n">
        <f aca="false">D724</f>
        <v>10.269693958757</v>
      </c>
      <c r="H724" s="63" t="n">
        <v>42064</v>
      </c>
      <c r="I724" s="0" t="n">
        <v>2015</v>
      </c>
      <c r="J724" s="0" t="n">
        <v>3</v>
      </c>
    </row>
    <row r="725" customFormat="false" ht="13.2" hidden="false" customHeight="false" outlineLevel="0" collapsed="false">
      <c r="A725" s="0" t="s">
        <v>242</v>
      </c>
      <c r="B725" s="0" t="s">
        <v>254</v>
      </c>
      <c r="C725" s="0" t="s">
        <v>307</v>
      </c>
      <c r="D725" s="0" t="n">
        <v>10.2027354017371</v>
      </c>
      <c r="E725" s="0" t="s">
        <v>254</v>
      </c>
      <c r="F725" s="0" t="s">
        <v>254</v>
      </c>
      <c r="G725" s="0" t="n">
        <f aca="false">D725</f>
        <v>10.2027354017371</v>
      </c>
      <c r="H725" s="63" t="n">
        <v>42095</v>
      </c>
      <c r="I725" s="0" t="n">
        <v>2015</v>
      </c>
      <c r="J725" s="0" t="n">
        <v>4</v>
      </c>
    </row>
    <row r="726" customFormat="false" ht="13.2" hidden="false" customHeight="false" outlineLevel="0" collapsed="false">
      <c r="A726" s="0" t="s">
        <v>242</v>
      </c>
      <c r="B726" s="0" t="s">
        <v>254</v>
      </c>
      <c r="C726" s="0" t="s">
        <v>308</v>
      </c>
      <c r="D726" s="0" t="n">
        <v>10.2662601866021</v>
      </c>
      <c r="E726" s="0" t="s">
        <v>254</v>
      </c>
      <c r="F726" s="0" t="s">
        <v>254</v>
      </c>
      <c r="G726" s="0" t="n">
        <f aca="false">D726</f>
        <v>10.2662601866021</v>
      </c>
      <c r="H726" s="63" t="n">
        <v>42125</v>
      </c>
      <c r="I726" s="0" t="n">
        <v>2015</v>
      </c>
      <c r="J726" s="0" t="n">
        <v>5</v>
      </c>
    </row>
    <row r="727" customFormat="false" ht="13.2" hidden="false" customHeight="false" outlineLevel="0" collapsed="false">
      <c r="A727" s="0" t="s">
        <v>242</v>
      </c>
      <c r="B727" s="0" t="s">
        <v>254</v>
      </c>
      <c r="C727" s="0" t="s">
        <v>309</v>
      </c>
      <c r="D727" s="0" t="n">
        <v>10.1387813953526</v>
      </c>
      <c r="E727" s="0" t="s">
        <v>254</v>
      </c>
      <c r="F727" s="0" t="s">
        <v>254</v>
      </c>
      <c r="G727" s="0" t="n">
        <f aca="false">D727</f>
        <v>10.1387813953526</v>
      </c>
      <c r="H727" s="63" t="n">
        <v>42156</v>
      </c>
      <c r="I727" s="0" t="n">
        <v>2015</v>
      </c>
      <c r="J727" s="0" t="n">
        <v>6</v>
      </c>
    </row>
    <row r="728" customFormat="false" ht="13.2" hidden="false" customHeight="false" outlineLevel="0" collapsed="false">
      <c r="A728" s="0" t="s">
        <v>242</v>
      </c>
      <c r="B728" s="0" t="s">
        <v>254</v>
      </c>
      <c r="C728" s="0" t="s">
        <v>310</v>
      </c>
      <c r="D728" s="0" t="n">
        <v>10.2915842562443</v>
      </c>
      <c r="E728" s="0" t="s">
        <v>254</v>
      </c>
      <c r="F728" s="0" t="s">
        <v>254</v>
      </c>
      <c r="G728" s="0" t="n">
        <f aca="false">D728</f>
        <v>10.2915842562443</v>
      </c>
      <c r="H728" s="63" t="n">
        <v>42186</v>
      </c>
      <c r="I728" s="0" t="n">
        <v>2015</v>
      </c>
      <c r="J728" s="0" t="n">
        <v>7</v>
      </c>
    </row>
    <row r="729" customFormat="false" ht="13.2" hidden="false" customHeight="false" outlineLevel="0" collapsed="false">
      <c r="A729" s="0" t="s">
        <v>242</v>
      </c>
      <c r="B729" s="0" t="s">
        <v>254</v>
      </c>
      <c r="C729" s="0" t="s">
        <v>311</v>
      </c>
      <c r="D729" s="0" t="n">
        <v>10.513921003272</v>
      </c>
      <c r="E729" s="0" t="s">
        <v>254</v>
      </c>
      <c r="F729" s="0" t="s">
        <v>254</v>
      </c>
      <c r="G729" s="0" t="n">
        <f aca="false">D729</f>
        <v>10.513921003272</v>
      </c>
      <c r="H729" s="63" t="n">
        <v>42217</v>
      </c>
      <c r="I729" s="0" t="n">
        <v>2015</v>
      </c>
      <c r="J729" s="0" t="n">
        <v>8</v>
      </c>
    </row>
    <row r="730" customFormat="false" ht="13.2" hidden="false" customHeight="false" outlineLevel="0" collapsed="false">
      <c r="A730" s="0" t="s">
        <v>242</v>
      </c>
      <c r="B730" s="0" t="s">
        <v>254</v>
      </c>
      <c r="C730" s="0" t="s">
        <v>312</v>
      </c>
      <c r="D730" s="0" t="n">
        <v>11.1839357949908</v>
      </c>
      <c r="E730" s="0" t="s">
        <v>254</v>
      </c>
      <c r="F730" s="0" t="s">
        <v>254</v>
      </c>
      <c r="G730" s="0" t="n">
        <f aca="false">D730</f>
        <v>11.1839357949908</v>
      </c>
      <c r="H730" s="63" t="n">
        <v>42248</v>
      </c>
      <c r="I730" s="0" t="n">
        <v>2015</v>
      </c>
      <c r="J730" s="0" t="n">
        <v>9</v>
      </c>
    </row>
    <row r="731" customFormat="false" ht="13.2" hidden="false" customHeight="false" outlineLevel="0" collapsed="false">
      <c r="A731" s="0" t="s">
        <v>242</v>
      </c>
      <c r="B731" s="0" t="s">
        <v>254</v>
      </c>
      <c r="C731" s="0" t="s">
        <v>313</v>
      </c>
      <c r="D731" s="0" t="n">
        <v>10.7109336806576</v>
      </c>
      <c r="E731" s="0" t="s">
        <v>254</v>
      </c>
      <c r="F731" s="0" t="s">
        <v>254</v>
      </c>
      <c r="G731" s="0" t="n">
        <f aca="false">D731</f>
        <v>10.7109336806576</v>
      </c>
      <c r="H731" s="63" t="n">
        <v>42278</v>
      </c>
      <c r="I731" s="0" t="n">
        <v>2015</v>
      </c>
      <c r="J731" s="0" t="n">
        <v>10</v>
      </c>
    </row>
    <row r="732" customFormat="false" ht="13.2" hidden="false" customHeight="false" outlineLevel="0" collapsed="false">
      <c r="A732" s="0" t="s">
        <v>242</v>
      </c>
      <c r="B732" s="0" t="s">
        <v>254</v>
      </c>
      <c r="C732" s="0" t="s">
        <v>314</v>
      </c>
      <c r="D732" s="0" t="n">
        <v>10.5680029147112</v>
      </c>
      <c r="E732" s="0" t="s">
        <v>254</v>
      </c>
      <c r="F732" s="0" t="s">
        <v>254</v>
      </c>
      <c r="G732" s="0" t="n">
        <f aca="false">D732</f>
        <v>10.5680029147112</v>
      </c>
      <c r="H732" s="63" t="n">
        <v>42309</v>
      </c>
      <c r="I732" s="0" t="n">
        <v>2015</v>
      </c>
      <c r="J732" s="0" t="n">
        <v>11</v>
      </c>
    </row>
    <row r="733" customFormat="false" ht="13.2" hidden="false" customHeight="false" outlineLevel="0" collapsed="false">
      <c r="A733" s="0" t="s">
        <v>242</v>
      </c>
      <c r="B733" s="0" t="s">
        <v>254</v>
      </c>
      <c r="C733" s="0" t="s">
        <v>315</v>
      </c>
      <c r="D733" s="0" t="n">
        <v>11.0101010796505</v>
      </c>
      <c r="E733" s="0" t="s">
        <v>254</v>
      </c>
      <c r="F733" s="0" t="s">
        <v>254</v>
      </c>
      <c r="G733" s="0" t="n">
        <f aca="false">D733</f>
        <v>11.0101010796505</v>
      </c>
      <c r="H733" s="63" t="n">
        <v>42339</v>
      </c>
      <c r="I733" s="0" t="n">
        <v>2015</v>
      </c>
      <c r="J733" s="0" t="n">
        <v>12</v>
      </c>
    </row>
    <row r="734" customFormat="false" ht="13.2" hidden="false" customHeight="false" outlineLevel="0" collapsed="false">
      <c r="A734" s="0" t="s">
        <v>242</v>
      </c>
      <c r="B734" s="0" t="s">
        <v>254</v>
      </c>
      <c r="C734" s="0" t="s">
        <v>316</v>
      </c>
      <c r="D734" s="0" t="n">
        <v>11.1598993899067</v>
      </c>
      <c r="E734" s="0" t="s">
        <v>254</v>
      </c>
      <c r="F734" s="0" t="s">
        <v>254</v>
      </c>
      <c r="G734" s="0" t="n">
        <f aca="false">D734</f>
        <v>11.1598993899067</v>
      </c>
      <c r="H734" s="63" t="n">
        <v>42370</v>
      </c>
      <c r="I734" s="0" t="n">
        <v>2016</v>
      </c>
      <c r="J734" s="0" t="n">
        <v>1</v>
      </c>
    </row>
    <row r="735" customFormat="false" ht="13.2" hidden="false" customHeight="false" outlineLevel="0" collapsed="false">
      <c r="A735" s="0" t="s">
        <v>242</v>
      </c>
      <c r="B735" s="0" t="s">
        <v>254</v>
      </c>
      <c r="C735" s="0" t="s">
        <v>317</v>
      </c>
      <c r="D735" s="0" t="n">
        <v>11.5646552826618</v>
      </c>
      <c r="E735" s="0" t="s">
        <v>254</v>
      </c>
      <c r="F735" s="0" t="s">
        <v>254</v>
      </c>
      <c r="G735" s="0" t="n">
        <f aca="false">D735</f>
        <v>11.5646552826618</v>
      </c>
      <c r="H735" s="63" t="n">
        <v>42401</v>
      </c>
      <c r="I735" s="0" t="n">
        <v>2016</v>
      </c>
      <c r="J735" s="0" t="n">
        <v>2</v>
      </c>
    </row>
    <row r="736" customFormat="false" ht="13.2" hidden="false" customHeight="false" outlineLevel="0" collapsed="false">
      <c r="A736" s="0" t="s">
        <v>242</v>
      </c>
      <c r="B736" s="0" t="s">
        <v>254</v>
      </c>
      <c r="C736" s="0" t="s">
        <v>318</v>
      </c>
      <c r="D736" s="0" t="n">
        <v>11.3041178204111</v>
      </c>
      <c r="E736" s="0" t="s">
        <v>254</v>
      </c>
      <c r="F736" s="0" t="s">
        <v>254</v>
      </c>
      <c r="G736" s="0" t="n">
        <f aca="false">D736</f>
        <v>11.3041178204111</v>
      </c>
      <c r="H736" s="63" t="n">
        <v>42430</v>
      </c>
      <c r="I736" s="0" t="n">
        <v>2016</v>
      </c>
      <c r="J736" s="0" t="n">
        <v>3</v>
      </c>
    </row>
    <row r="737" customFormat="false" ht="13.2" hidden="false" customHeight="false" outlineLevel="0" collapsed="false">
      <c r="A737" s="0" t="s">
        <v>242</v>
      </c>
      <c r="B737" s="0" t="s">
        <v>254</v>
      </c>
      <c r="C737" s="0" t="s">
        <v>319</v>
      </c>
      <c r="D737" s="0" t="n">
        <v>11.1182649025289</v>
      </c>
      <c r="E737" s="0" t="s">
        <v>254</v>
      </c>
      <c r="F737" s="0" t="s">
        <v>254</v>
      </c>
      <c r="G737" s="0" t="n">
        <f aca="false">D737</f>
        <v>11.1182649025289</v>
      </c>
      <c r="H737" s="63" t="n">
        <v>42461</v>
      </c>
      <c r="I737" s="0" t="n">
        <v>2016</v>
      </c>
      <c r="J737" s="0" t="n">
        <v>4</v>
      </c>
    </row>
    <row r="738" customFormat="false" ht="13.2" hidden="false" customHeight="false" outlineLevel="0" collapsed="false">
      <c r="A738" s="0" t="s">
        <v>242</v>
      </c>
      <c r="B738" s="0" t="s">
        <v>254</v>
      </c>
      <c r="C738" s="0" t="s">
        <v>320</v>
      </c>
      <c r="D738" s="0" t="n">
        <v>10.9985120986278</v>
      </c>
      <c r="E738" s="0" t="s">
        <v>254</v>
      </c>
      <c r="F738" s="0" t="s">
        <v>254</v>
      </c>
      <c r="G738" s="0" t="n">
        <f aca="false">D738</f>
        <v>10.9985120986278</v>
      </c>
      <c r="H738" s="63" t="n">
        <v>42491</v>
      </c>
      <c r="I738" s="0" t="n">
        <v>2016</v>
      </c>
      <c r="J738" s="0" t="n">
        <v>5</v>
      </c>
    </row>
    <row r="739" customFormat="false" ht="13.2" hidden="false" customHeight="false" outlineLevel="0" collapsed="false">
      <c r="A739" s="0" t="s">
        <v>242</v>
      </c>
      <c r="B739" s="0" t="s">
        <v>254</v>
      </c>
      <c r="C739" s="0" t="s">
        <v>321</v>
      </c>
      <c r="D739" s="0" t="n">
        <v>9.99799673700301</v>
      </c>
      <c r="E739" s="0" t="s">
        <v>254</v>
      </c>
      <c r="F739" s="0" t="s">
        <v>254</v>
      </c>
      <c r="G739" s="0" t="n">
        <f aca="false">D739</f>
        <v>9.99799673700301</v>
      </c>
      <c r="H739" s="63" t="n">
        <v>42522</v>
      </c>
      <c r="I739" s="0" t="n">
        <v>2016</v>
      </c>
      <c r="J739" s="0" t="n">
        <v>6</v>
      </c>
    </row>
    <row r="740" customFormat="false" ht="13.2" hidden="false" customHeight="false" outlineLevel="0" collapsed="false">
      <c r="A740" s="0" t="s">
        <v>242</v>
      </c>
      <c r="B740" s="0" t="s">
        <v>254</v>
      </c>
      <c r="C740" s="0" t="s">
        <v>322</v>
      </c>
      <c r="D740" s="0" t="n">
        <v>9.64818119872581</v>
      </c>
      <c r="E740" s="0" t="s">
        <v>254</v>
      </c>
      <c r="F740" s="0" t="s">
        <v>254</v>
      </c>
      <c r="G740" s="0" t="n">
        <f aca="false">D740</f>
        <v>9.64818119872581</v>
      </c>
      <c r="H740" s="63" t="n">
        <v>42552</v>
      </c>
      <c r="I740" s="0" t="n">
        <v>2016</v>
      </c>
      <c r="J740" s="0" t="n">
        <v>7</v>
      </c>
    </row>
    <row r="741" customFormat="false" ht="13.2" hidden="false" customHeight="false" outlineLevel="0" collapsed="false">
      <c r="A741" s="0" t="s">
        <v>242</v>
      </c>
      <c r="B741" s="0" t="s">
        <v>254</v>
      </c>
      <c r="C741" s="0" t="s">
        <v>323</v>
      </c>
      <c r="D741" s="0" t="n">
        <v>10.5156378893495</v>
      </c>
      <c r="E741" s="0" t="s">
        <v>254</v>
      </c>
      <c r="F741" s="0" t="s">
        <v>254</v>
      </c>
      <c r="G741" s="0" t="n">
        <f aca="false">D741</f>
        <v>10.5156378893495</v>
      </c>
      <c r="H741" s="63" t="n">
        <v>42583</v>
      </c>
      <c r="I741" s="0" t="n">
        <v>2016</v>
      </c>
      <c r="J741" s="0" t="n">
        <v>8</v>
      </c>
    </row>
    <row r="742" customFormat="false" ht="13.2" hidden="false" customHeight="false" outlineLevel="0" collapsed="false">
      <c r="A742" s="0" t="s">
        <v>242</v>
      </c>
      <c r="B742" s="0" t="s">
        <v>254</v>
      </c>
      <c r="C742" s="0" t="s">
        <v>324</v>
      </c>
      <c r="D742" s="0" t="n">
        <v>10.5439665096271</v>
      </c>
      <c r="E742" s="0" t="s">
        <v>254</v>
      </c>
      <c r="F742" s="0" t="s">
        <v>254</v>
      </c>
      <c r="G742" s="0" t="n">
        <f aca="false">D742</f>
        <v>10.5439665096271</v>
      </c>
      <c r="H742" s="63" t="n">
        <v>42614</v>
      </c>
      <c r="I742" s="0" t="n">
        <v>2016</v>
      </c>
      <c r="J742" s="0" t="n">
        <v>9</v>
      </c>
    </row>
    <row r="743" customFormat="false" ht="13.2" hidden="false" customHeight="false" outlineLevel="0" collapsed="false">
      <c r="A743" s="0" t="s">
        <v>242</v>
      </c>
      <c r="B743" s="0" t="s">
        <v>254</v>
      </c>
      <c r="C743" s="0" t="s">
        <v>325</v>
      </c>
      <c r="D743" s="0" t="n">
        <v>10.5564139336885</v>
      </c>
      <c r="E743" s="0" t="s">
        <v>254</v>
      </c>
      <c r="F743" s="0" t="s">
        <v>254</v>
      </c>
      <c r="G743" s="0" t="n">
        <f aca="false">D743</f>
        <v>10.5564139336885</v>
      </c>
      <c r="H743" s="63" t="n">
        <v>42644</v>
      </c>
      <c r="I743" s="0" t="n">
        <v>2016</v>
      </c>
      <c r="J743" s="0" t="n">
        <v>10</v>
      </c>
    </row>
    <row r="744" customFormat="false" ht="13.2" hidden="false" customHeight="false" outlineLevel="0" collapsed="false">
      <c r="A744" s="0" t="s">
        <v>242</v>
      </c>
      <c r="B744" s="0" t="s">
        <v>254</v>
      </c>
      <c r="C744" s="0" t="s">
        <v>326</v>
      </c>
      <c r="D744" s="0" t="n">
        <v>10.6907602692477</v>
      </c>
      <c r="E744" s="0" t="s">
        <v>254</v>
      </c>
      <c r="F744" s="0" t="s">
        <v>254</v>
      </c>
      <c r="G744" s="0" t="n">
        <f aca="false">D744</f>
        <v>10.6907602692477</v>
      </c>
      <c r="H744" s="63" t="n">
        <v>42675</v>
      </c>
      <c r="I744" s="0" t="n">
        <v>2016</v>
      </c>
      <c r="J744" s="0" t="n">
        <v>11</v>
      </c>
    </row>
    <row r="745" customFormat="false" ht="13.2" hidden="false" customHeight="false" outlineLevel="0" collapsed="false">
      <c r="A745" s="0" t="s">
        <v>242</v>
      </c>
      <c r="B745" s="0" t="s">
        <v>254</v>
      </c>
      <c r="C745" s="0" t="s">
        <v>327</v>
      </c>
      <c r="D745" s="0" t="n">
        <v>10.3139037752509</v>
      </c>
      <c r="E745" s="0" t="s">
        <v>254</v>
      </c>
      <c r="F745" s="0" t="s">
        <v>254</v>
      </c>
      <c r="G745" s="0" t="n">
        <f aca="false">D745</f>
        <v>10.3139037752509</v>
      </c>
      <c r="H745" s="63" t="n">
        <v>42705</v>
      </c>
      <c r="I745" s="0" t="n">
        <v>2016</v>
      </c>
      <c r="J745" s="0" t="n">
        <v>12</v>
      </c>
    </row>
    <row r="746" customFormat="false" ht="13.2" hidden="false" customHeight="false" outlineLevel="0" collapsed="false">
      <c r="A746" s="0" t="s">
        <v>242</v>
      </c>
      <c r="B746" s="0" t="s">
        <v>254</v>
      </c>
      <c r="C746" s="0" t="s">
        <v>328</v>
      </c>
      <c r="D746" s="0" t="n">
        <v>9.84862764826625</v>
      </c>
      <c r="E746" s="0" t="s">
        <v>254</v>
      </c>
      <c r="F746" s="0" t="s">
        <v>254</v>
      </c>
      <c r="G746" s="0" t="n">
        <f aca="false">D746</f>
        <v>9.84862764826625</v>
      </c>
      <c r="H746" s="63" t="n">
        <v>42736</v>
      </c>
      <c r="I746" s="0" t="n">
        <v>2017</v>
      </c>
      <c r="J746" s="0" t="n">
        <v>1</v>
      </c>
    </row>
    <row r="747" customFormat="false" ht="13.2" hidden="false" customHeight="false" outlineLevel="0" collapsed="false">
      <c r="A747" s="0" t="s">
        <v>242</v>
      </c>
      <c r="B747" s="0" t="s">
        <v>254</v>
      </c>
      <c r="C747" s="0" t="s">
        <v>329</v>
      </c>
      <c r="D747" s="0" t="n">
        <v>9.68166047723577</v>
      </c>
      <c r="E747" s="0" t="s">
        <v>254</v>
      </c>
      <c r="F747" s="0" t="s">
        <v>254</v>
      </c>
      <c r="G747" s="0" t="n">
        <f aca="false">D747</f>
        <v>9.68166047723577</v>
      </c>
      <c r="H747" s="63" t="n">
        <v>42767</v>
      </c>
      <c r="I747" s="0" t="n">
        <v>2017</v>
      </c>
      <c r="J747" s="0" t="n">
        <v>2</v>
      </c>
    </row>
    <row r="748" customFormat="false" ht="13.2" hidden="false" customHeight="false" outlineLevel="0" collapsed="false">
      <c r="A748" s="0" t="s">
        <v>242</v>
      </c>
      <c r="B748" s="0" t="s">
        <v>254</v>
      </c>
      <c r="C748" s="0" t="s">
        <v>330</v>
      </c>
      <c r="D748" s="0" t="n">
        <v>9.90313878122475</v>
      </c>
      <c r="E748" s="0" t="s">
        <v>254</v>
      </c>
      <c r="F748" s="0" t="s">
        <v>254</v>
      </c>
      <c r="G748" s="0" t="n">
        <f aca="false">D748</f>
        <v>9.90313878122475</v>
      </c>
      <c r="H748" s="63" t="n">
        <v>42795</v>
      </c>
      <c r="I748" s="0" t="n">
        <v>2017</v>
      </c>
      <c r="J748" s="0" t="n">
        <v>3</v>
      </c>
    </row>
    <row r="749" customFormat="false" ht="13.2" hidden="false" customHeight="false" outlineLevel="0" collapsed="false">
      <c r="A749" s="0" t="s">
        <v>242</v>
      </c>
      <c r="B749" s="0" t="s">
        <v>254</v>
      </c>
      <c r="C749" s="0" t="s">
        <v>331</v>
      </c>
      <c r="D749" s="0" t="n">
        <v>10.4740034019717</v>
      </c>
      <c r="E749" s="0" t="s">
        <v>254</v>
      </c>
      <c r="F749" s="0" t="s">
        <v>254</v>
      </c>
      <c r="G749" s="0" t="n">
        <f aca="false">D749</f>
        <v>10.4740034019717</v>
      </c>
      <c r="H749" s="63" t="n">
        <v>42826</v>
      </c>
      <c r="I749" s="0" t="n">
        <v>2017</v>
      </c>
      <c r="J749" s="0" t="n">
        <v>4</v>
      </c>
    </row>
    <row r="750" customFormat="false" ht="13.2" hidden="false" customHeight="false" outlineLevel="0" collapsed="false">
      <c r="A750" s="0" t="s">
        <v>242</v>
      </c>
      <c r="B750" s="0" t="s">
        <v>254</v>
      </c>
      <c r="C750" s="0" t="s">
        <v>332</v>
      </c>
      <c r="D750" s="0" t="n">
        <v>10.1121696611524</v>
      </c>
      <c r="E750" s="0" t="s">
        <v>254</v>
      </c>
      <c r="F750" s="0" t="s">
        <v>254</v>
      </c>
      <c r="G750" s="0" t="n">
        <f aca="false">D750</f>
        <v>10.1121696611524</v>
      </c>
      <c r="H750" s="63" t="n">
        <v>42856</v>
      </c>
      <c r="I750" s="0" t="n">
        <v>2017</v>
      </c>
      <c r="J750" s="0" t="n">
        <v>5</v>
      </c>
    </row>
    <row r="751" customFormat="false" ht="13.2" hidden="false" customHeight="false" outlineLevel="0" collapsed="false">
      <c r="A751" s="0" t="s">
        <v>242</v>
      </c>
      <c r="B751" s="0" t="s">
        <v>254</v>
      </c>
      <c r="C751" s="0" t="s">
        <v>333</v>
      </c>
      <c r="D751" s="0" t="n">
        <v>9.97567721799635</v>
      </c>
      <c r="E751" s="0" t="s">
        <v>254</v>
      </c>
      <c r="F751" s="0" t="s">
        <v>254</v>
      </c>
      <c r="G751" s="0" t="n">
        <f aca="false">D751</f>
        <v>9.97567721799635</v>
      </c>
      <c r="H751" s="63" t="n">
        <v>42887</v>
      </c>
      <c r="I751" s="0" t="n">
        <v>2017</v>
      </c>
      <c r="J751" s="0" t="n">
        <v>6</v>
      </c>
    </row>
    <row r="752" customFormat="false" ht="13.2" hidden="false" customHeight="false" outlineLevel="0" collapsed="false">
      <c r="A752" s="0" t="s">
        <v>242</v>
      </c>
      <c r="B752" s="0" t="s">
        <v>254</v>
      </c>
      <c r="C752" s="0" t="s">
        <v>334</v>
      </c>
      <c r="D752" s="0" t="n">
        <v>9.68208969875514</v>
      </c>
      <c r="E752" s="0" t="s">
        <v>254</v>
      </c>
      <c r="F752" s="0" t="s">
        <v>254</v>
      </c>
      <c r="G752" s="0" t="n">
        <f aca="false">D752</f>
        <v>9.68208969875514</v>
      </c>
      <c r="H752" s="63" t="n">
        <v>42917</v>
      </c>
      <c r="I752" s="0" t="n">
        <v>2017</v>
      </c>
      <c r="J752" s="0" t="n">
        <v>7</v>
      </c>
    </row>
    <row r="753" customFormat="false" ht="13.2" hidden="false" customHeight="false" outlineLevel="0" collapsed="false">
      <c r="A753" s="0" t="s">
        <v>242</v>
      </c>
      <c r="B753" s="0" t="s">
        <v>254</v>
      </c>
      <c r="C753" s="0" t="s">
        <v>335</v>
      </c>
      <c r="D753" s="0" t="n">
        <v>9.83360489508868</v>
      </c>
      <c r="E753" s="0" t="s">
        <v>254</v>
      </c>
      <c r="F753" s="0" t="s">
        <v>254</v>
      </c>
      <c r="G753" s="0" t="n">
        <f aca="false">D753</f>
        <v>9.83360489508868</v>
      </c>
      <c r="H753" s="63" t="n">
        <v>42948</v>
      </c>
      <c r="I753" s="0" t="n">
        <v>2017</v>
      </c>
      <c r="J753" s="0" t="n">
        <v>8</v>
      </c>
    </row>
    <row r="754" customFormat="false" ht="13.2" hidden="false" customHeight="false" outlineLevel="0" collapsed="false">
      <c r="A754" s="0" t="s">
        <v>242</v>
      </c>
      <c r="B754" s="0" t="s">
        <v>254</v>
      </c>
      <c r="C754" s="0" t="s">
        <v>336</v>
      </c>
      <c r="D754" s="0" t="n">
        <v>10.6242309337472</v>
      </c>
      <c r="E754" s="0" t="s">
        <v>254</v>
      </c>
      <c r="F754" s="0" t="s">
        <v>254</v>
      </c>
      <c r="G754" s="0" t="n">
        <f aca="false">D754</f>
        <v>10.6242309337472</v>
      </c>
      <c r="H754" s="63" t="n">
        <v>42979</v>
      </c>
      <c r="I754" s="0" t="n">
        <v>2017</v>
      </c>
      <c r="J754" s="0" t="n">
        <v>9</v>
      </c>
    </row>
    <row r="755" customFormat="false" ht="13.2" hidden="false" customHeight="false" outlineLevel="0" collapsed="false">
      <c r="A755" s="0" t="s">
        <v>242</v>
      </c>
      <c r="B755" s="0" t="s">
        <v>254</v>
      </c>
      <c r="C755" s="0" t="s">
        <v>337</v>
      </c>
      <c r="D755" s="0" t="n">
        <v>10.4152000538196</v>
      </c>
      <c r="E755" s="0" t="s">
        <v>254</v>
      </c>
      <c r="F755" s="0" t="s">
        <v>254</v>
      </c>
      <c r="G755" s="0" t="n">
        <f aca="false">D755</f>
        <v>10.4152000538196</v>
      </c>
      <c r="H755" s="63" t="n">
        <v>43009</v>
      </c>
      <c r="I755" s="0" t="n">
        <v>2017</v>
      </c>
      <c r="J755" s="0" t="n">
        <v>10</v>
      </c>
    </row>
    <row r="756" customFormat="false" ht="13.2" hidden="false" customHeight="false" outlineLevel="0" collapsed="false">
      <c r="A756" s="0" t="s">
        <v>242</v>
      </c>
      <c r="B756" s="0" t="s">
        <v>254</v>
      </c>
      <c r="C756" s="0" t="s">
        <v>338</v>
      </c>
      <c r="D756" s="0" t="n">
        <v>10.3366525157769</v>
      </c>
      <c r="E756" s="0" t="s">
        <v>254</v>
      </c>
      <c r="F756" s="0" t="s">
        <v>254</v>
      </c>
      <c r="G756" s="0" t="n">
        <f aca="false">D756</f>
        <v>10.3366525157769</v>
      </c>
      <c r="H756" s="63" t="n">
        <v>43040</v>
      </c>
      <c r="I756" s="0" t="n">
        <v>2017</v>
      </c>
      <c r="J756" s="0" t="n">
        <v>11</v>
      </c>
    </row>
    <row r="757" customFormat="false" ht="13.2" hidden="false" customHeight="false" outlineLevel="0" collapsed="false">
      <c r="A757" s="0" t="s">
        <v>242</v>
      </c>
      <c r="B757" s="0" t="s">
        <v>254</v>
      </c>
      <c r="C757" s="0" t="s">
        <v>339</v>
      </c>
      <c r="D757" s="0" t="n">
        <v>10.2993102435927</v>
      </c>
      <c r="E757" s="0" t="s">
        <v>254</v>
      </c>
      <c r="F757" s="0" t="s">
        <v>254</v>
      </c>
      <c r="G757" s="0" t="n">
        <f aca="false">D757</f>
        <v>10.2993102435927</v>
      </c>
      <c r="H757" s="63" t="n">
        <v>43070</v>
      </c>
      <c r="I757" s="0" t="n">
        <v>2017</v>
      </c>
      <c r="J757" s="0" t="n">
        <v>12</v>
      </c>
    </row>
    <row r="758" customFormat="false" ht="13.2" hidden="false" customHeight="false" outlineLevel="0" collapsed="false">
      <c r="A758" s="0" t="s">
        <v>242</v>
      </c>
      <c r="B758" s="0" t="s">
        <v>254</v>
      </c>
      <c r="C758" s="0" t="s">
        <v>340</v>
      </c>
      <c r="D758" s="0" t="n">
        <v>9.59753305944145</v>
      </c>
      <c r="E758" s="0" t="s">
        <v>254</v>
      </c>
      <c r="F758" s="0" t="s">
        <v>254</v>
      </c>
      <c r="G758" s="0" t="n">
        <f aca="false">D758</f>
        <v>9.59753305944145</v>
      </c>
      <c r="H758" s="63" t="n">
        <v>43101</v>
      </c>
      <c r="I758" s="0" t="n">
        <v>2018</v>
      </c>
      <c r="J758" s="0" t="n">
        <v>1</v>
      </c>
    </row>
    <row r="759" customFormat="false" ht="13.2" hidden="false" customHeight="false" outlineLevel="0" collapsed="false">
      <c r="A759" s="0" t="s">
        <v>242</v>
      </c>
      <c r="B759" s="0" t="s">
        <v>254</v>
      </c>
      <c r="C759" s="0" t="s">
        <v>341</v>
      </c>
      <c r="D759" s="0" t="n">
        <v>10.1156034333073</v>
      </c>
      <c r="E759" s="0" t="s">
        <v>254</v>
      </c>
      <c r="F759" s="0" t="s">
        <v>254</v>
      </c>
      <c r="G759" s="0" t="n">
        <f aca="false">D759</f>
        <v>10.1156034333073</v>
      </c>
      <c r="H759" s="63" t="n">
        <v>43132</v>
      </c>
      <c r="I759" s="0" t="n">
        <v>2018</v>
      </c>
      <c r="J759" s="0" t="n">
        <v>2</v>
      </c>
    </row>
    <row r="760" customFormat="false" ht="13.2" hidden="false" customHeight="false" outlineLevel="0" collapsed="false">
      <c r="A760" s="0" t="s">
        <v>242</v>
      </c>
      <c r="B760" s="0" t="s">
        <v>254</v>
      </c>
      <c r="C760" s="0" t="s">
        <v>342</v>
      </c>
      <c r="D760" s="0" t="n">
        <v>10.2542419840601</v>
      </c>
      <c r="E760" s="0" t="s">
        <v>254</v>
      </c>
      <c r="F760" s="0" t="s">
        <v>254</v>
      </c>
      <c r="G760" s="0" t="n">
        <f aca="false">D760</f>
        <v>10.2542419840601</v>
      </c>
      <c r="H760" s="63" t="n">
        <v>43160</v>
      </c>
      <c r="I760" s="0" t="n">
        <v>2018</v>
      </c>
      <c r="J760" s="0" t="n">
        <v>3</v>
      </c>
    </row>
    <row r="761" customFormat="false" ht="13.2" hidden="false" customHeight="false" outlineLevel="0" collapsed="false">
      <c r="A761" s="0" t="s">
        <v>242</v>
      </c>
      <c r="B761" s="0" t="s">
        <v>254</v>
      </c>
      <c r="C761" s="0" t="s">
        <v>343</v>
      </c>
      <c r="D761" s="0" t="n">
        <v>9.88039004069879</v>
      </c>
      <c r="E761" s="0" t="s">
        <v>254</v>
      </c>
      <c r="F761" s="0" t="s">
        <v>254</v>
      </c>
      <c r="G761" s="0" t="n">
        <f aca="false">D761</f>
        <v>9.88039004069879</v>
      </c>
      <c r="H761" s="63" t="n">
        <v>43191</v>
      </c>
      <c r="I761" s="0" t="n">
        <v>2018</v>
      </c>
      <c r="J761" s="0" t="n">
        <v>4</v>
      </c>
    </row>
    <row r="762" customFormat="false" ht="13.2" hidden="false" customHeight="false" outlineLevel="0" collapsed="false">
      <c r="A762" s="0" t="s">
        <v>242</v>
      </c>
      <c r="B762" s="0" t="s">
        <v>254</v>
      </c>
      <c r="C762" s="0" t="s">
        <v>344</v>
      </c>
      <c r="D762" s="0" t="n">
        <v>10.0383435598227</v>
      </c>
      <c r="E762" s="0" t="s">
        <v>254</v>
      </c>
      <c r="F762" s="0" t="s">
        <v>254</v>
      </c>
      <c r="G762" s="0" t="n">
        <f aca="false">D762</f>
        <v>10.0383435598227</v>
      </c>
      <c r="H762" s="63" t="n">
        <v>43221</v>
      </c>
      <c r="I762" s="0" t="n">
        <v>2018</v>
      </c>
      <c r="J762" s="0" t="n">
        <v>5</v>
      </c>
    </row>
    <row r="763" customFormat="false" ht="13.2" hidden="false" customHeight="false" outlineLevel="0" collapsed="false">
      <c r="A763" s="0" t="s">
        <v>242</v>
      </c>
      <c r="B763" s="0" t="s">
        <v>254</v>
      </c>
      <c r="C763" s="0" t="s">
        <v>345</v>
      </c>
      <c r="D763" s="0" t="n">
        <v>9.6812312557164</v>
      </c>
      <c r="E763" s="0" t="s">
        <v>254</v>
      </c>
      <c r="F763" s="0" t="s">
        <v>254</v>
      </c>
      <c r="G763" s="0" t="n">
        <f aca="false">D763</f>
        <v>9.6812312557164</v>
      </c>
      <c r="H763" s="63" t="n">
        <v>43252</v>
      </c>
      <c r="I763" s="0" t="n">
        <v>2018</v>
      </c>
      <c r="J763" s="0" t="n">
        <v>6</v>
      </c>
    </row>
    <row r="764" customFormat="false" ht="13.2" hidden="false" customHeight="false" outlineLevel="0" collapsed="false">
      <c r="A764" s="0" t="s">
        <v>242</v>
      </c>
      <c r="B764" s="0" t="s">
        <v>254</v>
      </c>
      <c r="C764" s="0" t="s">
        <v>346</v>
      </c>
      <c r="D764" s="0" t="n">
        <v>9.69882933801011</v>
      </c>
      <c r="E764" s="0" t="s">
        <v>254</v>
      </c>
      <c r="F764" s="0" t="s">
        <v>254</v>
      </c>
      <c r="G764" s="0" t="n">
        <f aca="false">D764</f>
        <v>9.69882933801011</v>
      </c>
      <c r="H764" s="63" t="n">
        <v>43282</v>
      </c>
      <c r="I764" s="0" t="n">
        <v>2018</v>
      </c>
      <c r="J764" s="0" t="n">
        <v>7</v>
      </c>
    </row>
    <row r="765" customFormat="false" ht="13.2" hidden="false" customHeight="false" outlineLevel="0" collapsed="false">
      <c r="A765" s="0" t="s">
        <v>242</v>
      </c>
      <c r="B765" s="0" t="s">
        <v>254</v>
      </c>
      <c r="C765" s="0" t="s">
        <v>347</v>
      </c>
      <c r="D765" s="0" t="n">
        <v>9.83274645204995</v>
      </c>
      <c r="E765" s="0" t="s">
        <v>254</v>
      </c>
      <c r="F765" s="0" t="s">
        <v>254</v>
      </c>
      <c r="G765" s="0" t="n">
        <f aca="false">D765</f>
        <v>9.83274645204995</v>
      </c>
      <c r="H765" s="63" t="n">
        <v>43313</v>
      </c>
      <c r="I765" s="0" t="n">
        <v>2018</v>
      </c>
      <c r="J765" s="0" t="n">
        <v>8</v>
      </c>
    </row>
    <row r="766" customFormat="false" ht="13.2" hidden="false" customHeight="false" outlineLevel="0" collapsed="false">
      <c r="A766" s="0" t="s">
        <v>242</v>
      </c>
      <c r="B766" s="0" t="s">
        <v>254</v>
      </c>
      <c r="C766" s="0" t="s">
        <v>348</v>
      </c>
      <c r="D766" s="0" t="n">
        <v>10.3405155094512</v>
      </c>
      <c r="E766" s="0" t="s">
        <v>254</v>
      </c>
      <c r="F766" s="0" t="s">
        <v>254</v>
      </c>
      <c r="G766" s="0" t="n">
        <f aca="false">D766</f>
        <v>10.3405155094512</v>
      </c>
      <c r="H766" s="63" t="n">
        <v>43344</v>
      </c>
      <c r="I766" s="0" t="n">
        <v>2018</v>
      </c>
      <c r="J766" s="0" t="n">
        <v>9</v>
      </c>
    </row>
    <row r="767" customFormat="false" ht="13.2" hidden="false" customHeight="false" outlineLevel="0" collapsed="false">
      <c r="A767" s="0" t="s">
        <v>242</v>
      </c>
      <c r="B767" s="0" t="s">
        <v>254</v>
      </c>
      <c r="C767" s="0" t="s">
        <v>349</v>
      </c>
      <c r="D767" s="0" t="n">
        <v>10.6727329654347</v>
      </c>
      <c r="E767" s="0" t="s">
        <v>254</v>
      </c>
      <c r="F767" s="0" t="s">
        <v>254</v>
      </c>
      <c r="G767" s="0" t="n">
        <f aca="false">D767</f>
        <v>10.6727329654347</v>
      </c>
      <c r="H767" s="63" t="n">
        <v>43374</v>
      </c>
      <c r="I767" s="0" t="n">
        <v>2018</v>
      </c>
      <c r="J767" s="0" t="n">
        <v>10</v>
      </c>
    </row>
    <row r="768" customFormat="false" ht="13.2" hidden="false" customHeight="false" outlineLevel="0" collapsed="false">
      <c r="A768" s="0" t="s">
        <v>242</v>
      </c>
      <c r="B768" s="0" t="s">
        <v>254</v>
      </c>
      <c r="C768" s="0" t="s">
        <v>350</v>
      </c>
      <c r="D768" s="0" t="n">
        <v>10.6448335666764</v>
      </c>
      <c r="E768" s="0" t="s">
        <v>254</v>
      </c>
      <c r="F768" s="0" t="s">
        <v>254</v>
      </c>
      <c r="G768" s="0" t="n">
        <f aca="false">D768</f>
        <v>10.6448335666764</v>
      </c>
      <c r="H768" s="63" t="n">
        <v>43405</v>
      </c>
      <c r="I768" s="0" t="n">
        <v>2018</v>
      </c>
      <c r="J768" s="0" t="n">
        <v>11</v>
      </c>
    </row>
    <row r="769" customFormat="false" ht="13.2" hidden="false" customHeight="false" outlineLevel="0" collapsed="false">
      <c r="A769" s="0" t="s">
        <v>242</v>
      </c>
      <c r="B769" s="0" t="s">
        <v>254</v>
      </c>
      <c r="C769" s="0" t="s">
        <v>351</v>
      </c>
      <c r="D769" s="0" t="n">
        <v>10.0735397244101</v>
      </c>
      <c r="E769" s="0" t="s">
        <v>254</v>
      </c>
      <c r="F769" s="0" t="s">
        <v>254</v>
      </c>
      <c r="G769" s="0" t="n">
        <f aca="false">D769</f>
        <v>10.0735397244101</v>
      </c>
      <c r="H769" s="63" t="n">
        <v>43435</v>
      </c>
      <c r="I769" s="0" t="n">
        <v>2018</v>
      </c>
      <c r="J769" s="0" t="n">
        <v>12</v>
      </c>
    </row>
    <row r="770" customFormat="false" ht="13.2" hidden="false" customHeight="false" outlineLevel="0" collapsed="false">
      <c r="A770" s="0" t="s">
        <v>242</v>
      </c>
      <c r="B770" s="0" t="s">
        <v>254</v>
      </c>
      <c r="C770" s="0" t="s">
        <v>352</v>
      </c>
      <c r="D770" s="0" t="n">
        <v>10.315191439809</v>
      </c>
      <c r="E770" s="0" t="s">
        <v>254</v>
      </c>
      <c r="F770" s="0" t="s">
        <v>254</v>
      </c>
      <c r="G770" s="0" t="n">
        <f aca="false">D770</f>
        <v>10.315191439809</v>
      </c>
      <c r="H770" s="63" t="n">
        <v>43466</v>
      </c>
      <c r="I770" s="0" t="n">
        <v>2019</v>
      </c>
      <c r="J770" s="0" t="n">
        <v>1</v>
      </c>
    </row>
    <row r="771" customFormat="false" ht="13.2" hidden="false" customHeight="false" outlineLevel="0" collapsed="false">
      <c r="A771" s="0" t="s">
        <v>242</v>
      </c>
      <c r="B771" s="0" t="s">
        <v>254</v>
      </c>
      <c r="C771" s="0" t="s">
        <v>353</v>
      </c>
      <c r="D771" s="0" t="n">
        <v>10.756860383229</v>
      </c>
      <c r="E771" s="0" t="s">
        <v>254</v>
      </c>
      <c r="F771" s="0" t="s">
        <v>254</v>
      </c>
      <c r="G771" s="0" t="n">
        <f aca="false">D771</f>
        <v>10.756860383229</v>
      </c>
      <c r="H771" s="63" t="n">
        <v>43497</v>
      </c>
      <c r="I771" s="0" t="n">
        <v>2019</v>
      </c>
      <c r="J771" s="0" t="n">
        <v>2</v>
      </c>
    </row>
    <row r="772" customFormat="false" ht="13.2" hidden="false" customHeight="false" outlineLevel="0" collapsed="false">
      <c r="A772" s="0" t="s">
        <v>242</v>
      </c>
      <c r="B772" s="0" t="s">
        <v>254</v>
      </c>
      <c r="C772" s="0" t="s">
        <v>354</v>
      </c>
      <c r="D772" s="0" t="n">
        <v>10.7671616996936</v>
      </c>
      <c r="E772" s="0" t="s">
        <v>254</v>
      </c>
      <c r="F772" s="0" t="s">
        <v>254</v>
      </c>
      <c r="G772" s="0" t="n">
        <f aca="false">D772</f>
        <v>10.7671616996936</v>
      </c>
      <c r="H772" s="63" t="n">
        <v>43525</v>
      </c>
      <c r="I772" s="0" t="n">
        <v>2019</v>
      </c>
      <c r="J772" s="0" t="n">
        <v>3</v>
      </c>
    </row>
    <row r="773" customFormat="false" ht="13.2" hidden="false" customHeight="false" outlineLevel="0" collapsed="false">
      <c r="A773" s="0" t="s">
        <v>242</v>
      </c>
      <c r="B773" s="0" t="s">
        <v>254</v>
      </c>
      <c r="C773" s="0" t="s">
        <v>355</v>
      </c>
      <c r="D773" s="0" t="n">
        <v>10.7826136743905</v>
      </c>
      <c r="E773" s="0" t="s">
        <v>254</v>
      </c>
      <c r="F773" s="0" t="s">
        <v>254</v>
      </c>
      <c r="G773" s="0" t="n">
        <f aca="false">D773</f>
        <v>10.7826136743905</v>
      </c>
      <c r="H773" s="63" t="n">
        <v>43556</v>
      </c>
      <c r="I773" s="0" t="n">
        <v>2019</v>
      </c>
      <c r="J773" s="0" t="n">
        <v>4</v>
      </c>
    </row>
    <row r="774" customFormat="false" ht="13.2" hidden="false" customHeight="false" outlineLevel="0" collapsed="false">
      <c r="A774" s="0" t="s">
        <v>242</v>
      </c>
      <c r="B774" s="0" t="s">
        <v>254</v>
      </c>
      <c r="C774" s="0" t="s">
        <v>356</v>
      </c>
      <c r="D774" s="0" t="n">
        <v>10.4645605285458</v>
      </c>
      <c r="E774" s="0" t="s">
        <v>254</v>
      </c>
      <c r="F774" s="0" t="s">
        <v>254</v>
      </c>
      <c r="G774" s="0" t="n">
        <f aca="false">D774</f>
        <v>10.4645605285458</v>
      </c>
      <c r="H774" s="63" t="n">
        <v>43586</v>
      </c>
      <c r="I774" s="0" t="n">
        <v>2019</v>
      </c>
      <c r="J774" s="0" t="n">
        <v>5</v>
      </c>
    </row>
    <row r="775" customFormat="false" ht="13.2" hidden="false" customHeight="false" outlineLevel="0" collapsed="false">
      <c r="A775" s="0" t="s">
        <v>242</v>
      </c>
      <c r="B775" s="0" t="s">
        <v>254</v>
      </c>
      <c r="C775" s="0" t="s">
        <v>357</v>
      </c>
      <c r="D775" s="0" t="n">
        <v>10.3156206613283</v>
      </c>
      <c r="E775" s="0" t="s">
        <v>254</v>
      </c>
      <c r="F775" s="0" t="s">
        <v>254</v>
      </c>
      <c r="G775" s="0" t="n">
        <f aca="false">D775</f>
        <v>10.3156206613283</v>
      </c>
      <c r="H775" s="63" t="n">
        <v>43617</v>
      </c>
      <c r="I775" s="0" t="n">
        <v>2019</v>
      </c>
      <c r="J775" s="0" t="n">
        <v>6</v>
      </c>
    </row>
    <row r="776" customFormat="false" ht="13.2" hidden="false" customHeight="false" outlineLevel="0" collapsed="false">
      <c r="A776" s="0" t="s">
        <v>242</v>
      </c>
      <c r="B776" s="0" t="s">
        <v>254</v>
      </c>
      <c r="C776" s="0" t="s">
        <v>358</v>
      </c>
      <c r="D776" s="0" t="n">
        <v>9.70955987599405</v>
      </c>
      <c r="E776" s="0" t="s">
        <v>254</v>
      </c>
      <c r="F776" s="0" t="s">
        <v>254</v>
      </c>
      <c r="G776" s="0" t="n">
        <f aca="false">D776</f>
        <v>9.70955987599405</v>
      </c>
      <c r="H776" s="63" t="n">
        <v>43647</v>
      </c>
      <c r="I776" s="0" t="n">
        <v>2019</v>
      </c>
      <c r="J776" s="0" t="n">
        <v>7</v>
      </c>
    </row>
    <row r="777" customFormat="false" ht="13.2" hidden="false" customHeight="false" outlineLevel="0" collapsed="false">
      <c r="A777" s="0" t="s">
        <v>242</v>
      </c>
      <c r="B777" s="0" t="s">
        <v>254</v>
      </c>
      <c r="C777" s="0" t="s">
        <v>359</v>
      </c>
      <c r="D777" s="0" t="n">
        <v>10.0258961357613</v>
      </c>
      <c r="E777" s="0" t="s">
        <v>254</v>
      </c>
      <c r="F777" s="0" t="s">
        <v>254</v>
      </c>
      <c r="G777" s="0" t="n">
        <f aca="false">D777</f>
        <v>10.0258961357613</v>
      </c>
      <c r="H777" s="63" t="n">
        <v>43678</v>
      </c>
      <c r="I777" s="0" t="n">
        <v>2019</v>
      </c>
      <c r="J777" s="0" t="n">
        <v>8</v>
      </c>
    </row>
    <row r="778" customFormat="false" ht="13.2" hidden="false" customHeight="false" outlineLevel="0" collapsed="false">
      <c r="A778" s="0" t="s">
        <v>242</v>
      </c>
      <c r="B778" s="0" t="s">
        <v>254</v>
      </c>
      <c r="C778" s="0" t="s">
        <v>360</v>
      </c>
      <c r="D778" s="0" t="n">
        <v>10.5242223197366</v>
      </c>
      <c r="E778" s="0" t="s">
        <v>254</v>
      </c>
      <c r="F778" s="0" t="s">
        <v>254</v>
      </c>
      <c r="G778" s="0" t="n">
        <f aca="false">D778</f>
        <v>10.5242223197366</v>
      </c>
      <c r="H778" s="63" t="n">
        <v>43709</v>
      </c>
      <c r="I778" s="0" t="n">
        <v>2019</v>
      </c>
      <c r="J778" s="0" t="n">
        <v>9</v>
      </c>
    </row>
    <row r="779" customFormat="false" ht="13.2" hidden="false" customHeight="false" outlineLevel="0" collapsed="false">
      <c r="A779" s="0" t="s">
        <v>242</v>
      </c>
      <c r="B779" s="0" t="s">
        <v>254</v>
      </c>
      <c r="C779" s="0" t="s">
        <v>361</v>
      </c>
      <c r="D779" s="0" t="n">
        <v>9.95164081291227</v>
      </c>
      <c r="E779" s="0" t="s">
        <v>254</v>
      </c>
      <c r="F779" s="0" t="s">
        <v>254</v>
      </c>
      <c r="G779" s="0" t="n">
        <f aca="false">D779</f>
        <v>9.95164081291227</v>
      </c>
      <c r="H779" s="63" t="n">
        <v>43739</v>
      </c>
      <c r="I779" s="0" t="n">
        <v>2019</v>
      </c>
      <c r="J779" s="0" t="n">
        <v>10</v>
      </c>
    </row>
    <row r="780" customFormat="false" ht="13.2" hidden="false" customHeight="false" outlineLevel="0" collapsed="false">
      <c r="A780" s="0" t="s">
        <v>242</v>
      </c>
      <c r="B780" s="0" t="s">
        <v>254</v>
      </c>
      <c r="C780" s="0" t="s">
        <v>362</v>
      </c>
      <c r="D780" s="0" t="n">
        <v>10.4705696298168</v>
      </c>
      <c r="E780" s="0" t="s">
        <v>254</v>
      </c>
      <c r="F780" s="0" t="s">
        <v>254</v>
      </c>
      <c r="G780" s="0" t="n">
        <f aca="false">D780</f>
        <v>10.4705696298168</v>
      </c>
      <c r="H780" s="63" t="n">
        <v>43770</v>
      </c>
      <c r="I780" s="0" t="n">
        <v>2019</v>
      </c>
      <c r="J780" s="0" t="n">
        <v>11</v>
      </c>
    </row>
    <row r="781" customFormat="false" ht="13.2" hidden="false" customHeight="false" outlineLevel="0" collapsed="false">
      <c r="A781" s="0" t="s">
        <v>242</v>
      </c>
      <c r="B781" s="0" t="s">
        <v>254</v>
      </c>
      <c r="C781" s="0" t="s">
        <v>363</v>
      </c>
      <c r="D781" s="0" t="n">
        <v>10.5542678260918</v>
      </c>
      <c r="E781" s="0" t="s">
        <v>254</v>
      </c>
      <c r="F781" s="0" t="s">
        <v>254</v>
      </c>
      <c r="G781" s="0" t="n">
        <f aca="false">D781</f>
        <v>10.5542678260918</v>
      </c>
      <c r="H781" s="63" t="n">
        <v>43800</v>
      </c>
      <c r="I781" s="0" t="n">
        <v>2019</v>
      </c>
      <c r="J781" s="0" t="n">
        <v>12</v>
      </c>
    </row>
    <row r="782" customFormat="false" ht="13.2" hidden="false" customHeight="false" outlineLevel="0" collapsed="false">
      <c r="A782" s="0" t="s">
        <v>242</v>
      </c>
      <c r="B782" s="0" t="s">
        <v>254</v>
      </c>
      <c r="C782" s="0" t="s">
        <v>364</v>
      </c>
      <c r="D782" s="0" t="n">
        <v>10.3199128765219</v>
      </c>
      <c r="E782" s="0" t="s">
        <v>254</v>
      </c>
      <c r="F782" s="0" t="s">
        <v>254</v>
      </c>
      <c r="G782" s="0" t="n">
        <f aca="false">D782</f>
        <v>10.3199128765219</v>
      </c>
      <c r="H782" s="63" t="n">
        <v>43831</v>
      </c>
      <c r="I782" s="0" t="n">
        <v>2020</v>
      </c>
      <c r="J782" s="0" t="n">
        <v>1</v>
      </c>
    </row>
    <row r="783" customFormat="false" ht="13.2" hidden="false" customHeight="false" outlineLevel="0" collapsed="false">
      <c r="A783" s="0" t="s">
        <v>242</v>
      </c>
      <c r="B783" s="0" t="s">
        <v>254</v>
      </c>
      <c r="C783" s="0" t="s">
        <v>365</v>
      </c>
      <c r="D783" s="0" t="n">
        <v>10.6233724907085</v>
      </c>
      <c r="E783" s="0" t="s">
        <v>254</v>
      </c>
      <c r="F783" s="0" t="s">
        <v>254</v>
      </c>
      <c r="G783" s="0" t="n">
        <f aca="false">D783</f>
        <v>10.6233724907085</v>
      </c>
      <c r="H783" s="63" t="n">
        <v>43862</v>
      </c>
      <c r="I783" s="0" t="n">
        <v>2020</v>
      </c>
      <c r="J783" s="0" t="n">
        <v>2</v>
      </c>
    </row>
    <row r="784" customFormat="false" ht="13.2" hidden="false" customHeight="false" outlineLevel="0" collapsed="false">
      <c r="A784" s="0" t="s">
        <v>242</v>
      </c>
      <c r="B784" s="0" t="s">
        <v>254</v>
      </c>
      <c r="C784" s="0" t="s">
        <v>366</v>
      </c>
      <c r="D784" s="0" t="n">
        <v>10.6006237501824</v>
      </c>
      <c r="E784" s="0" t="s">
        <v>254</v>
      </c>
      <c r="F784" s="0" t="s">
        <v>254</v>
      </c>
      <c r="G784" s="0" t="n">
        <f aca="false">D784</f>
        <v>10.6006237501824</v>
      </c>
      <c r="H784" s="63" t="n">
        <v>43891</v>
      </c>
      <c r="I784" s="0" t="n">
        <v>2020</v>
      </c>
      <c r="J784" s="0" t="n">
        <v>3</v>
      </c>
    </row>
    <row r="785" customFormat="false" ht="13.2" hidden="false" customHeight="false" outlineLevel="0" collapsed="false">
      <c r="A785" s="0" t="s">
        <v>242</v>
      </c>
      <c r="B785" s="0" t="s">
        <v>254</v>
      </c>
      <c r="C785" s="0" t="s">
        <v>367</v>
      </c>
      <c r="D785" s="0" t="n">
        <v>10.2993102435927</v>
      </c>
      <c r="E785" s="0" t="s">
        <v>254</v>
      </c>
      <c r="F785" s="0" t="s">
        <v>254</v>
      </c>
      <c r="G785" s="0" t="n">
        <f aca="false">D785</f>
        <v>10.2993102435927</v>
      </c>
      <c r="H785" s="63" t="n">
        <v>43922</v>
      </c>
      <c r="I785" s="0" t="n">
        <v>2020</v>
      </c>
      <c r="J785" s="0" t="n">
        <v>4</v>
      </c>
    </row>
    <row r="786" customFormat="false" ht="13.2" hidden="false" customHeight="false" outlineLevel="0" collapsed="false">
      <c r="A786" s="0" t="s">
        <v>242</v>
      </c>
      <c r="B786" s="0" t="s">
        <v>254</v>
      </c>
      <c r="C786" s="0" t="s">
        <v>368</v>
      </c>
      <c r="D786" s="0" t="n">
        <v>10.6632900920088</v>
      </c>
      <c r="E786" s="0" t="s">
        <v>254</v>
      </c>
      <c r="F786" s="0" t="s">
        <v>254</v>
      </c>
      <c r="G786" s="0" t="n">
        <f aca="false">D786</f>
        <v>10.6632900920088</v>
      </c>
      <c r="H786" s="63" t="n">
        <v>43952</v>
      </c>
      <c r="I786" s="0" t="n">
        <v>2020</v>
      </c>
      <c r="J786" s="0" t="n">
        <v>5</v>
      </c>
    </row>
    <row r="787" customFormat="false" ht="13.2" hidden="false" customHeight="false" outlineLevel="0" collapsed="false">
      <c r="A787" s="0" t="s">
        <v>242</v>
      </c>
      <c r="B787" s="0" t="s">
        <v>254</v>
      </c>
      <c r="C787" s="0" t="s">
        <v>369</v>
      </c>
      <c r="D787" s="0" t="n">
        <v>9.94305638252513</v>
      </c>
      <c r="E787" s="0" t="s">
        <v>254</v>
      </c>
      <c r="F787" s="0" t="s">
        <v>254</v>
      </c>
      <c r="G787" s="0" t="n">
        <f aca="false">D787</f>
        <v>9.94305638252513</v>
      </c>
      <c r="H787" s="63" t="n">
        <v>43983</v>
      </c>
      <c r="I787" s="0" t="n">
        <v>2020</v>
      </c>
      <c r="J787" s="0" t="n">
        <v>6</v>
      </c>
    </row>
    <row r="788" customFormat="false" ht="13.2" hidden="false" customHeight="false" outlineLevel="0" collapsed="false">
      <c r="A788" s="0" t="s">
        <v>242</v>
      </c>
      <c r="B788" s="0" t="s">
        <v>254</v>
      </c>
      <c r="C788" s="0" t="s">
        <v>370</v>
      </c>
      <c r="D788" s="0" t="n">
        <v>9.47778025554044</v>
      </c>
      <c r="E788" s="0" t="s">
        <v>254</v>
      </c>
      <c r="F788" s="0" t="s">
        <v>254</v>
      </c>
      <c r="G788" s="0" t="n">
        <f aca="false">D788</f>
        <v>9.47778025554044</v>
      </c>
      <c r="H788" s="63" t="n">
        <v>44013</v>
      </c>
      <c r="I788" s="0" t="n">
        <v>2020</v>
      </c>
      <c r="J788" s="0" t="n">
        <v>7</v>
      </c>
    </row>
    <row r="789" customFormat="false" ht="13.2" hidden="false" customHeight="false" outlineLevel="0" collapsed="false">
      <c r="A789" s="0" t="s">
        <v>242</v>
      </c>
      <c r="B789" s="0" t="s">
        <v>254</v>
      </c>
      <c r="C789" s="0" t="s">
        <v>371</v>
      </c>
      <c r="D789" s="0" t="n">
        <v>10.1113112181137</v>
      </c>
      <c r="E789" s="0" t="s">
        <v>254</v>
      </c>
      <c r="F789" s="0" t="s">
        <v>254</v>
      </c>
      <c r="G789" s="0" t="n">
        <f aca="false">D789</f>
        <v>10.1113112181137</v>
      </c>
      <c r="H789" s="63" t="n">
        <v>44044</v>
      </c>
      <c r="I789" s="0" t="n">
        <v>2020</v>
      </c>
      <c r="J789" s="0" t="n">
        <v>8</v>
      </c>
    </row>
    <row r="790" customFormat="false" ht="13.2" hidden="false" customHeight="false" outlineLevel="0" collapsed="false">
      <c r="A790" s="0" t="s">
        <v>242</v>
      </c>
      <c r="B790" s="0" t="s">
        <v>254</v>
      </c>
      <c r="C790" s="0" t="s">
        <v>372</v>
      </c>
      <c r="D790" s="0" t="n">
        <v>9.98383242686418</v>
      </c>
      <c r="E790" s="0" t="s">
        <v>254</v>
      </c>
      <c r="F790" s="0" t="s">
        <v>254</v>
      </c>
      <c r="G790" s="0" t="n">
        <f aca="false">D790</f>
        <v>9.98383242686418</v>
      </c>
      <c r="H790" s="63" t="n">
        <v>44075</v>
      </c>
      <c r="I790" s="0" t="n">
        <v>2020</v>
      </c>
      <c r="J790" s="0" t="n">
        <v>9</v>
      </c>
    </row>
    <row r="791" customFormat="false" ht="13.2" hidden="false" customHeight="false" outlineLevel="0" collapsed="false">
      <c r="A791" s="0" t="s">
        <v>242</v>
      </c>
      <c r="B791" s="0" t="s">
        <v>254</v>
      </c>
      <c r="C791" s="0" t="s">
        <v>373</v>
      </c>
      <c r="D791" s="0" t="n">
        <v>10.2297763574567</v>
      </c>
      <c r="E791" s="0" t="s">
        <v>254</v>
      </c>
      <c r="F791" s="0" t="s">
        <v>254</v>
      </c>
      <c r="G791" s="0" t="n">
        <f aca="false">D791</f>
        <v>10.2297763574567</v>
      </c>
      <c r="H791" s="63" t="n">
        <v>44105</v>
      </c>
      <c r="I791" s="0" t="n">
        <v>2020</v>
      </c>
      <c r="J791" s="0" t="n">
        <v>10</v>
      </c>
    </row>
    <row r="792" customFormat="false" ht="13.2" hidden="false" customHeight="false" outlineLevel="0" collapsed="false">
      <c r="A792" s="0" t="s">
        <v>242</v>
      </c>
      <c r="B792" s="0" t="s">
        <v>254</v>
      </c>
      <c r="C792" s="0" t="s">
        <v>374</v>
      </c>
      <c r="D792" s="0" t="n">
        <v>10.2314932435341</v>
      </c>
      <c r="E792" s="0" t="s">
        <v>254</v>
      </c>
      <c r="F792" s="0" t="s">
        <v>254</v>
      </c>
      <c r="G792" s="0" t="n">
        <f aca="false">D792</f>
        <v>10.2314932435341</v>
      </c>
      <c r="H792" s="63" t="n">
        <v>44136</v>
      </c>
      <c r="I792" s="0" t="n">
        <v>2020</v>
      </c>
      <c r="J792" s="0" t="n">
        <v>11</v>
      </c>
    </row>
    <row r="793" customFormat="false" ht="13.2" hidden="false" customHeight="false" outlineLevel="0" collapsed="false">
      <c r="A793" s="0" t="s">
        <v>242</v>
      </c>
      <c r="B793" s="0" t="s">
        <v>254</v>
      </c>
      <c r="C793" s="0" t="s">
        <v>375</v>
      </c>
      <c r="D793" s="0" t="n">
        <v>9.55160635687008</v>
      </c>
      <c r="E793" s="0" t="s">
        <v>254</v>
      </c>
      <c r="F793" s="0" t="s">
        <v>254</v>
      </c>
      <c r="G793" s="0" t="n">
        <f aca="false">D793</f>
        <v>9.55160635687008</v>
      </c>
      <c r="H793" s="63" t="n">
        <v>44166</v>
      </c>
      <c r="I793" s="0" t="n">
        <v>2020</v>
      </c>
      <c r="J793" s="0" t="n">
        <v>12</v>
      </c>
    </row>
    <row r="794" customFormat="false" ht="13.2" hidden="false" customHeight="false" outlineLevel="0" collapsed="false">
      <c r="A794" s="0" t="s">
        <v>242</v>
      </c>
      <c r="B794" s="0" t="s">
        <v>255</v>
      </c>
      <c r="C794" s="0" t="s">
        <v>304</v>
      </c>
      <c r="D794" s="0" t="n">
        <v>19.7790967201461</v>
      </c>
      <c r="E794" s="0" t="s">
        <v>255</v>
      </c>
      <c r="F794" s="0" t="s">
        <v>255</v>
      </c>
      <c r="G794" s="0" t="n">
        <f aca="false">D794</f>
        <v>19.7790967201461</v>
      </c>
      <c r="H794" s="63" t="n">
        <v>42005</v>
      </c>
      <c r="I794" s="0" t="n">
        <v>2015</v>
      </c>
      <c r="J794" s="0" t="n">
        <v>1</v>
      </c>
    </row>
    <row r="795" customFormat="false" ht="13.2" hidden="false" customHeight="false" outlineLevel="0" collapsed="false">
      <c r="A795" s="0" t="s">
        <v>242</v>
      </c>
      <c r="B795" s="0" t="s">
        <v>255</v>
      </c>
      <c r="C795" s="0" t="s">
        <v>305</v>
      </c>
      <c r="D795" s="0" t="n">
        <v>19.483363093308</v>
      </c>
      <c r="E795" s="0" t="s">
        <v>255</v>
      </c>
      <c r="F795" s="0" t="s">
        <v>255</v>
      </c>
      <c r="G795" s="0" t="n">
        <f aca="false">D795</f>
        <v>19.483363093308</v>
      </c>
      <c r="H795" s="63" t="n">
        <v>42036</v>
      </c>
      <c r="I795" s="0" t="n">
        <v>2015</v>
      </c>
      <c r="J795" s="0" t="n">
        <v>2</v>
      </c>
    </row>
    <row r="796" customFormat="false" ht="13.2" hidden="false" customHeight="false" outlineLevel="0" collapsed="false">
      <c r="A796" s="0" t="s">
        <v>242</v>
      </c>
      <c r="B796" s="0" t="s">
        <v>255</v>
      </c>
      <c r="C796" s="0" t="s">
        <v>306</v>
      </c>
      <c r="D796" s="0" t="n">
        <v>19.3691901691586</v>
      </c>
      <c r="E796" s="0" t="s">
        <v>255</v>
      </c>
      <c r="F796" s="0" t="s">
        <v>255</v>
      </c>
      <c r="G796" s="0" t="n">
        <f aca="false">D796</f>
        <v>19.3691901691586</v>
      </c>
      <c r="H796" s="63" t="n">
        <v>42064</v>
      </c>
      <c r="I796" s="0" t="n">
        <v>2015</v>
      </c>
      <c r="J796" s="0" t="n">
        <v>3</v>
      </c>
    </row>
    <row r="797" customFormat="false" ht="13.2" hidden="false" customHeight="false" outlineLevel="0" collapsed="false">
      <c r="A797" s="0" t="s">
        <v>242</v>
      </c>
      <c r="B797" s="0" t="s">
        <v>255</v>
      </c>
      <c r="C797" s="0" t="s">
        <v>307</v>
      </c>
      <c r="D797" s="0" t="n">
        <v>20.1460811191976</v>
      </c>
      <c r="E797" s="0" t="s">
        <v>255</v>
      </c>
      <c r="F797" s="0" t="s">
        <v>255</v>
      </c>
      <c r="G797" s="0" t="n">
        <f aca="false">D797</f>
        <v>20.1460811191976</v>
      </c>
      <c r="H797" s="63" t="n">
        <v>42095</v>
      </c>
      <c r="I797" s="0" t="n">
        <v>2015</v>
      </c>
      <c r="J797" s="0" t="n">
        <v>4</v>
      </c>
    </row>
    <row r="798" customFormat="false" ht="13.2" hidden="false" customHeight="false" outlineLevel="0" collapsed="false">
      <c r="A798" s="0" t="s">
        <v>242</v>
      </c>
      <c r="B798" s="0" t="s">
        <v>255</v>
      </c>
      <c r="C798" s="0" t="s">
        <v>308</v>
      </c>
      <c r="D798" s="0" t="n">
        <v>20.4332303156485</v>
      </c>
      <c r="E798" s="0" t="s">
        <v>255</v>
      </c>
      <c r="F798" s="0" t="s">
        <v>255</v>
      </c>
      <c r="G798" s="0" t="n">
        <f aca="false">D798</f>
        <v>20.4332303156485</v>
      </c>
      <c r="H798" s="63" t="n">
        <v>42125</v>
      </c>
      <c r="I798" s="0" t="n">
        <v>2015</v>
      </c>
      <c r="J798" s="0" t="n">
        <v>5</v>
      </c>
    </row>
    <row r="799" customFormat="false" ht="13.2" hidden="false" customHeight="false" outlineLevel="0" collapsed="false">
      <c r="A799" s="0" t="s">
        <v>242</v>
      </c>
      <c r="B799" s="0" t="s">
        <v>255</v>
      </c>
      <c r="C799" s="0" t="s">
        <v>309</v>
      </c>
      <c r="D799" s="0" t="n">
        <v>20.8263972273809</v>
      </c>
      <c r="E799" s="0" t="s">
        <v>255</v>
      </c>
      <c r="F799" s="0" t="s">
        <v>255</v>
      </c>
      <c r="G799" s="0" t="n">
        <f aca="false">D799</f>
        <v>20.8263972273809</v>
      </c>
      <c r="H799" s="63" t="n">
        <v>42156</v>
      </c>
      <c r="I799" s="0" t="n">
        <v>2015</v>
      </c>
      <c r="J799" s="0" t="n">
        <v>6</v>
      </c>
    </row>
    <row r="800" customFormat="false" ht="13.2" hidden="false" customHeight="false" outlineLevel="0" collapsed="false">
      <c r="A800" s="0" t="s">
        <v>242</v>
      </c>
      <c r="B800" s="0" t="s">
        <v>255</v>
      </c>
      <c r="C800" s="0" t="s">
        <v>310</v>
      </c>
      <c r="D800" s="0" t="n">
        <v>20.9852091895436</v>
      </c>
      <c r="E800" s="0" t="s">
        <v>255</v>
      </c>
      <c r="F800" s="0" t="s">
        <v>255</v>
      </c>
      <c r="G800" s="0" t="n">
        <f aca="false">D800</f>
        <v>20.9852091895436</v>
      </c>
      <c r="H800" s="63" t="n">
        <v>42186</v>
      </c>
      <c r="I800" s="0" t="n">
        <v>2015</v>
      </c>
      <c r="J800" s="0" t="n">
        <v>7</v>
      </c>
    </row>
    <row r="801" customFormat="false" ht="13.2" hidden="false" customHeight="false" outlineLevel="0" collapsed="false">
      <c r="A801" s="0" t="s">
        <v>242</v>
      </c>
      <c r="B801" s="0" t="s">
        <v>255</v>
      </c>
      <c r="C801" s="0" t="s">
        <v>311</v>
      </c>
      <c r="D801" s="0" t="n">
        <v>21.7964378611313</v>
      </c>
      <c r="E801" s="0" t="s">
        <v>255</v>
      </c>
      <c r="F801" s="0" t="s">
        <v>255</v>
      </c>
      <c r="G801" s="0" t="n">
        <f aca="false">D801</f>
        <v>21.7964378611313</v>
      </c>
      <c r="H801" s="63" t="n">
        <v>42217</v>
      </c>
      <c r="I801" s="0" t="n">
        <v>2015</v>
      </c>
      <c r="J801" s="0" t="n">
        <v>8</v>
      </c>
    </row>
    <row r="802" customFormat="false" ht="13.2" hidden="false" customHeight="false" outlineLevel="0" collapsed="false">
      <c r="A802" s="0" t="s">
        <v>242</v>
      </c>
      <c r="B802" s="0" t="s">
        <v>255</v>
      </c>
      <c r="C802" s="0" t="s">
        <v>312</v>
      </c>
      <c r="D802" s="0" t="n">
        <v>21.9604004815263</v>
      </c>
      <c r="E802" s="0" t="s">
        <v>255</v>
      </c>
      <c r="F802" s="0" t="s">
        <v>255</v>
      </c>
      <c r="G802" s="0" t="n">
        <f aca="false">D802</f>
        <v>21.9604004815263</v>
      </c>
      <c r="H802" s="63" t="n">
        <v>42248</v>
      </c>
      <c r="I802" s="0" t="n">
        <v>2015</v>
      </c>
      <c r="J802" s="0" t="n">
        <v>9</v>
      </c>
    </row>
    <row r="803" customFormat="false" ht="13.2" hidden="false" customHeight="false" outlineLevel="0" collapsed="false">
      <c r="A803" s="0" t="s">
        <v>242</v>
      </c>
      <c r="B803" s="0" t="s">
        <v>255</v>
      </c>
      <c r="C803" s="0" t="s">
        <v>313</v>
      </c>
      <c r="D803" s="0" t="n">
        <v>20.4761524675844</v>
      </c>
      <c r="E803" s="0" t="s">
        <v>255</v>
      </c>
      <c r="F803" s="0" t="s">
        <v>255</v>
      </c>
      <c r="G803" s="0" t="n">
        <f aca="false">D803</f>
        <v>20.4761524675844</v>
      </c>
      <c r="H803" s="63" t="n">
        <v>42278</v>
      </c>
      <c r="I803" s="0" t="n">
        <v>2015</v>
      </c>
      <c r="J803" s="0" t="n">
        <v>10</v>
      </c>
    </row>
    <row r="804" customFormat="false" ht="13.2" hidden="false" customHeight="false" outlineLevel="0" collapsed="false">
      <c r="A804" s="0" t="s">
        <v>242</v>
      </c>
      <c r="B804" s="0" t="s">
        <v>255</v>
      </c>
      <c r="C804" s="0" t="s">
        <v>314</v>
      </c>
      <c r="D804" s="0" t="n">
        <v>20.5534123410689</v>
      </c>
      <c r="E804" s="0" t="s">
        <v>255</v>
      </c>
      <c r="F804" s="0" t="s">
        <v>255</v>
      </c>
      <c r="G804" s="0" t="n">
        <f aca="false">D804</f>
        <v>20.5534123410689</v>
      </c>
      <c r="H804" s="63" t="n">
        <v>42309</v>
      </c>
      <c r="I804" s="0" t="n">
        <v>2015</v>
      </c>
      <c r="J804" s="0" t="n">
        <v>11</v>
      </c>
    </row>
    <row r="805" customFormat="false" ht="13.2" hidden="false" customHeight="false" outlineLevel="0" collapsed="false">
      <c r="A805" s="0" t="s">
        <v>242</v>
      </c>
      <c r="B805" s="0" t="s">
        <v>255</v>
      </c>
      <c r="C805" s="0" t="s">
        <v>315</v>
      </c>
      <c r="D805" s="0" t="n">
        <v>21.4517729810864</v>
      </c>
      <c r="E805" s="0" t="s">
        <v>255</v>
      </c>
      <c r="F805" s="0" t="s">
        <v>255</v>
      </c>
      <c r="G805" s="0" t="n">
        <f aca="false">D805</f>
        <v>21.4517729810864</v>
      </c>
      <c r="H805" s="63" t="n">
        <v>42339</v>
      </c>
      <c r="I805" s="0" t="n">
        <v>2015</v>
      </c>
      <c r="J805" s="0" t="n">
        <v>12</v>
      </c>
    </row>
    <row r="806" customFormat="false" ht="13.2" hidden="false" customHeight="false" outlineLevel="0" collapsed="false">
      <c r="A806" s="0" t="s">
        <v>242</v>
      </c>
      <c r="B806" s="0" t="s">
        <v>255</v>
      </c>
      <c r="C806" s="0" t="s">
        <v>316</v>
      </c>
      <c r="D806" s="0" t="n">
        <v>20.3533951130478</v>
      </c>
      <c r="E806" s="0" t="s">
        <v>255</v>
      </c>
      <c r="F806" s="0" t="s">
        <v>255</v>
      </c>
      <c r="G806" s="0" t="n">
        <f aca="false">D806</f>
        <v>20.3533951130478</v>
      </c>
      <c r="H806" s="63" t="n">
        <v>42370</v>
      </c>
      <c r="I806" s="0" t="n">
        <v>2016</v>
      </c>
      <c r="J806" s="0" t="n">
        <v>1</v>
      </c>
    </row>
    <row r="807" customFormat="false" ht="13.2" hidden="false" customHeight="false" outlineLevel="0" collapsed="false">
      <c r="A807" s="0" t="s">
        <v>242</v>
      </c>
      <c r="B807" s="0" t="s">
        <v>255</v>
      </c>
      <c r="C807" s="0" t="s">
        <v>317</v>
      </c>
      <c r="D807" s="0" t="n">
        <v>20.4894583346845</v>
      </c>
      <c r="E807" s="0" t="s">
        <v>255</v>
      </c>
      <c r="F807" s="0" t="s">
        <v>255</v>
      </c>
      <c r="G807" s="0" t="n">
        <f aca="false">D807</f>
        <v>20.4894583346845</v>
      </c>
      <c r="H807" s="63" t="n">
        <v>42401</v>
      </c>
      <c r="I807" s="0" t="n">
        <v>2016</v>
      </c>
      <c r="J807" s="0" t="n">
        <v>2</v>
      </c>
    </row>
    <row r="808" customFormat="false" ht="13.2" hidden="false" customHeight="false" outlineLevel="0" collapsed="false">
      <c r="A808" s="0" t="s">
        <v>242</v>
      </c>
      <c r="B808" s="0" t="s">
        <v>255</v>
      </c>
      <c r="C808" s="0" t="s">
        <v>318</v>
      </c>
      <c r="D808" s="0" t="n">
        <v>20.3722808598996</v>
      </c>
      <c r="E808" s="0" t="s">
        <v>255</v>
      </c>
      <c r="F808" s="0" t="s">
        <v>255</v>
      </c>
      <c r="G808" s="0" t="n">
        <f aca="false">D808</f>
        <v>20.3722808598996</v>
      </c>
      <c r="H808" s="63" t="n">
        <v>42430</v>
      </c>
      <c r="I808" s="0" t="n">
        <v>2016</v>
      </c>
      <c r="J808" s="0" t="n">
        <v>3</v>
      </c>
    </row>
    <row r="809" customFormat="false" ht="13.2" hidden="false" customHeight="false" outlineLevel="0" collapsed="false">
      <c r="A809" s="0" t="s">
        <v>242</v>
      </c>
      <c r="B809" s="0" t="s">
        <v>255</v>
      </c>
      <c r="C809" s="0" t="s">
        <v>319</v>
      </c>
      <c r="D809" s="0" t="n">
        <v>20.3139067332668</v>
      </c>
      <c r="E809" s="0" t="s">
        <v>255</v>
      </c>
      <c r="F809" s="0" t="s">
        <v>255</v>
      </c>
      <c r="G809" s="0" t="n">
        <f aca="false">D809</f>
        <v>20.3139067332668</v>
      </c>
      <c r="H809" s="63" t="n">
        <v>42461</v>
      </c>
      <c r="I809" s="0" t="n">
        <v>2016</v>
      </c>
      <c r="J809" s="0" t="n">
        <v>4</v>
      </c>
    </row>
    <row r="810" customFormat="false" ht="13.2" hidden="false" customHeight="false" outlineLevel="0" collapsed="false">
      <c r="A810" s="0" t="s">
        <v>242</v>
      </c>
      <c r="B810" s="0" t="s">
        <v>255</v>
      </c>
      <c r="C810" s="0" t="s">
        <v>320</v>
      </c>
      <c r="D810" s="0" t="n">
        <v>20.8912096768041</v>
      </c>
      <c r="E810" s="0" t="s">
        <v>255</v>
      </c>
      <c r="F810" s="0" t="s">
        <v>255</v>
      </c>
      <c r="G810" s="0" t="n">
        <f aca="false">D810</f>
        <v>20.8912096768041</v>
      </c>
      <c r="H810" s="63" t="n">
        <v>42491</v>
      </c>
      <c r="I810" s="0" t="n">
        <v>2016</v>
      </c>
      <c r="J810" s="0" t="n">
        <v>5</v>
      </c>
    </row>
    <row r="811" customFormat="false" ht="13.2" hidden="false" customHeight="false" outlineLevel="0" collapsed="false">
      <c r="A811" s="0" t="s">
        <v>242</v>
      </c>
      <c r="B811" s="0" t="s">
        <v>255</v>
      </c>
      <c r="C811" s="0" t="s">
        <v>321</v>
      </c>
      <c r="D811" s="0" t="n">
        <v>20.6036312588338</v>
      </c>
      <c r="E811" s="0" t="s">
        <v>255</v>
      </c>
      <c r="F811" s="0" t="s">
        <v>255</v>
      </c>
      <c r="G811" s="0" t="n">
        <f aca="false">D811</f>
        <v>20.6036312588338</v>
      </c>
      <c r="H811" s="63" t="n">
        <v>42522</v>
      </c>
      <c r="I811" s="0" t="n">
        <v>2016</v>
      </c>
      <c r="J811" s="0" t="n">
        <v>6</v>
      </c>
    </row>
    <row r="812" customFormat="false" ht="13.2" hidden="false" customHeight="false" outlineLevel="0" collapsed="false">
      <c r="A812" s="0" t="s">
        <v>242</v>
      </c>
      <c r="B812" s="0" t="s">
        <v>255</v>
      </c>
      <c r="C812" s="0" t="s">
        <v>322</v>
      </c>
      <c r="D812" s="0" t="n">
        <v>20.9255473983528</v>
      </c>
      <c r="E812" s="0" t="s">
        <v>255</v>
      </c>
      <c r="F812" s="0" t="s">
        <v>255</v>
      </c>
      <c r="G812" s="0" t="n">
        <f aca="false">D812</f>
        <v>20.9255473983528</v>
      </c>
      <c r="H812" s="63" t="n">
        <v>42552</v>
      </c>
      <c r="I812" s="0" t="n">
        <v>2016</v>
      </c>
      <c r="J812" s="0" t="n">
        <v>7</v>
      </c>
    </row>
    <row r="813" customFormat="false" ht="13.2" hidden="false" customHeight="false" outlineLevel="0" collapsed="false">
      <c r="A813" s="0" t="s">
        <v>242</v>
      </c>
      <c r="B813" s="0" t="s">
        <v>255</v>
      </c>
      <c r="C813" s="0" t="s">
        <v>323</v>
      </c>
      <c r="D813" s="0" t="n">
        <v>21.5741011141036</v>
      </c>
      <c r="E813" s="0" t="s">
        <v>255</v>
      </c>
      <c r="F813" s="0" t="s">
        <v>255</v>
      </c>
      <c r="G813" s="0" t="n">
        <f aca="false">D813</f>
        <v>21.5741011141036</v>
      </c>
      <c r="H813" s="63" t="n">
        <v>42583</v>
      </c>
      <c r="I813" s="0" t="n">
        <v>2016</v>
      </c>
      <c r="J813" s="0" t="n">
        <v>8</v>
      </c>
    </row>
    <row r="814" customFormat="false" ht="13.2" hidden="false" customHeight="false" outlineLevel="0" collapsed="false">
      <c r="A814" s="0" t="s">
        <v>242</v>
      </c>
      <c r="B814" s="0" t="s">
        <v>255</v>
      </c>
      <c r="C814" s="0" t="s">
        <v>324</v>
      </c>
      <c r="D814" s="0" t="n">
        <v>21.2075459365714</v>
      </c>
      <c r="E814" s="0" t="s">
        <v>255</v>
      </c>
      <c r="F814" s="0" t="s">
        <v>255</v>
      </c>
      <c r="G814" s="0" t="n">
        <f aca="false">D814</f>
        <v>21.2075459365714</v>
      </c>
      <c r="H814" s="63" t="n">
        <v>42614</v>
      </c>
      <c r="I814" s="0" t="n">
        <v>2016</v>
      </c>
      <c r="J814" s="0" t="n">
        <v>9</v>
      </c>
    </row>
    <row r="815" customFormat="false" ht="13.2" hidden="false" customHeight="false" outlineLevel="0" collapsed="false">
      <c r="A815" s="0" t="s">
        <v>242</v>
      </c>
      <c r="B815" s="0" t="s">
        <v>255</v>
      </c>
      <c r="C815" s="0" t="s">
        <v>325</v>
      </c>
      <c r="D815" s="0" t="n">
        <v>20.4838784549328</v>
      </c>
      <c r="E815" s="0" t="s">
        <v>255</v>
      </c>
      <c r="F815" s="0" t="s">
        <v>255</v>
      </c>
      <c r="G815" s="0" t="n">
        <f aca="false">D815</f>
        <v>20.4838784549328</v>
      </c>
      <c r="H815" s="63" t="n">
        <v>42644</v>
      </c>
      <c r="I815" s="0" t="n">
        <v>2016</v>
      </c>
      <c r="J815" s="0" t="n">
        <v>10</v>
      </c>
    </row>
    <row r="816" customFormat="false" ht="13.2" hidden="false" customHeight="false" outlineLevel="0" collapsed="false">
      <c r="A816" s="0" t="s">
        <v>242</v>
      </c>
      <c r="B816" s="0" t="s">
        <v>255</v>
      </c>
      <c r="C816" s="0" t="s">
        <v>326</v>
      </c>
      <c r="D816" s="0" t="n">
        <v>20.8714654869136</v>
      </c>
      <c r="E816" s="0" t="s">
        <v>255</v>
      </c>
      <c r="F816" s="0" t="s">
        <v>255</v>
      </c>
      <c r="G816" s="0" t="n">
        <f aca="false">D816</f>
        <v>20.8714654869136</v>
      </c>
      <c r="H816" s="63" t="n">
        <v>42675</v>
      </c>
      <c r="I816" s="0" t="n">
        <v>2016</v>
      </c>
      <c r="J816" s="0" t="n">
        <v>11</v>
      </c>
    </row>
    <row r="817" customFormat="false" ht="13.2" hidden="false" customHeight="false" outlineLevel="0" collapsed="false">
      <c r="A817" s="0" t="s">
        <v>242</v>
      </c>
      <c r="B817" s="0" t="s">
        <v>255</v>
      </c>
      <c r="C817" s="0" t="s">
        <v>327</v>
      </c>
      <c r="D817" s="0" t="n">
        <v>19.6584854732063</v>
      </c>
      <c r="E817" s="0" t="s">
        <v>255</v>
      </c>
      <c r="F817" s="0" t="s">
        <v>255</v>
      </c>
      <c r="G817" s="0" t="n">
        <f aca="false">D817</f>
        <v>19.6584854732063</v>
      </c>
      <c r="H817" s="63" t="n">
        <v>42705</v>
      </c>
      <c r="I817" s="0" t="n">
        <v>2016</v>
      </c>
      <c r="J817" s="0" t="n">
        <v>12</v>
      </c>
    </row>
    <row r="818" customFormat="false" ht="13.2" hidden="false" customHeight="false" outlineLevel="0" collapsed="false">
      <c r="A818" s="0" t="s">
        <v>242</v>
      </c>
      <c r="B818" s="0" t="s">
        <v>255</v>
      </c>
      <c r="C818" s="0" t="s">
        <v>328</v>
      </c>
      <c r="D818" s="0" t="n">
        <v>19.1623053968278</v>
      </c>
      <c r="E818" s="0" t="s">
        <v>255</v>
      </c>
      <c r="F818" s="0" t="s">
        <v>255</v>
      </c>
      <c r="G818" s="0" t="n">
        <f aca="false">D818</f>
        <v>19.1623053968278</v>
      </c>
      <c r="H818" s="63" t="n">
        <v>42736</v>
      </c>
      <c r="I818" s="0" t="n">
        <v>2017</v>
      </c>
      <c r="J818" s="0" t="n">
        <v>1</v>
      </c>
    </row>
    <row r="819" customFormat="false" ht="13.2" hidden="false" customHeight="false" outlineLevel="0" collapsed="false">
      <c r="A819" s="0" t="s">
        <v>242</v>
      </c>
      <c r="B819" s="0" t="s">
        <v>255</v>
      </c>
      <c r="C819" s="0" t="s">
        <v>329</v>
      </c>
      <c r="D819" s="0" t="n">
        <v>19.3713362767554</v>
      </c>
      <c r="E819" s="0" t="s">
        <v>255</v>
      </c>
      <c r="F819" s="0" t="s">
        <v>255</v>
      </c>
      <c r="G819" s="0" t="n">
        <f aca="false">D819</f>
        <v>19.3713362767554</v>
      </c>
      <c r="H819" s="63" t="n">
        <v>42767</v>
      </c>
      <c r="I819" s="0" t="n">
        <v>2017</v>
      </c>
      <c r="J819" s="0" t="n">
        <v>2</v>
      </c>
    </row>
    <row r="820" customFormat="false" ht="13.2" hidden="false" customHeight="false" outlineLevel="0" collapsed="false">
      <c r="A820" s="0" t="s">
        <v>242</v>
      </c>
      <c r="B820" s="0" t="s">
        <v>255</v>
      </c>
      <c r="C820" s="0" t="s">
        <v>330</v>
      </c>
      <c r="D820" s="0" t="n">
        <v>19.2773367640159</v>
      </c>
      <c r="E820" s="0" t="s">
        <v>255</v>
      </c>
      <c r="F820" s="0" t="s">
        <v>255</v>
      </c>
      <c r="G820" s="0" t="n">
        <f aca="false">D820</f>
        <v>19.2773367640159</v>
      </c>
      <c r="H820" s="63" t="n">
        <v>42795</v>
      </c>
      <c r="I820" s="0" t="n">
        <v>2017</v>
      </c>
      <c r="J820" s="0" t="n">
        <v>3</v>
      </c>
    </row>
    <row r="821" customFormat="false" ht="13.2" hidden="false" customHeight="false" outlineLevel="0" collapsed="false">
      <c r="A821" s="0" t="s">
        <v>242</v>
      </c>
      <c r="B821" s="0" t="s">
        <v>255</v>
      </c>
      <c r="C821" s="0" t="s">
        <v>331</v>
      </c>
      <c r="D821" s="0" t="n">
        <v>20.0456432836677</v>
      </c>
      <c r="E821" s="0" t="s">
        <v>255</v>
      </c>
      <c r="F821" s="0" t="s">
        <v>255</v>
      </c>
      <c r="G821" s="0" t="n">
        <f aca="false">D821</f>
        <v>20.0456432836677</v>
      </c>
      <c r="H821" s="63" t="n">
        <v>42826</v>
      </c>
      <c r="I821" s="0" t="n">
        <v>2017</v>
      </c>
      <c r="J821" s="0" t="n">
        <v>4</v>
      </c>
    </row>
    <row r="822" customFormat="false" ht="13.2" hidden="false" customHeight="false" outlineLevel="0" collapsed="false">
      <c r="A822" s="0" t="s">
        <v>242</v>
      </c>
      <c r="B822" s="0" t="s">
        <v>255</v>
      </c>
      <c r="C822" s="0" t="s">
        <v>332</v>
      </c>
      <c r="D822" s="0" t="n">
        <v>19.8155805492915</v>
      </c>
      <c r="E822" s="0" t="s">
        <v>255</v>
      </c>
      <c r="F822" s="0" t="s">
        <v>255</v>
      </c>
      <c r="G822" s="0" t="n">
        <f aca="false">D822</f>
        <v>19.8155805492915</v>
      </c>
      <c r="H822" s="63" t="n">
        <v>42856</v>
      </c>
      <c r="I822" s="0" t="n">
        <v>2017</v>
      </c>
      <c r="J822" s="0" t="n">
        <v>5</v>
      </c>
    </row>
    <row r="823" customFormat="false" ht="13.2" hidden="false" customHeight="false" outlineLevel="0" collapsed="false">
      <c r="A823" s="0" t="s">
        <v>242</v>
      </c>
      <c r="B823" s="0" t="s">
        <v>255</v>
      </c>
      <c r="C823" s="0" t="s">
        <v>333</v>
      </c>
      <c r="D823" s="0" t="n">
        <v>19.648613378261</v>
      </c>
      <c r="E823" s="0" t="s">
        <v>255</v>
      </c>
      <c r="F823" s="0" t="s">
        <v>255</v>
      </c>
      <c r="G823" s="0" t="n">
        <f aca="false">D823</f>
        <v>19.648613378261</v>
      </c>
      <c r="H823" s="63" t="n">
        <v>42887</v>
      </c>
      <c r="I823" s="0" t="n">
        <v>2017</v>
      </c>
      <c r="J823" s="0" t="n">
        <v>6</v>
      </c>
    </row>
    <row r="824" customFormat="false" ht="13.2" hidden="false" customHeight="false" outlineLevel="0" collapsed="false">
      <c r="A824" s="0" t="s">
        <v>242</v>
      </c>
      <c r="B824" s="0" t="s">
        <v>255</v>
      </c>
      <c r="C824" s="0" t="s">
        <v>334</v>
      </c>
      <c r="D824" s="0" t="n">
        <v>20.3873036130772</v>
      </c>
      <c r="E824" s="0" t="s">
        <v>255</v>
      </c>
      <c r="F824" s="0" t="s">
        <v>255</v>
      </c>
      <c r="G824" s="0" t="n">
        <f aca="false">D824</f>
        <v>20.3873036130772</v>
      </c>
      <c r="H824" s="63" t="n">
        <v>42917</v>
      </c>
      <c r="I824" s="0" t="n">
        <v>2017</v>
      </c>
      <c r="J824" s="0" t="n">
        <v>7</v>
      </c>
    </row>
    <row r="825" customFormat="false" ht="13.2" hidden="false" customHeight="false" outlineLevel="0" collapsed="false">
      <c r="A825" s="0" t="s">
        <v>242</v>
      </c>
      <c r="B825" s="0" t="s">
        <v>255</v>
      </c>
      <c r="C825" s="0" t="s">
        <v>335</v>
      </c>
      <c r="D825" s="0" t="n">
        <v>20.3864451700384</v>
      </c>
      <c r="E825" s="0" t="s">
        <v>255</v>
      </c>
      <c r="F825" s="0" t="s">
        <v>255</v>
      </c>
      <c r="G825" s="0" t="n">
        <f aca="false">D825</f>
        <v>20.3864451700384</v>
      </c>
      <c r="H825" s="63" t="n">
        <v>42948</v>
      </c>
      <c r="I825" s="0" t="n">
        <v>2017</v>
      </c>
      <c r="J825" s="0" t="n">
        <v>8</v>
      </c>
    </row>
    <row r="826" customFormat="false" ht="13.2" hidden="false" customHeight="false" outlineLevel="0" collapsed="false">
      <c r="A826" s="0" t="s">
        <v>242</v>
      </c>
      <c r="B826" s="0" t="s">
        <v>255</v>
      </c>
      <c r="C826" s="0" t="s">
        <v>336</v>
      </c>
      <c r="D826" s="0" t="n">
        <v>20.6800326892797</v>
      </c>
      <c r="E826" s="0" t="s">
        <v>255</v>
      </c>
      <c r="F826" s="0" t="s">
        <v>255</v>
      </c>
      <c r="G826" s="0" t="n">
        <f aca="false">D826</f>
        <v>20.6800326892797</v>
      </c>
      <c r="H826" s="63" t="n">
        <v>42979</v>
      </c>
      <c r="I826" s="0" t="n">
        <v>2017</v>
      </c>
      <c r="J826" s="0" t="n">
        <v>9</v>
      </c>
    </row>
    <row r="827" customFormat="false" ht="13.2" hidden="false" customHeight="false" outlineLevel="0" collapsed="false">
      <c r="A827" s="0" t="s">
        <v>242</v>
      </c>
      <c r="B827" s="0" t="s">
        <v>255</v>
      </c>
      <c r="C827" s="0" t="s">
        <v>337</v>
      </c>
      <c r="D827" s="0" t="n">
        <v>20.0602368153259</v>
      </c>
      <c r="E827" s="0" t="s">
        <v>255</v>
      </c>
      <c r="F827" s="0" t="s">
        <v>255</v>
      </c>
      <c r="G827" s="0" t="n">
        <f aca="false">D827</f>
        <v>20.0602368153259</v>
      </c>
      <c r="H827" s="63" t="n">
        <v>43009</v>
      </c>
      <c r="I827" s="0" t="n">
        <v>2017</v>
      </c>
      <c r="J827" s="0" t="n">
        <v>10</v>
      </c>
    </row>
    <row r="828" customFormat="false" ht="13.2" hidden="false" customHeight="false" outlineLevel="0" collapsed="false">
      <c r="A828" s="0" t="s">
        <v>242</v>
      </c>
      <c r="B828" s="0" t="s">
        <v>255</v>
      </c>
      <c r="C828" s="0" t="s">
        <v>338</v>
      </c>
      <c r="D828" s="0" t="n">
        <v>19.8726670113662</v>
      </c>
      <c r="E828" s="0" t="s">
        <v>255</v>
      </c>
      <c r="F828" s="0" t="s">
        <v>255</v>
      </c>
      <c r="G828" s="0" t="n">
        <f aca="false">D828</f>
        <v>19.8726670113662</v>
      </c>
      <c r="H828" s="63" t="n">
        <v>43040</v>
      </c>
      <c r="I828" s="0" t="n">
        <v>2017</v>
      </c>
      <c r="J828" s="0" t="n">
        <v>11</v>
      </c>
    </row>
    <row r="829" customFormat="false" ht="13.2" hidden="false" customHeight="false" outlineLevel="0" collapsed="false">
      <c r="A829" s="0" t="s">
        <v>242</v>
      </c>
      <c r="B829" s="0" t="s">
        <v>255</v>
      </c>
      <c r="C829" s="0" t="s">
        <v>339</v>
      </c>
      <c r="D829" s="0" t="n">
        <v>19.4185506438848</v>
      </c>
      <c r="E829" s="0" t="s">
        <v>255</v>
      </c>
      <c r="F829" s="0" t="s">
        <v>255</v>
      </c>
      <c r="G829" s="0" t="n">
        <f aca="false">D829</f>
        <v>19.4185506438848</v>
      </c>
      <c r="H829" s="63" t="n">
        <v>43070</v>
      </c>
      <c r="I829" s="0" t="n">
        <v>2017</v>
      </c>
      <c r="J829" s="0" t="n">
        <v>12</v>
      </c>
    </row>
    <row r="830" customFormat="false" ht="13.2" hidden="false" customHeight="false" outlineLevel="0" collapsed="false">
      <c r="A830" s="0" t="s">
        <v>242</v>
      </c>
      <c r="B830" s="0" t="s">
        <v>255</v>
      </c>
      <c r="C830" s="0" t="s">
        <v>340</v>
      </c>
      <c r="D830" s="0" t="n">
        <v>18.9146445801579</v>
      </c>
      <c r="E830" s="0" t="s">
        <v>255</v>
      </c>
      <c r="F830" s="0" t="s">
        <v>255</v>
      </c>
      <c r="G830" s="0" t="n">
        <f aca="false">D830</f>
        <v>18.9146445801579</v>
      </c>
      <c r="H830" s="63" t="n">
        <v>43101</v>
      </c>
      <c r="I830" s="0" t="n">
        <v>2018</v>
      </c>
      <c r="J830" s="0" t="n">
        <v>1</v>
      </c>
    </row>
    <row r="831" customFormat="false" ht="13.2" hidden="false" customHeight="false" outlineLevel="0" collapsed="false">
      <c r="A831" s="0" t="s">
        <v>242</v>
      </c>
      <c r="B831" s="0" t="s">
        <v>255</v>
      </c>
      <c r="C831" s="0" t="s">
        <v>341</v>
      </c>
      <c r="D831" s="0" t="n">
        <v>19.0026349916264</v>
      </c>
      <c r="E831" s="0" t="s">
        <v>255</v>
      </c>
      <c r="F831" s="0" t="s">
        <v>255</v>
      </c>
      <c r="G831" s="0" t="n">
        <f aca="false">D831</f>
        <v>19.0026349916264</v>
      </c>
      <c r="H831" s="63" t="n">
        <v>43132</v>
      </c>
      <c r="I831" s="0" t="n">
        <v>2018</v>
      </c>
      <c r="J831" s="0" t="n">
        <v>2</v>
      </c>
    </row>
    <row r="832" customFormat="false" ht="13.2" hidden="false" customHeight="false" outlineLevel="0" collapsed="false">
      <c r="A832" s="0" t="s">
        <v>242</v>
      </c>
      <c r="B832" s="0" t="s">
        <v>255</v>
      </c>
      <c r="C832" s="0" t="s">
        <v>342</v>
      </c>
      <c r="D832" s="0" t="n">
        <v>19.4443039350464</v>
      </c>
      <c r="E832" s="0" t="s">
        <v>255</v>
      </c>
      <c r="F832" s="0" t="s">
        <v>255</v>
      </c>
      <c r="G832" s="0" t="n">
        <f aca="false">D832</f>
        <v>19.4443039350464</v>
      </c>
      <c r="H832" s="63" t="n">
        <v>43160</v>
      </c>
      <c r="I832" s="0" t="n">
        <v>2018</v>
      </c>
      <c r="J832" s="0" t="n">
        <v>3</v>
      </c>
    </row>
    <row r="833" customFormat="false" ht="13.2" hidden="false" customHeight="false" outlineLevel="0" collapsed="false">
      <c r="A833" s="0" t="s">
        <v>242</v>
      </c>
      <c r="B833" s="0" t="s">
        <v>255</v>
      </c>
      <c r="C833" s="0" t="s">
        <v>343</v>
      </c>
      <c r="D833" s="0" t="n">
        <v>19.6705036757483</v>
      </c>
      <c r="E833" s="0" t="s">
        <v>255</v>
      </c>
      <c r="F833" s="0" t="s">
        <v>255</v>
      </c>
      <c r="G833" s="0" t="n">
        <f aca="false">D833</f>
        <v>19.6705036757483</v>
      </c>
      <c r="H833" s="63" t="n">
        <v>43191</v>
      </c>
      <c r="I833" s="0" t="n">
        <v>2018</v>
      </c>
      <c r="J833" s="0" t="n">
        <v>4</v>
      </c>
    </row>
    <row r="834" customFormat="false" ht="13.2" hidden="false" customHeight="false" outlineLevel="0" collapsed="false">
      <c r="A834" s="0" t="s">
        <v>242</v>
      </c>
      <c r="B834" s="0" t="s">
        <v>255</v>
      </c>
      <c r="C834" s="0" t="s">
        <v>344</v>
      </c>
      <c r="D834" s="0" t="n">
        <v>19.4966689604081</v>
      </c>
      <c r="E834" s="0" t="s">
        <v>255</v>
      </c>
      <c r="F834" s="0" t="s">
        <v>255</v>
      </c>
      <c r="G834" s="0" t="n">
        <f aca="false">D834</f>
        <v>19.4966689604081</v>
      </c>
      <c r="H834" s="63" t="n">
        <v>43221</v>
      </c>
      <c r="I834" s="0" t="n">
        <v>2018</v>
      </c>
      <c r="J834" s="0" t="n">
        <v>5</v>
      </c>
    </row>
    <row r="835" customFormat="false" ht="13.2" hidden="false" customHeight="false" outlineLevel="0" collapsed="false">
      <c r="A835" s="0" t="s">
        <v>242</v>
      </c>
      <c r="B835" s="0" t="s">
        <v>255</v>
      </c>
      <c r="C835" s="0" t="s">
        <v>345</v>
      </c>
      <c r="D835" s="0" t="n">
        <v>19.7194349289552</v>
      </c>
      <c r="E835" s="0" t="s">
        <v>255</v>
      </c>
      <c r="F835" s="0" t="s">
        <v>255</v>
      </c>
      <c r="G835" s="0" t="n">
        <f aca="false">D835</f>
        <v>19.7194349289552</v>
      </c>
      <c r="H835" s="63" t="n">
        <v>43252</v>
      </c>
      <c r="I835" s="0" t="n">
        <v>2018</v>
      </c>
      <c r="J835" s="0" t="n">
        <v>6</v>
      </c>
    </row>
    <row r="836" customFormat="false" ht="13.2" hidden="false" customHeight="false" outlineLevel="0" collapsed="false">
      <c r="A836" s="0" t="s">
        <v>242</v>
      </c>
      <c r="B836" s="0" t="s">
        <v>255</v>
      </c>
      <c r="C836" s="0" t="s">
        <v>346</v>
      </c>
      <c r="D836" s="0" t="n">
        <v>20.0439263975903</v>
      </c>
      <c r="E836" s="0" t="s">
        <v>255</v>
      </c>
      <c r="F836" s="0" t="s">
        <v>255</v>
      </c>
      <c r="G836" s="0" t="n">
        <f aca="false">D836</f>
        <v>20.0439263975903</v>
      </c>
      <c r="H836" s="63" t="n">
        <v>43282</v>
      </c>
      <c r="I836" s="0" t="n">
        <v>2018</v>
      </c>
      <c r="J836" s="0" t="n">
        <v>7</v>
      </c>
    </row>
    <row r="837" customFormat="false" ht="13.2" hidden="false" customHeight="false" outlineLevel="0" collapsed="false">
      <c r="A837" s="0" t="s">
        <v>242</v>
      </c>
      <c r="B837" s="0" t="s">
        <v>255</v>
      </c>
      <c r="C837" s="0" t="s">
        <v>347</v>
      </c>
      <c r="D837" s="0" t="n">
        <v>20.997656613605</v>
      </c>
      <c r="E837" s="0" t="s">
        <v>255</v>
      </c>
      <c r="F837" s="0" t="s">
        <v>255</v>
      </c>
      <c r="G837" s="0" t="n">
        <f aca="false">D837</f>
        <v>20.997656613605</v>
      </c>
      <c r="H837" s="63" t="n">
        <v>43313</v>
      </c>
      <c r="I837" s="0" t="n">
        <v>2018</v>
      </c>
      <c r="J837" s="0" t="n">
        <v>8</v>
      </c>
    </row>
    <row r="838" customFormat="false" ht="13.2" hidden="false" customHeight="false" outlineLevel="0" collapsed="false">
      <c r="A838" s="0" t="s">
        <v>242</v>
      </c>
      <c r="B838" s="0" t="s">
        <v>255</v>
      </c>
      <c r="C838" s="0" t="s">
        <v>348</v>
      </c>
      <c r="D838" s="0" t="n">
        <v>20.8791914742621</v>
      </c>
      <c r="E838" s="0" t="s">
        <v>255</v>
      </c>
      <c r="F838" s="0" t="s">
        <v>255</v>
      </c>
      <c r="G838" s="0" t="n">
        <f aca="false">D838</f>
        <v>20.8791914742621</v>
      </c>
      <c r="H838" s="63" t="n">
        <v>43344</v>
      </c>
      <c r="I838" s="0" t="n">
        <v>2018</v>
      </c>
      <c r="J838" s="0" t="n">
        <v>9</v>
      </c>
    </row>
    <row r="839" customFormat="false" ht="13.2" hidden="false" customHeight="false" outlineLevel="0" collapsed="false">
      <c r="A839" s="0" t="s">
        <v>242</v>
      </c>
      <c r="B839" s="0" t="s">
        <v>255</v>
      </c>
      <c r="C839" s="0" t="s">
        <v>349</v>
      </c>
      <c r="D839" s="0" t="n">
        <v>19.9559359861218</v>
      </c>
      <c r="E839" s="0" t="s">
        <v>255</v>
      </c>
      <c r="F839" s="0" t="s">
        <v>255</v>
      </c>
      <c r="G839" s="0" t="n">
        <f aca="false">D839</f>
        <v>19.9559359861218</v>
      </c>
      <c r="H839" s="63" t="n">
        <v>43374</v>
      </c>
      <c r="I839" s="0" t="n">
        <v>2018</v>
      </c>
      <c r="J839" s="0" t="n">
        <v>10</v>
      </c>
    </row>
    <row r="840" customFormat="false" ht="13.2" hidden="false" customHeight="false" outlineLevel="0" collapsed="false">
      <c r="A840" s="0" t="s">
        <v>242</v>
      </c>
      <c r="B840" s="0" t="s">
        <v>255</v>
      </c>
      <c r="C840" s="0" t="s">
        <v>350</v>
      </c>
      <c r="D840" s="0" t="n">
        <v>19.7044121757776</v>
      </c>
      <c r="E840" s="0" t="s">
        <v>255</v>
      </c>
      <c r="F840" s="0" t="s">
        <v>255</v>
      </c>
      <c r="G840" s="0" t="n">
        <f aca="false">D840</f>
        <v>19.7044121757776</v>
      </c>
      <c r="H840" s="63" t="n">
        <v>43405</v>
      </c>
      <c r="I840" s="0" t="n">
        <v>2018</v>
      </c>
      <c r="J840" s="0" t="n">
        <v>11</v>
      </c>
    </row>
    <row r="841" customFormat="false" ht="13.2" hidden="false" customHeight="false" outlineLevel="0" collapsed="false">
      <c r="A841" s="0" t="s">
        <v>242</v>
      </c>
      <c r="B841" s="0" t="s">
        <v>255</v>
      </c>
      <c r="C841" s="0" t="s">
        <v>351</v>
      </c>
      <c r="D841" s="0" t="n">
        <v>19.8872605430244</v>
      </c>
      <c r="E841" s="0" t="s">
        <v>255</v>
      </c>
      <c r="F841" s="0" t="s">
        <v>255</v>
      </c>
      <c r="G841" s="0" t="n">
        <f aca="false">D841</f>
        <v>19.8872605430244</v>
      </c>
      <c r="H841" s="63" t="n">
        <v>43435</v>
      </c>
      <c r="I841" s="0" t="n">
        <v>2018</v>
      </c>
      <c r="J841" s="0" t="n">
        <v>12</v>
      </c>
    </row>
    <row r="842" customFormat="false" ht="13.2" hidden="false" customHeight="false" outlineLevel="0" collapsed="false">
      <c r="A842" s="0" t="s">
        <v>242</v>
      </c>
      <c r="B842" s="0" t="s">
        <v>255</v>
      </c>
      <c r="C842" s="0" t="s">
        <v>352</v>
      </c>
      <c r="D842" s="0" t="n">
        <v>19.8387585113369</v>
      </c>
      <c r="E842" s="0" t="s">
        <v>255</v>
      </c>
      <c r="F842" s="0" t="s">
        <v>255</v>
      </c>
      <c r="G842" s="0" t="n">
        <f aca="false">D842</f>
        <v>19.8387585113369</v>
      </c>
      <c r="H842" s="63" t="n">
        <v>43466</v>
      </c>
      <c r="I842" s="0" t="n">
        <v>2019</v>
      </c>
      <c r="J842" s="0" t="n">
        <v>1</v>
      </c>
    </row>
    <row r="843" customFormat="false" ht="13.2" hidden="false" customHeight="false" outlineLevel="0" collapsed="false">
      <c r="A843" s="0" t="s">
        <v>242</v>
      </c>
      <c r="B843" s="0" t="s">
        <v>255</v>
      </c>
      <c r="C843" s="0" t="s">
        <v>353</v>
      </c>
      <c r="D843" s="0" t="n">
        <v>19.8816806632727</v>
      </c>
      <c r="E843" s="0" t="s">
        <v>255</v>
      </c>
      <c r="F843" s="0" t="s">
        <v>255</v>
      </c>
      <c r="G843" s="0" t="n">
        <f aca="false">D843</f>
        <v>19.8816806632727</v>
      </c>
      <c r="H843" s="63" t="n">
        <v>43497</v>
      </c>
      <c r="I843" s="0" t="n">
        <v>2019</v>
      </c>
      <c r="J843" s="0" t="n">
        <v>2</v>
      </c>
    </row>
    <row r="844" customFormat="false" ht="13.2" hidden="false" customHeight="false" outlineLevel="0" collapsed="false">
      <c r="A844" s="0" t="s">
        <v>242</v>
      </c>
      <c r="B844" s="0" t="s">
        <v>255</v>
      </c>
      <c r="C844" s="0" t="s">
        <v>354</v>
      </c>
      <c r="D844" s="0" t="n">
        <v>19.9919905937479</v>
      </c>
      <c r="E844" s="0" t="s">
        <v>255</v>
      </c>
      <c r="F844" s="0" t="s">
        <v>255</v>
      </c>
      <c r="G844" s="0" t="n">
        <f aca="false">D844</f>
        <v>19.9919905937479</v>
      </c>
      <c r="H844" s="63" t="n">
        <v>43525</v>
      </c>
      <c r="I844" s="0" t="n">
        <v>2019</v>
      </c>
      <c r="J844" s="0" t="n">
        <v>3</v>
      </c>
    </row>
    <row r="845" customFormat="false" ht="13.2" hidden="false" customHeight="false" outlineLevel="0" collapsed="false">
      <c r="A845" s="0" t="s">
        <v>242</v>
      </c>
      <c r="B845" s="0" t="s">
        <v>255</v>
      </c>
      <c r="C845" s="0" t="s">
        <v>355</v>
      </c>
      <c r="D845" s="0" t="n">
        <v>20.0404926254354</v>
      </c>
      <c r="E845" s="0" t="s">
        <v>255</v>
      </c>
      <c r="F845" s="0" t="s">
        <v>255</v>
      </c>
      <c r="G845" s="0" t="n">
        <f aca="false">D845</f>
        <v>20.0404926254354</v>
      </c>
      <c r="H845" s="63" t="n">
        <v>43556</v>
      </c>
      <c r="I845" s="0" t="n">
        <v>2019</v>
      </c>
      <c r="J845" s="0" t="n">
        <v>4</v>
      </c>
    </row>
    <row r="846" customFormat="false" ht="13.2" hidden="false" customHeight="false" outlineLevel="0" collapsed="false">
      <c r="A846" s="0" t="s">
        <v>242</v>
      </c>
      <c r="B846" s="0" t="s">
        <v>255</v>
      </c>
      <c r="C846" s="0" t="s">
        <v>356</v>
      </c>
      <c r="D846" s="0" t="n">
        <v>20.0490770558226</v>
      </c>
      <c r="E846" s="0" t="s">
        <v>255</v>
      </c>
      <c r="F846" s="0" t="s">
        <v>255</v>
      </c>
      <c r="G846" s="0" t="n">
        <f aca="false">D846</f>
        <v>20.0490770558226</v>
      </c>
      <c r="H846" s="63" t="n">
        <v>43586</v>
      </c>
      <c r="I846" s="0" t="n">
        <v>2019</v>
      </c>
      <c r="J846" s="0" t="n">
        <v>5</v>
      </c>
    </row>
    <row r="847" customFormat="false" ht="13.2" hidden="false" customHeight="false" outlineLevel="0" collapsed="false">
      <c r="A847" s="0" t="s">
        <v>242</v>
      </c>
      <c r="B847" s="0" t="s">
        <v>255</v>
      </c>
      <c r="C847" s="0" t="s">
        <v>357</v>
      </c>
      <c r="D847" s="0" t="n">
        <v>20.3997510371385</v>
      </c>
      <c r="E847" s="0" t="s">
        <v>255</v>
      </c>
      <c r="F847" s="0" t="s">
        <v>255</v>
      </c>
      <c r="G847" s="0" t="n">
        <f aca="false">D847</f>
        <v>20.3997510371385</v>
      </c>
      <c r="H847" s="63" t="n">
        <v>43617</v>
      </c>
      <c r="I847" s="0" t="n">
        <v>2019</v>
      </c>
      <c r="J847" s="0" t="n">
        <v>6</v>
      </c>
    </row>
    <row r="848" customFormat="false" ht="13.2" hidden="false" customHeight="false" outlineLevel="0" collapsed="false">
      <c r="A848" s="0" t="s">
        <v>242</v>
      </c>
      <c r="B848" s="0" t="s">
        <v>255</v>
      </c>
      <c r="C848" s="0" t="s">
        <v>358</v>
      </c>
      <c r="D848" s="0" t="n">
        <v>20.2512403914405</v>
      </c>
      <c r="E848" s="0" t="s">
        <v>255</v>
      </c>
      <c r="F848" s="0" t="s">
        <v>255</v>
      </c>
      <c r="G848" s="0" t="n">
        <f aca="false">D848</f>
        <v>20.2512403914405</v>
      </c>
      <c r="H848" s="63" t="n">
        <v>43647</v>
      </c>
      <c r="I848" s="0" t="n">
        <v>2019</v>
      </c>
      <c r="J848" s="0" t="n">
        <v>7</v>
      </c>
    </row>
    <row r="849" customFormat="false" ht="13.2" hidden="false" customHeight="false" outlineLevel="0" collapsed="false">
      <c r="A849" s="0" t="s">
        <v>242</v>
      </c>
      <c r="B849" s="0" t="s">
        <v>255</v>
      </c>
      <c r="C849" s="0" t="s">
        <v>359</v>
      </c>
      <c r="D849" s="0" t="n">
        <v>21.0388618794635</v>
      </c>
      <c r="E849" s="0" t="s">
        <v>255</v>
      </c>
      <c r="F849" s="0" t="s">
        <v>255</v>
      </c>
      <c r="G849" s="0" t="n">
        <f aca="false">D849</f>
        <v>21.0388618794635</v>
      </c>
      <c r="H849" s="63" t="n">
        <v>43678</v>
      </c>
      <c r="I849" s="0" t="n">
        <v>2019</v>
      </c>
      <c r="J849" s="0" t="n">
        <v>8</v>
      </c>
    </row>
    <row r="850" customFormat="false" ht="13.2" hidden="false" customHeight="false" outlineLevel="0" collapsed="false">
      <c r="A850" s="0" t="s">
        <v>242</v>
      </c>
      <c r="B850" s="0" t="s">
        <v>255</v>
      </c>
      <c r="C850" s="0" t="s">
        <v>360</v>
      </c>
      <c r="D850" s="0" t="n">
        <v>20.9375656008948</v>
      </c>
      <c r="E850" s="0" t="s">
        <v>255</v>
      </c>
      <c r="F850" s="0" t="s">
        <v>255</v>
      </c>
      <c r="G850" s="0" t="n">
        <f aca="false">D850</f>
        <v>20.9375656008948</v>
      </c>
      <c r="H850" s="63" t="n">
        <v>43709</v>
      </c>
      <c r="I850" s="0" t="n">
        <v>2019</v>
      </c>
      <c r="J850" s="0" t="n">
        <v>9</v>
      </c>
    </row>
    <row r="851" customFormat="false" ht="13.2" hidden="false" customHeight="false" outlineLevel="0" collapsed="false">
      <c r="A851" s="0" t="s">
        <v>242</v>
      </c>
      <c r="B851" s="0" t="s">
        <v>255</v>
      </c>
      <c r="C851" s="0" t="s">
        <v>361</v>
      </c>
      <c r="D851" s="0" t="n">
        <v>19.4631896818981</v>
      </c>
      <c r="E851" s="0" t="s">
        <v>255</v>
      </c>
      <c r="F851" s="0" t="s">
        <v>255</v>
      </c>
      <c r="G851" s="0" t="n">
        <f aca="false">D851</f>
        <v>19.4631896818981</v>
      </c>
      <c r="H851" s="63" t="n">
        <v>43739</v>
      </c>
      <c r="I851" s="0" t="n">
        <v>2019</v>
      </c>
      <c r="J851" s="0" t="n">
        <v>10</v>
      </c>
    </row>
    <row r="852" customFormat="false" ht="13.2" hidden="false" customHeight="false" outlineLevel="0" collapsed="false">
      <c r="A852" s="0" t="s">
        <v>242</v>
      </c>
      <c r="B852" s="0" t="s">
        <v>255</v>
      </c>
      <c r="C852" s="0" t="s">
        <v>362</v>
      </c>
      <c r="D852" s="0" t="n">
        <v>19.5026780616791</v>
      </c>
      <c r="E852" s="0" t="s">
        <v>255</v>
      </c>
      <c r="F852" s="0" t="s">
        <v>255</v>
      </c>
      <c r="G852" s="0" t="n">
        <f aca="false">D852</f>
        <v>19.5026780616791</v>
      </c>
      <c r="H852" s="63" t="n">
        <v>43770</v>
      </c>
      <c r="I852" s="0" t="n">
        <v>2019</v>
      </c>
      <c r="J852" s="0" t="n">
        <v>11</v>
      </c>
    </row>
    <row r="853" customFormat="false" ht="13.2" hidden="false" customHeight="false" outlineLevel="0" collapsed="false">
      <c r="A853" s="0" t="s">
        <v>242</v>
      </c>
      <c r="B853" s="0" t="s">
        <v>255</v>
      </c>
      <c r="C853" s="0" t="s">
        <v>363</v>
      </c>
      <c r="D853" s="0" t="n">
        <v>19.5537554224828</v>
      </c>
      <c r="E853" s="0" t="s">
        <v>255</v>
      </c>
      <c r="F853" s="0" t="s">
        <v>255</v>
      </c>
      <c r="G853" s="0" t="n">
        <f aca="false">D853</f>
        <v>19.5537554224828</v>
      </c>
      <c r="H853" s="63" t="n">
        <v>43800</v>
      </c>
      <c r="I853" s="0" t="n">
        <v>2019</v>
      </c>
      <c r="J853" s="0" t="n">
        <v>12</v>
      </c>
    </row>
    <row r="854" customFormat="false" ht="13.2" hidden="false" customHeight="false" outlineLevel="0" collapsed="false">
      <c r="A854" s="0" t="s">
        <v>242</v>
      </c>
      <c r="B854" s="0" t="s">
        <v>255</v>
      </c>
      <c r="C854" s="0" t="s">
        <v>364</v>
      </c>
      <c r="D854" s="0" t="n">
        <v>20.5598506638593</v>
      </c>
      <c r="E854" s="0" t="s">
        <v>255</v>
      </c>
      <c r="F854" s="0" t="s">
        <v>255</v>
      </c>
      <c r="G854" s="0" t="n">
        <f aca="false">D854</f>
        <v>20.5598506638593</v>
      </c>
      <c r="H854" s="63" t="n">
        <v>43831</v>
      </c>
      <c r="I854" s="0" t="n">
        <v>2020</v>
      </c>
      <c r="J854" s="0" t="n">
        <v>1</v>
      </c>
    </row>
    <row r="855" customFormat="false" ht="13.2" hidden="false" customHeight="false" outlineLevel="0" collapsed="false">
      <c r="A855" s="0" t="s">
        <v>242</v>
      </c>
      <c r="B855" s="0" t="s">
        <v>255</v>
      </c>
      <c r="C855" s="0" t="s">
        <v>365</v>
      </c>
      <c r="D855" s="0" t="n">
        <v>20.5169285119234</v>
      </c>
      <c r="E855" s="0" t="s">
        <v>255</v>
      </c>
      <c r="F855" s="0" t="s">
        <v>255</v>
      </c>
      <c r="G855" s="0" t="n">
        <f aca="false">D855</f>
        <v>20.5169285119234</v>
      </c>
      <c r="H855" s="63" t="n">
        <v>43862</v>
      </c>
      <c r="I855" s="0" t="n">
        <v>2020</v>
      </c>
      <c r="J855" s="0" t="n">
        <v>2</v>
      </c>
    </row>
    <row r="856" customFormat="false" ht="13.2" hidden="false" customHeight="false" outlineLevel="0" collapsed="false">
      <c r="A856" s="0" t="s">
        <v>242</v>
      </c>
      <c r="B856" s="0" t="s">
        <v>255</v>
      </c>
      <c r="C856" s="0" t="s">
        <v>366</v>
      </c>
      <c r="D856" s="0" t="n">
        <v>20.0967206444714</v>
      </c>
      <c r="E856" s="0" t="s">
        <v>255</v>
      </c>
      <c r="F856" s="0" t="s">
        <v>255</v>
      </c>
      <c r="G856" s="0" t="n">
        <f aca="false">D856</f>
        <v>20.0967206444714</v>
      </c>
      <c r="H856" s="63" t="n">
        <v>43891</v>
      </c>
      <c r="I856" s="0" t="n">
        <v>2020</v>
      </c>
      <c r="J856" s="0" t="n">
        <v>3</v>
      </c>
    </row>
    <row r="857" customFormat="false" ht="13.2" hidden="false" customHeight="false" outlineLevel="0" collapsed="false">
      <c r="A857" s="0" t="s">
        <v>242</v>
      </c>
      <c r="B857" s="0" t="s">
        <v>255</v>
      </c>
      <c r="C857" s="0" t="s">
        <v>367</v>
      </c>
      <c r="D857" s="0" t="n">
        <v>20.4607004928874</v>
      </c>
      <c r="E857" s="0" t="s">
        <v>255</v>
      </c>
      <c r="F857" s="0" t="s">
        <v>255</v>
      </c>
      <c r="G857" s="0" t="n">
        <f aca="false">D857</f>
        <v>20.4607004928874</v>
      </c>
      <c r="H857" s="63" t="n">
        <v>43922</v>
      </c>
      <c r="I857" s="0" t="n">
        <v>2020</v>
      </c>
      <c r="J857" s="0" t="n">
        <v>4</v>
      </c>
    </row>
    <row r="858" customFormat="false" ht="13.2" hidden="false" customHeight="false" outlineLevel="0" collapsed="false">
      <c r="A858" s="0" t="s">
        <v>242</v>
      </c>
      <c r="B858" s="0" t="s">
        <v>255</v>
      </c>
      <c r="C858" s="0" t="s">
        <v>368</v>
      </c>
      <c r="D858" s="0" t="n">
        <v>20.9397117084916</v>
      </c>
      <c r="E858" s="0" t="s">
        <v>255</v>
      </c>
      <c r="F858" s="0" t="s">
        <v>255</v>
      </c>
      <c r="G858" s="0" t="n">
        <f aca="false">D858</f>
        <v>20.9397117084916</v>
      </c>
      <c r="H858" s="63" t="n">
        <v>43952</v>
      </c>
      <c r="I858" s="0" t="n">
        <v>2020</v>
      </c>
      <c r="J858" s="0" t="n">
        <v>5</v>
      </c>
    </row>
    <row r="859" customFormat="false" ht="13.2" hidden="false" customHeight="false" outlineLevel="0" collapsed="false">
      <c r="A859" s="0" t="s">
        <v>242</v>
      </c>
      <c r="B859" s="0" t="s">
        <v>255</v>
      </c>
      <c r="C859" s="0" t="s">
        <v>369</v>
      </c>
      <c r="D859" s="0" t="n">
        <v>20.4710018093521</v>
      </c>
      <c r="E859" s="0" t="s">
        <v>255</v>
      </c>
      <c r="F859" s="0" t="s">
        <v>255</v>
      </c>
      <c r="G859" s="0" t="n">
        <f aca="false">D859</f>
        <v>20.4710018093521</v>
      </c>
      <c r="H859" s="63" t="n">
        <v>43983</v>
      </c>
      <c r="I859" s="0" t="n">
        <v>2020</v>
      </c>
      <c r="J859" s="0" t="n">
        <v>6</v>
      </c>
    </row>
    <row r="860" customFormat="false" ht="13.2" hidden="false" customHeight="false" outlineLevel="0" collapsed="false">
      <c r="A860" s="0" t="s">
        <v>242</v>
      </c>
      <c r="B860" s="0" t="s">
        <v>255</v>
      </c>
      <c r="C860" s="0" t="s">
        <v>370</v>
      </c>
      <c r="D860" s="0" t="n">
        <v>20.4911752207619</v>
      </c>
      <c r="E860" s="0" t="s">
        <v>255</v>
      </c>
      <c r="F860" s="0" t="s">
        <v>255</v>
      </c>
      <c r="G860" s="0" t="n">
        <f aca="false">D860</f>
        <v>20.4911752207619</v>
      </c>
      <c r="H860" s="63" t="n">
        <v>44013</v>
      </c>
      <c r="I860" s="0" t="n">
        <v>2020</v>
      </c>
      <c r="J860" s="0" t="n">
        <v>7</v>
      </c>
    </row>
    <row r="861" customFormat="false" ht="13.2" hidden="false" customHeight="false" outlineLevel="0" collapsed="false">
      <c r="A861" s="0" t="s">
        <v>242</v>
      </c>
      <c r="B861" s="0" t="s">
        <v>255</v>
      </c>
      <c r="C861" s="0" t="s">
        <v>371</v>
      </c>
      <c r="D861" s="0" t="n">
        <v>21.1049619934446</v>
      </c>
      <c r="E861" s="0" t="s">
        <v>255</v>
      </c>
      <c r="F861" s="0" t="s">
        <v>255</v>
      </c>
      <c r="G861" s="0" t="n">
        <f aca="false">D861</f>
        <v>21.1049619934446</v>
      </c>
      <c r="H861" s="63" t="n">
        <v>44044</v>
      </c>
      <c r="I861" s="0" t="n">
        <v>2020</v>
      </c>
      <c r="J861" s="0" t="n">
        <v>8</v>
      </c>
    </row>
    <row r="862" customFormat="false" ht="13.2" hidden="false" customHeight="false" outlineLevel="0" collapsed="false">
      <c r="A862" s="0" t="s">
        <v>242</v>
      </c>
      <c r="B862" s="0" t="s">
        <v>255</v>
      </c>
      <c r="C862" s="0" t="s">
        <v>372</v>
      </c>
      <c r="D862" s="0" t="n">
        <v>21.4607866329929</v>
      </c>
      <c r="E862" s="0" t="s">
        <v>255</v>
      </c>
      <c r="F862" s="0" t="s">
        <v>255</v>
      </c>
      <c r="G862" s="0" t="n">
        <f aca="false">D862</f>
        <v>21.4607866329929</v>
      </c>
      <c r="H862" s="63" t="n">
        <v>44075</v>
      </c>
      <c r="I862" s="0" t="n">
        <v>2020</v>
      </c>
      <c r="J862" s="0" t="n">
        <v>9</v>
      </c>
    </row>
    <row r="863" customFormat="false" ht="13.2" hidden="false" customHeight="false" outlineLevel="0" collapsed="false">
      <c r="A863" s="0" t="s">
        <v>242</v>
      </c>
      <c r="B863" s="0" t="s">
        <v>255</v>
      </c>
      <c r="C863" s="0" t="s">
        <v>373</v>
      </c>
      <c r="D863" s="0" t="n">
        <v>21.7492234940018</v>
      </c>
      <c r="E863" s="0" t="s">
        <v>255</v>
      </c>
      <c r="F863" s="0" t="s">
        <v>255</v>
      </c>
      <c r="G863" s="0" t="n">
        <f aca="false">D863</f>
        <v>21.7492234940018</v>
      </c>
      <c r="H863" s="63" t="n">
        <v>44105</v>
      </c>
      <c r="I863" s="0" t="n">
        <v>2020</v>
      </c>
      <c r="J863" s="0" t="n">
        <v>10</v>
      </c>
    </row>
    <row r="864" customFormat="false" ht="13.2" hidden="false" customHeight="false" outlineLevel="0" collapsed="false">
      <c r="A864" s="0" t="s">
        <v>242</v>
      </c>
      <c r="B864" s="0" t="s">
        <v>255</v>
      </c>
      <c r="C864" s="0" t="s">
        <v>374</v>
      </c>
      <c r="D864" s="0" t="n">
        <v>21.2697830568783</v>
      </c>
      <c r="E864" s="0" t="s">
        <v>255</v>
      </c>
      <c r="F864" s="0" t="s">
        <v>255</v>
      </c>
      <c r="G864" s="0" t="n">
        <f aca="false">D864</f>
        <v>21.2697830568783</v>
      </c>
      <c r="H864" s="63" t="n">
        <v>44136</v>
      </c>
      <c r="I864" s="0" t="n">
        <v>2020</v>
      </c>
      <c r="J864" s="0" t="n">
        <v>11</v>
      </c>
    </row>
    <row r="865" customFormat="false" ht="13.2" hidden="false" customHeight="false" outlineLevel="0" collapsed="false">
      <c r="A865" s="0" t="s">
        <v>242</v>
      </c>
      <c r="B865" s="0" t="s">
        <v>255</v>
      </c>
      <c r="C865" s="0" t="s">
        <v>375</v>
      </c>
      <c r="D865" s="0" t="n">
        <v>19.3794914856233</v>
      </c>
      <c r="E865" s="0" t="s">
        <v>255</v>
      </c>
      <c r="F865" s="0" t="s">
        <v>255</v>
      </c>
      <c r="G865" s="0" t="n">
        <f aca="false">D865</f>
        <v>19.3794914856233</v>
      </c>
      <c r="H865" s="63" t="n">
        <v>44166</v>
      </c>
      <c r="I865" s="0" t="n">
        <v>2020</v>
      </c>
      <c r="J865" s="0" t="n">
        <v>12</v>
      </c>
    </row>
    <row r="866" customFormat="false" ht="13.2" hidden="false" customHeight="false" outlineLevel="0" collapsed="false">
      <c r="A866" s="0" t="s">
        <v>242</v>
      </c>
      <c r="B866" s="0" t="s">
        <v>256</v>
      </c>
      <c r="C866" s="0" t="s">
        <v>304</v>
      </c>
      <c r="D866" s="0" t="n">
        <v>23.009847096358</v>
      </c>
      <c r="E866" s="0" t="s">
        <v>256</v>
      </c>
      <c r="F866" s="0" t="s">
        <v>256</v>
      </c>
      <c r="G866" s="0" t="n">
        <f aca="false">D866</f>
        <v>23.009847096358</v>
      </c>
      <c r="H866" s="63" t="n">
        <v>42005</v>
      </c>
      <c r="I866" s="0" t="n">
        <v>2015</v>
      </c>
      <c r="J866" s="0" t="n">
        <v>1</v>
      </c>
    </row>
    <row r="867" customFormat="false" ht="13.2" hidden="false" customHeight="false" outlineLevel="0" collapsed="false">
      <c r="A867" s="0" t="s">
        <v>242</v>
      </c>
      <c r="B867" s="0" t="s">
        <v>256</v>
      </c>
      <c r="C867" s="0" t="s">
        <v>305</v>
      </c>
      <c r="D867" s="0" t="n">
        <v>23.3901373625097</v>
      </c>
      <c r="E867" s="0" t="s">
        <v>256</v>
      </c>
      <c r="F867" s="0" t="s">
        <v>256</v>
      </c>
      <c r="G867" s="0" t="n">
        <f aca="false">D867</f>
        <v>23.3901373625097</v>
      </c>
      <c r="H867" s="63" t="n">
        <v>42036</v>
      </c>
      <c r="I867" s="0" t="n">
        <v>2015</v>
      </c>
      <c r="J867" s="0" t="n">
        <v>2</v>
      </c>
    </row>
    <row r="868" customFormat="false" ht="13.2" hidden="false" customHeight="false" outlineLevel="0" collapsed="false">
      <c r="A868" s="0" t="s">
        <v>242</v>
      </c>
      <c r="B868" s="0" t="s">
        <v>256</v>
      </c>
      <c r="C868" s="0" t="s">
        <v>306</v>
      </c>
      <c r="D868" s="0" t="n">
        <v>23.4828492106911</v>
      </c>
      <c r="E868" s="0" t="s">
        <v>256</v>
      </c>
      <c r="F868" s="0" t="s">
        <v>256</v>
      </c>
      <c r="G868" s="0" t="n">
        <f aca="false">D868</f>
        <v>23.4828492106911</v>
      </c>
      <c r="H868" s="63" t="n">
        <v>42064</v>
      </c>
      <c r="I868" s="0" t="n">
        <v>2015</v>
      </c>
      <c r="J868" s="0" t="n">
        <v>3</v>
      </c>
    </row>
    <row r="869" customFormat="false" ht="13.2" hidden="false" customHeight="false" outlineLevel="0" collapsed="false">
      <c r="A869" s="0" t="s">
        <v>242</v>
      </c>
      <c r="B869" s="0" t="s">
        <v>256</v>
      </c>
      <c r="C869" s="0" t="s">
        <v>307</v>
      </c>
      <c r="D869" s="0" t="n">
        <v>23.6536793753958</v>
      </c>
      <c r="E869" s="0" t="s">
        <v>256</v>
      </c>
      <c r="F869" s="0" t="s">
        <v>256</v>
      </c>
      <c r="G869" s="0" t="n">
        <f aca="false">D869</f>
        <v>23.6536793753958</v>
      </c>
      <c r="H869" s="63" t="n">
        <v>42095</v>
      </c>
      <c r="I869" s="0" t="n">
        <v>2015</v>
      </c>
      <c r="J869" s="0" t="n">
        <v>4</v>
      </c>
    </row>
    <row r="870" customFormat="false" ht="13.2" hidden="false" customHeight="false" outlineLevel="0" collapsed="false">
      <c r="A870" s="0" t="s">
        <v>242</v>
      </c>
      <c r="B870" s="0" t="s">
        <v>256</v>
      </c>
      <c r="C870" s="0" t="s">
        <v>308</v>
      </c>
      <c r="D870" s="0" t="n">
        <v>23.6116156664987</v>
      </c>
      <c r="E870" s="0" t="s">
        <v>256</v>
      </c>
      <c r="F870" s="0" t="s">
        <v>256</v>
      </c>
      <c r="G870" s="0" t="n">
        <f aca="false">D870</f>
        <v>23.6116156664987</v>
      </c>
      <c r="H870" s="63" t="n">
        <v>42125</v>
      </c>
      <c r="I870" s="0" t="n">
        <v>2015</v>
      </c>
      <c r="J870" s="0" t="n">
        <v>5</v>
      </c>
    </row>
    <row r="871" customFormat="false" ht="13.2" hidden="false" customHeight="false" outlineLevel="0" collapsed="false">
      <c r="A871" s="0" t="s">
        <v>242</v>
      </c>
      <c r="B871" s="0" t="s">
        <v>256</v>
      </c>
      <c r="C871" s="0" t="s">
        <v>309</v>
      </c>
      <c r="D871" s="0" t="n">
        <v>23.0639290077972</v>
      </c>
      <c r="E871" s="0" t="s">
        <v>256</v>
      </c>
      <c r="F871" s="0" t="s">
        <v>256</v>
      </c>
      <c r="G871" s="0" t="n">
        <f aca="false">D871</f>
        <v>23.0639290077972</v>
      </c>
      <c r="H871" s="63" t="n">
        <v>42156</v>
      </c>
      <c r="I871" s="0" t="n">
        <v>2015</v>
      </c>
      <c r="J871" s="0" t="n">
        <v>6</v>
      </c>
    </row>
    <row r="872" customFormat="false" ht="13.2" hidden="false" customHeight="false" outlineLevel="0" collapsed="false">
      <c r="A872" s="0" t="s">
        <v>242</v>
      </c>
      <c r="B872" s="0" t="s">
        <v>256</v>
      </c>
      <c r="C872" s="0" t="s">
        <v>310</v>
      </c>
      <c r="D872" s="0" t="n">
        <v>22.7115381404038</v>
      </c>
      <c r="E872" s="0" t="s">
        <v>256</v>
      </c>
      <c r="F872" s="0" t="s">
        <v>256</v>
      </c>
      <c r="G872" s="0" t="n">
        <f aca="false">D872</f>
        <v>22.7115381404038</v>
      </c>
      <c r="H872" s="63" t="n">
        <v>42186</v>
      </c>
      <c r="I872" s="0" t="n">
        <v>2015</v>
      </c>
      <c r="J872" s="0" t="n">
        <v>7</v>
      </c>
    </row>
    <row r="873" customFormat="false" ht="13.2" hidden="false" customHeight="false" outlineLevel="0" collapsed="false">
      <c r="A873" s="0" t="s">
        <v>242</v>
      </c>
      <c r="B873" s="0" t="s">
        <v>256</v>
      </c>
      <c r="C873" s="0" t="s">
        <v>311</v>
      </c>
      <c r="D873" s="0" t="n">
        <v>22.6454380264225</v>
      </c>
      <c r="E873" s="0" t="s">
        <v>256</v>
      </c>
      <c r="F873" s="0" t="s">
        <v>256</v>
      </c>
      <c r="G873" s="0" t="n">
        <f aca="false">D873</f>
        <v>22.6454380264225</v>
      </c>
      <c r="H873" s="63" t="n">
        <v>42217</v>
      </c>
      <c r="I873" s="0" t="n">
        <v>2015</v>
      </c>
      <c r="J873" s="0" t="n">
        <v>8</v>
      </c>
    </row>
    <row r="874" customFormat="false" ht="13.2" hidden="false" customHeight="false" outlineLevel="0" collapsed="false">
      <c r="A874" s="0" t="s">
        <v>242</v>
      </c>
      <c r="B874" s="0" t="s">
        <v>256</v>
      </c>
      <c r="C874" s="0" t="s">
        <v>312</v>
      </c>
      <c r="D874" s="0" t="n">
        <v>23.2514988117568</v>
      </c>
      <c r="E874" s="0" t="s">
        <v>256</v>
      </c>
      <c r="F874" s="0" t="s">
        <v>256</v>
      </c>
      <c r="G874" s="0" t="n">
        <f aca="false">D874</f>
        <v>23.2514988117568</v>
      </c>
      <c r="H874" s="63" t="n">
        <v>42248</v>
      </c>
      <c r="I874" s="0" t="n">
        <v>2015</v>
      </c>
      <c r="J874" s="0" t="n">
        <v>9</v>
      </c>
    </row>
    <row r="875" customFormat="false" ht="13.2" hidden="false" customHeight="false" outlineLevel="0" collapsed="false">
      <c r="A875" s="0" t="s">
        <v>242</v>
      </c>
      <c r="B875" s="0" t="s">
        <v>256</v>
      </c>
      <c r="C875" s="0" t="s">
        <v>313</v>
      </c>
      <c r="D875" s="0" t="n">
        <v>23.2669507864538</v>
      </c>
      <c r="E875" s="0" t="s">
        <v>256</v>
      </c>
      <c r="F875" s="0" t="s">
        <v>256</v>
      </c>
      <c r="G875" s="0" t="n">
        <f aca="false">D875</f>
        <v>23.2669507864538</v>
      </c>
      <c r="H875" s="63" t="n">
        <v>42278</v>
      </c>
      <c r="I875" s="0" t="n">
        <v>2015</v>
      </c>
      <c r="J875" s="0" t="n">
        <v>10</v>
      </c>
    </row>
    <row r="876" customFormat="false" ht="13.2" hidden="false" customHeight="false" outlineLevel="0" collapsed="false">
      <c r="A876" s="0" t="s">
        <v>242</v>
      </c>
      <c r="B876" s="0" t="s">
        <v>256</v>
      </c>
      <c r="C876" s="0" t="s">
        <v>314</v>
      </c>
      <c r="D876" s="0" t="n">
        <v>23.5588214196176</v>
      </c>
      <c r="E876" s="0" t="s">
        <v>256</v>
      </c>
      <c r="F876" s="0" t="s">
        <v>256</v>
      </c>
      <c r="G876" s="0" t="n">
        <f aca="false">D876</f>
        <v>23.5588214196176</v>
      </c>
      <c r="H876" s="63" t="n">
        <v>42309</v>
      </c>
      <c r="I876" s="0" t="n">
        <v>2015</v>
      </c>
      <c r="J876" s="0" t="n">
        <v>11</v>
      </c>
    </row>
    <row r="877" customFormat="false" ht="13.2" hidden="false" customHeight="false" outlineLevel="0" collapsed="false">
      <c r="A877" s="0" t="s">
        <v>242</v>
      </c>
      <c r="B877" s="0" t="s">
        <v>256</v>
      </c>
      <c r="C877" s="0" t="s">
        <v>315</v>
      </c>
      <c r="D877" s="0" t="n">
        <v>23.7893133755131</v>
      </c>
      <c r="E877" s="0" t="s">
        <v>256</v>
      </c>
      <c r="F877" s="0" t="s">
        <v>256</v>
      </c>
      <c r="G877" s="0" t="n">
        <f aca="false">D877</f>
        <v>23.7893133755131</v>
      </c>
      <c r="H877" s="63" t="n">
        <v>42339</v>
      </c>
      <c r="I877" s="0" t="n">
        <v>2015</v>
      </c>
      <c r="J877" s="0" t="n">
        <v>12</v>
      </c>
    </row>
    <row r="878" customFormat="false" ht="13.2" hidden="false" customHeight="false" outlineLevel="0" collapsed="false">
      <c r="A878" s="0" t="s">
        <v>242</v>
      </c>
      <c r="B878" s="0" t="s">
        <v>256</v>
      </c>
      <c r="C878" s="0" t="s">
        <v>316</v>
      </c>
      <c r="D878" s="0" t="n">
        <v>23.9828922807438</v>
      </c>
      <c r="E878" s="0" t="s">
        <v>256</v>
      </c>
      <c r="F878" s="0" t="s">
        <v>256</v>
      </c>
      <c r="G878" s="0" t="n">
        <f aca="false">D878</f>
        <v>23.9828922807438</v>
      </c>
      <c r="H878" s="63" t="n">
        <v>42370</v>
      </c>
      <c r="I878" s="0" t="n">
        <v>2016</v>
      </c>
      <c r="J878" s="0" t="n">
        <v>1</v>
      </c>
    </row>
    <row r="879" customFormat="false" ht="13.2" hidden="false" customHeight="false" outlineLevel="0" collapsed="false">
      <c r="A879" s="0" t="s">
        <v>242</v>
      </c>
      <c r="B879" s="0" t="s">
        <v>256</v>
      </c>
      <c r="C879" s="0" t="s">
        <v>317</v>
      </c>
      <c r="D879" s="0" t="n">
        <v>23.9635773123727</v>
      </c>
      <c r="E879" s="0" t="s">
        <v>256</v>
      </c>
      <c r="F879" s="0" t="s">
        <v>256</v>
      </c>
      <c r="G879" s="0" t="n">
        <f aca="false">D879</f>
        <v>23.9635773123727</v>
      </c>
      <c r="H879" s="63" t="n">
        <v>42401</v>
      </c>
      <c r="I879" s="0" t="n">
        <v>2016</v>
      </c>
      <c r="J879" s="0" t="n">
        <v>2</v>
      </c>
    </row>
    <row r="880" customFormat="false" ht="13.2" hidden="false" customHeight="false" outlineLevel="0" collapsed="false">
      <c r="A880" s="0" t="s">
        <v>242</v>
      </c>
      <c r="B880" s="0" t="s">
        <v>256</v>
      </c>
      <c r="C880" s="0" t="s">
        <v>318</v>
      </c>
      <c r="D880" s="0" t="n">
        <v>24.1511471163324</v>
      </c>
      <c r="E880" s="0" t="s">
        <v>256</v>
      </c>
      <c r="F880" s="0" t="s">
        <v>256</v>
      </c>
      <c r="G880" s="0" t="n">
        <f aca="false">D880</f>
        <v>24.1511471163324</v>
      </c>
      <c r="H880" s="63" t="n">
        <v>42430</v>
      </c>
      <c r="I880" s="0" t="n">
        <v>2016</v>
      </c>
      <c r="J880" s="0" t="n">
        <v>3</v>
      </c>
    </row>
    <row r="881" customFormat="false" ht="13.2" hidden="false" customHeight="false" outlineLevel="0" collapsed="false">
      <c r="A881" s="0" t="s">
        <v>242</v>
      </c>
      <c r="B881" s="0" t="s">
        <v>256</v>
      </c>
      <c r="C881" s="0" t="s">
        <v>319</v>
      </c>
      <c r="D881" s="0" t="n">
        <v>24.1043619707223</v>
      </c>
      <c r="E881" s="0" t="s">
        <v>256</v>
      </c>
      <c r="F881" s="0" t="s">
        <v>256</v>
      </c>
      <c r="G881" s="0" t="n">
        <f aca="false">D881</f>
        <v>24.1043619707223</v>
      </c>
      <c r="H881" s="63" t="n">
        <v>42461</v>
      </c>
      <c r="I881" s="0" t="n">
        <v>2016</v>
      </c>
      <c r="J881" s="0" t="n">
        <v>4</v>
      </c>
    </row>
    <row r="882" customFormat="false" ht="13.2" hidden="false" customHeight="false" outlineLevel="0" collapsed="false">
      <c r="A882" s="0" t="s">
        <v>242</v>
      </c>
      <c r="B882" s="0" t="s">
        <v>256</v>
      </c>
      <c r="C882" s="0" t="s">
        <v>320</v>
      </c>
      <c r="D882" s="0" t="n">
        <v>23.9253765971498</v>
      </c>
      <c r="E882" s="0" t="s">
        <v>256</v>
      </c>
      <c r="F882" s="0" t="s">
        <v>256</v>
      </c>
      <c r="G882" s="0" t="n">
        <f aca="false">D882</f>
        <v>23.9253765971498</v>
      </c>
      <c r="H882" s="63" t="n">
        <v>42491</v>
      </c>
      <c r="I882" s="0" t="n">
        <v>2016</v>
      </c>
      <c r="J882" s="0" t="n">
        <v>5</v>
      </c>
    </row>
    <row r="883" customFormat="false" ht="13.2" hidden="false" customHeight="false" outlineLevel="0" collapsed="false">
      <c r="A883" s="0" t="s">
        <v>242</v>
      </c>
      <c r="B883" s="0" t="s">
        <v>256</v>
      </c>
      <c r="C883" s="0" t="s">
        <v>321</v>
      </c>
      <c r="D883" s="0" t="n">
        <v>22.6729082036615</v>
      </c>
      <c r="E883" s="0" t="s">
        <v>256</v>
      </c>
      <c r="F883" s="0" t="s">
        <v>256</v>
      </c>
      <c r="G883" s="0" t="n">
        <f aca="false">D883</f>
        <v>22.6729082036615</v>
      </c>
      <c r="H883" s="63" t="n">
        <v>42522</v>
      </c>
      <c r="I883" s="0" t="n">
        <v>2016</v>
      </c>
      <c r="J883" s="0" t="n">
        <v>6</v>
      </c>
    </row>
    <row r="884" customFormat="false" ht="13.2" hidden="false" customHeight="false" outlineLevel="0" collapsed="false">
      <c r="A884" s="0" t="s">
        <v>242</v>
      </c>
      <c r="B884" s="0" t="s">
        <v>256</v>
      </c>
      <c r="C884" s="0" t="s">
        <v>322</v>
      </c>
      <c r="D884" s="0" t="n">
        <v>22.2024814184445</v>
      </c>
      <c r="E884" s="0" t="s">
        <v>256</v>
      </c>
      <c r="F884" s="0" t="s">
        <v>256</v>
      </c>
      <c r="G884" s="0" t="n">
        <f aca="false">D884</f>
        <v>22.2024814184445</v>
      </c>
      <c r="H884" s="63" t="n">
        <v>42552</v>
      </c>
      <c r="I884" s="0" t="n">
        <v>2016</v>
      </c>
      <c r="J884" s="0" t="n">
        <v>7</v>
      </c>
    </row>
    <row r="885" customFormat="false" ht="13.2" hidden="false" customHeight="false" outlineLevel="0" collapsed="false">
      <c r="A885" s="0" t="s">
        <v>242</v>
      </c>
      <c r="B885" s="0" t="s">
        <v>256</v>
      </c>
      <c r="C885" s="0" t="s">
        <v>323</v>
      </c>
      <c r="D885" s="0" t="n">
        <v>22.5471462984895</v>
      </c>
      <c r="E885" s="0" t="s">
        <v>256</v>
      </c>
      <c r="F885" s="0" t="s">
        <v>256</v>
      </c>
      <c r="G885" s="0" t="n">
        <f aca="false">D885</f>
        <v>22.5471462984895</v>
      </c>
      <c r="H885" s="63" t="n">
        <v>42583</v>
      </c>
      <c r="I885" s="0" t="n">
        <v>2016</v>
      </c>
      <c r="J885" s="0" t="n">
        <v>8</v>
      </c>
    </row>
    <row r="886" customFormat="false" ht="13.2" hidden="false" customHeight="false" outlineLevel="0" collapsed="false">
      <c r="A886" s="0" t="s">
        <v>242</v>
      </c>
      <c r="B886" s="0" t="s">
        <v>256</v>
      </c>
      <c r="C886" s="0" t="s">
        <v>324</v>
      </c>
      <c r="D886" s="0" t="n">
        <v>22.7171180201554</v>
      </c>
      <c r="E886" s="0" t="s">
        <v>256</v>
      </c>
      <c r="F886" s="0" t="s">
        <v>256</v>
      </c>
      <c r="G886" s="0" t="n">
        <f aca="false">D886</f>
        <v>22.7171180201554</v>
      </c>
      <c r="H886" s="63" t="n">
        <v>42614</v>
      </c>
      <c r="I886" s="0" t="n">
        <v>2016</v>
      </c>
      <c r="J886" s="0" t="n">
        <v>9</v>
      </c>
    </row>
    <row r="887" customFormat="false" ht="13.2" hidden="false" customHeight="false" outlineLevel="0" collapsed="false">
      <c r="A887" s="0" t="s">
        <v>242</v>
      </c>
      <c r="B887" s="0" t="s">
        <v>256</v>
      </c>
      <c r="C887" s="0" t="s">
        <v>325</v>
      </c>
      <c r="D887" s="0" t="n">
        <v>23.1793895965046</v>
      </c>
      <c r="E887" s="0" t="s">
        <v>256</v>
      </c>
      <c r="F887" s="0" t="s">
        <v>256</v>
      </c>
      <c r="G887" s="0" t="n">
        <f aca="false">D887</f>
        <v>23.1793895965046</v>
      </c>
      <c r="H887" s="63" t="n">
        <v>42644</v>
      </c>
      <c r="I887" s="0" t="n">
        <v>2016</v>
      </c>
      <c r="J887" s="0" t="n">
        <v>10</v>
      </c>
    </row>
    <row r="888" customFormat="false" ht="13.2" hidden="false" customHeight="false" outlineLevel="0" collapsed="false">
      <c r="A888" s="0" t="s">
        <v>242</v>
      </c>
      <c r="B888" s="0" t="s">
        <v>256</v>
      </c>
      <c r="C888" s="0" t="s">
        <v>326</v>
      </c>
      <c r="D888" s="0" t="n">
        <v>23.5468032170755</v>
      </c>
      <c r="E888" s="0" t="s">
        <v>256</v>
      </c>
      <c r="F888" s="0" t="s">
        <v>256</v>
      </c>
      <c r="G888" s="0" t="n">
        <f aca="false">D888</f>
        <v>23.5468032170755</v>
      </c>
      <c r="H888" s="63" t="n">
        <v>42675</v>
      </c>
      <c r="I888" s="0" t="n">
        <v>2016</v>
      </c>
      <c r="J888" s="0" t="n">
        <v>11</v>
      </c>
    </row>
    <row r="889" customFormat="false" ht="13.2" hidden="false" customHeight="false" outlineLevel="0" collapsed="false">
      <c r="A889" s="0" t="s">
        <v>242</v>
      </c>
      <c r="B889" s="0" t="s">
        <v>256</v>
      </c>
      <c r="C889" s="0" t="s">
        <v>327</v>
      </c>
      <c r="D889" s="0" t="n">
        <v>23.5480908816336</v>
      </c>
      <c r="E889" s="0" t="s">
        <v>256</v>
      </c>
      <c r="F889" s="0" t="s">
        <v>256</v>
      </c>
      <c r="G889" s="0" t="n">
        <f aca="false">D889</f>
        <v>23.5480908816336</v>
      </c>
      <c r="H889" s="63" t="n">
        <v>42705</v>
      </c>
      <c r="I889" s="0" t="n">
        <v>2016</v>
      </c>
      <c r="J889" s="0" t="n">
        <v>12</v>
      </c>
    </row>
    <row r="890" customFormat="false" ht="13.2" hidden="false" customHeight="false" outlineLevel="0" collapsed="false">
      <c r="A890" s="0" t="s">
        <v>242</v>
      </c>
      <c r="B890" s="0" t="s">
        <v>256</v>
      </c>
      <c r="C890" s="0" t="s">
        <v>328</v>
      </c>
      <c r="D890" s="0" t="n">
        <v>23.2463481535245</v>
      </c>
      <c r="E890" s="0" t="s">
        <v>256</v>
      </c>
      <c r="F890" s="0" t="s">
        <v>256</v>
      </c>
      <c r="G890" s="0" t="n">
        <f aca="false">D890</f>
        <v>23.2463481535245</v>
      </c>
      <c r="H890" s="63" t="n">
        <v>42736</v>
      </c>
      <c r="I890" s="0" t="n">
        <v>2017</v>
      </c>
      <c r="J890" s="0" t="n">
        <v>1</v>
      </c>
    </row>
    <row r="891" customFormat="false" ht="13.2" hidden="false" customHeight="false" outlineLevel="0" collapsed="false">
      <c r="A891" s="0" t="s">
        <v>242</v>
      </c>
      <c r="B891" s="0" t="s">
        <v>256</v>
      </c>
      <c r="C891" s="0" t="s">
        <v>329</v>
      </c>
      <c r="D891" s="0" t="n">
        <v>23.9120707300497</v>
      </c>
      <c r="E891" s="0" t="s">
        <v>256</v>
      </c>
      <c r="F891" s="0" t="s">
        <v>256</v>
      </c>
      <c r="G891" s="0" t="n">
        <f aca="false">D891</f>
        <v>23.9120707300497</v>
      </c>
      <c r="H891" s="63" t="n">
        <v>42767</v>
      </c>
      <c r="I891" s="0" t="n">
        <v>2017</v>
      </c>
      <c r="J891" s="0" t="n">
        <v>2</v>
      </c>
    </row>
    <row r="892" customFormat="false" ht="13.2" hidden="false" customHeight="false" outlineLevel="0" collapsed="false">
      <c r="A892" s="0" t="s">
        <v>242</v>
      </c>
      <c r="B892" s="0" t="s">
        <v>256</v>
      </c>
      <c r="C892" s="0" t="s">
        <v>330</v>
      </c>
      <c r="D892" s="0" t="n">
        <v>24.1820510657262</v>
      </c>
      <c r="E892" s="0" t="s">
        <v>256</v>
      </c>
      <c r="F892" s="0" t="s">
        <v>256</v>
      </c>
      <c r="G892" s="0" t="n">
        <f aca="false">D892</f>
        <v>24.1820510657262</v>
      </c>
      <c r="H892" s="63" t="n">
        <v>42795</v>
      </c>
      <c r="I892" s="0" t="n">
        <v>2017</v>
      </c>
      <c r="J892" s="0" t="n">
        <v>3</v>
      </c>
    </row>
    <row r="893" customFormat="false" ht="13.2" hidden="false" customHeight="false" outlineLevel="0" collapsed="false">
      <c r="A893" s="0" t="s">
        <v>242</v>
      </c>
      <c r="B893" s="0" t="s">
        <v>256</v>
      </c>
      <c r="C893" s="0" t="s">
        <v>331</v>
      </c>
      <c r="D893" s="0" t="n">
        <v>24.0180884453313</v>
      </c>
      <c r="E893" s="0" t="s">
        <v>256</v>
      </c>
      <c r="F893" s="0" t="s">
        <v>256</v>
      </c>
      <c r="G893" s="0" t="n">
        <f aca="false">D893</f>
        <v>24.0180884453313</v>
      </c>
      <c r="H893" s="63" t="n">
        <v>42826</v>
      </c>
      <c r="I893" s="0" t="n">
        <v>2017</v>
      </c>
      <c r="J893" s="0" t="n">
        <v>4</v>
      </c>
    </row>
    <row r="894" customFormat="false" ht="13.2" hidden="false" customHeight="false" outlineLevel="0" collapsed="false">
      <c r="A894" s="0" t="s">
        <v>242</v>
      </c>
      <c r="B894" s="0" t="s">
        <v>256</v>
      </c>
      <c r="C894" s="0" t="s">
        <v>332</v>
      </c>
      <c r="D894" s="0" t="n">
        <v>23.7403821223062</v>
      </c>
      <c r="E894" s="0" t="s">
        <v>256</v>
      </c>
      <c r="F894" s="0" t="s">
        <v>256</v>
      </c>
      <c r="G894" s="0" t="n">
        <f aca="false">D894</f>
        <v>23.7403821223062</v>
      </c>
      <c r="H894" s="63" t="n">
        <v>42856</v>
      </c>
      <c r="I894" s="0" t="n">
        <v>2017</v>
      </c>
      <c r="J894" s="0" t="n">
        <v>5</v>
      </c>
    </row>
    <row r="895" customFormat="false" ht="13.2" hidden="false" customHeight="false" outlineLevel="0" collapsed="false">
      <c r="A895" s="0" t="s">
        <v>242</v>
      </c>
      <c r="B895" s="0" t="s">
        <v>256</v>
      </c>
      <c r="C895" s="0" t="s">
        <v>333</v>
      </c>
      <c r="D895" s="0" t="n">
        <v>22.8965326152473</v>
      </c>
      <c r="E895" s="0" t="s">
        <v>256</v>
      </c>
      <c r="F895" s="0" t="s">
        <v>256</v>
      </c>
      <c r="G895" s="0" t="n">
        <f aca="false">D895</f>
        <v>22.8965326152473</v>
      </c>
      <c r="H895" s="63" t="n">
        <v>42887</v>
      </c>
      <c r="I895" s="0" t="n">
        <v>2017</v>
      </c>
      <c r="J895" s="0" t="n">
        <v>6</v>
      </c>
    </row>
    <row r="896" customFormat="false" ht="13.2" hidden="false" customHeight="false" outlineLevel="0" collapsed="false">
      <c r="A896" s="0" t="s">
        <v>242</v>
      </c>
      <c r="B896" s="0" t="s">
        <v>256</v>
      </c>
      <c r="C896" s="0" t="s">
        <v>334</v>
      </c>
      <c r="D896" s="0" t="n">
        <v>21.9453777283487</v>
      </c>
      <c r="E896" s="0" t="s">
        <v>256</v>
      </c>
      <c r="F896" s="0" t="s">
        <v>256</v>
      </c>
      <c r="G896" s="0" t="n">
        <f aca="false">D896</f>
        <v>21.9453777283487</v>
      </c>
      <c r="H896" s="63" t="n">
        <v>42917</v>
      </c>
      <c r="I896" s="0" t="n">
        <v>2017</v>
      </c>
      <c r="J896" s="0" t="n">
        <v>7</v>
      </c>
    </row>
    <row r="897" customFormat="false" ht="13.2" hidden="false" customHeight="false" outlineLevel="0" collapsed="false">
      <c r="A897" s="0" t="s">
        <v>242</v>
      </c>
      <c r="B897" s="0" t="s">
        <v>256</v>
      </c>
      <c r="C897" s="0" t="s">
        <v>335</v>
      </c>
      <c r="D897" s="0" t="n">
        <v>22.3226634438649</v>
      </c>
      <c r="E897" s="0" t="s">
        <v>256</v>
      </c>
      <c r="F897" s="0" t="s">
        <v>256</v>
      </c>
      <c r="G897" s="0" t="n">
        <f aca="false">D897</f>
        <v>22.3226634438649</v>
      </c>
      <c r="H897" s="63" t="n">
        <v>42948</v>
      </c>
      <c r="I897" s="0" t="n">
        <v>2017</v>
      </c>
      <c r="J897" s="0" t="n">
        <v>8</v>
      </c>
    </row>
    <row r="898" customFormat="false" ht="13.2" hidden="false" customHeight="false" outlineLevel="0" collapsed="false">
      <c r="A898" s="0" t="s">
        <v>242</v>
      </c>
      <c r="B898" s="0" t="s">
        <v>256</v>
      </c>
      <c r="C898" s="0" t="s">
        <v>336</v>
      </c>
      <c r="D898" s="0" t="n">
        <v>22.4518591211918</v>
      </c>
      <c r="E898" s="0" t="s">
        <v>256</v>
      </c>
      <c r="F898" s="0" t="s">
        <v>256</v>
      </c>
      <c r="G898" s="0" t="n">
        <f aca="false">D898</f>
        <v>22.4518591211918</v>
      </c>
      <c r="H898" s="63" t="n">
        <v>42979</v>
      </c>
      <c r="I898" s="0" t="n">
        <v>2017</v>
      </c>
      <c r="J898" s="0" t="n">
        <v>9</v>
      </c>
    </row>
    <row r="899" customFormat="false" ht="13.2" hidden="false" customHeight="false" outlineLevel="0" collapsed="false">
      <c r="A899" s="0" t="s">
        <v>242</v>
      </c>
      <c r="B899" s="0" t="s">
        <v>256</v>
      </c>
      <c r="C899" s="0" t="s">
        <v>337</v>
      </c>
      <c r="D899" s="0" t="n">
        <v>22.7111089188844</v>
      </c>
      <c r="E899" s="0" t="s">
        <v>256</v>
      </c>
      <c r="F899" s="0" t="s">
        <v>256</v>
      </c>
      <c r="G899" s="0" t="n">
        <f aca="false">D899</f>
        <v>22.7111089188844</v>
      </c>
      <c r="H899" s="63" t="n">
        <v>43009</v>
      </c>
      <c r="I899" s="0" t="n">
        <v>2017</v>
      </c>
      <c r="J899" s="0" t="n">
        <v>10</v>
      </c>
    </row>
    <row r="900" customFormat="false" ht="13.2" hidden="false" customHeight="false" outlineLevel="0" collapsed="false">
      <c r="A900" s="0" t="s">
        <v>242</v>
      </c>
      <c r="B900" s="0" t="s">
        <v>256</v>
      </c>
      <c r="C900" s="0" t="s">
        <v>338</v>
      </c>
      <c r="D900" s="0" t="n">
        <v>22.5304066592345</v>
      </c>
      <c r="E900" s="0" t="s">
        <v>256</v>
      </c>
      <c r="F900" s="0" t="s">
        <v>256</v>
      </c>
      <c r="G900" s="0" t="n">
        <f aca="false">D900</f>
        <v>22.5304066592345</v>
      </c>
      <c r="H900" s="63" t="n">
        <v>43040</v>
      </c>
      <c r="I900" s="0" t="n">
        <v>2017</v>
      </c>
      <c r="J900" s="0" t="n">
        <v>11</v>
      </c>
    </row>
    <row r="901" customFormat="false" ht="13.2" hidden="false" customHeight="false" outlineLevel="0" collapsed="false">
      <c r="A901" s="0" t="s">
        <v>242</v>
      </c>
      <c r="B901" s="0" t="s">
        <v>256</v>
      </c>
      <c r="C901" s="0" t="s">
        <v>339</v>
      </c>
      <c r="D901" s="0" t="n">
        <v>23.0119932039548</v>
      </c>
      <c r="E901" s="0" t="s">
        <v>256</v>
      </c>
      <c r="F901" s="0" t="s">
        <v>256</v>
      </c>
      <c r="G901" s="0" t="n">
        <f aca="false">D901</f>
        <v>23.0119932039548</v>
      </c>
      <c r="H901" s="63" t="n">
        <v>43070</v>
      </c>
      <c r="I901" s="0" t="n">
        <v>2017</v>
      </c>
      <c r="J901" s="0" t="n">
        <v>12</v>
      </c>
    </row>
    <row r="902" customFormat="false" ht="13.2" hidden="false" customHeight="false" outlineLevel="0" collapsed="false">
      <c r="A902" s="0" t="s">
        <v>242</v>
      </c>
      <c r="B902" s="0" t="s">
        <v>256</v>
      </c>
      <c r="C902" s="0" t="s">
        <v>340</v>
      </c>
      <c r="D902" s="0" t="n">
        <v>22.914130697541</v>
      </c>
      <c r="E902" s="0" t="s">
        <v>256</v>
      </c>
      <c r="F902" s="0" t="s">
        <v>256</v>
      </c>
      <c r="G902" s="0" t="n">
        <f aca="false">D902</f>
        <v>22.914130697541</v>
      </c>
      <c r="H902" s="63" t="n">
        <v>43101</v>
      </c>
      <c r="I902" s="0" t="n">
        <v>2018</v>
      </c>
      <c r="J902" s="0" t="n">
        <v>1</v>
      </c>
    </row>
    <row r="903" customFormat="false" ht="13.2" hidden="false" customHeight="false" outlineLevel="0" collapsed="false">
      <c r="A903" s="0" t="s">
        <v>242</v>
      </c>
      <c r="B903" s="0" t="s">
        <v>256</v>
      </c>
      <c r="C903" s="0" t="s">
        <v>341</v>
      </c>
      <c r="D903" s="0" t="n">
        <v>23.0501939191777</v>
      </c>
      <c r="E903" s="0" t="s">
        <v>256</v>
      </c>
      <c r="F903" s="0" t="s">
        <v>256</v>
      </c>
      <c r="G903" s="0" t="n">
        <f aca="false">D903</f>
        <v>23.0501939191777</v>
      </c>
      <c r="H903" s="63" t="n">
        <v>43132</v>
      </c>
      <c r="I903" s="0" t="n">
        <v>2018</v>
      </c>
      <c r="J903" s="0" t="n">
        <v>2</v>
      </c>
    </row>
    <row r="904" customFormat="false" ht="13.2" hidden="false" customHeight="false" outlineLevel="0" collapsed="false">
      <c r="A904" s="0" t="s">
        <v>242</v>
      </c>
      <c r="B904" s="0" t="s">
        <v>256</v>
      </c>
      <c r="C904" s="0" t="s">
        <v>342</v>
      </c>
      <c r="D904" s="0" t="n">
        <v>23.3540827548836</v>
      </c>
      <c r="E904" s="0" t="s">
        <v>256</v>
      </c>
      <c r="F904" s="0" t="s">
        <v>256</v>
      </c>
      <c r="G904" s="0" t="n">
        <f aca="false">D904</f>
        <v>23.3540827548836</v>
      </c>
      <c r="H904" s="63" t="n">
        <v>43160</v>
      </c>
      <c r="I904" s="0" t="n">
        <v>2018</v>
      </c>
      <c r="J904" s="0" t="n">
        <v>3</v>
      </c>
    </row>
    <row r="905" customFormat="false" ht="13.2" hidden="false" customHeight="false" outlineLevel="0" collapsed="false">
      <c r="A905" s="0" t="s">
        <v>242</v>
      </c>
      <c r="B905" s="0" t="s">
        <v>256</v>
      </c>
      <c r="C905" s="0" t="s">
        <v>343</v>
      </c>
      <c r="D905" s="0" t="n">
        <v>23.7863088248777</v>
      </c>
      <c r="E905" s="0" t="s">
        <v>256</v>
      </c>
      <c r="F905" s="0" t="s">
        <v>256</v>
      </c>
      <c r="G905" s="0" t="n">
        <f aca="false">D905</f>
        <v>23.7863088248777</v>
      </c>
      <c r="H905" s="63" t="n">
        <v>43191</v>
      </c>
      <c r="I905" s="0" t="n">
        <v>2018</v>
      </c>
      <c r="J905" s="0" t="n">
        <v>4</v>
      </c>
    </row>
    <row r="906" customFormat="false" ht="13.2" hidden="false" customHeight="false" outlineLevel="0" collapsed="false">
      <c r="A906" s="0" t="s">
        <v>242</v>
      </c>
      <c r="B906" s="0" t="s">
        <v>256</v>
      </c>
      <c r="C906" s="0" t="s">
        <v>344</v>
      </c>
      <c r="D906" s="0" t="n">
        <v>23.3090144953509</v>
      </c>
      <c r="E906" s="0" t="s">
        <v>256</v>
      </c>
      <c r="F906" s="0" t="s">
        <v>256</v>
      </c>
      <c r="G906" s="0" t="n">
        <f aca="false">D906</f>
        <v>23.3090144953509</v>
      </c>
      <c r="H906" s="63" t="n">
        <v>43221</v>
      </c>
      <c r="I906" s="0" t="n">
        <v>2018</v>
      </c>
      <c r="J906" s="0" t="n">
        <v>5</v>
      </c>
    </row>
    <row r="907" customFormat="false" ht="13.2" hidden="false" customHeight="false" outlineLevel="0" collapsed="false">
      <c r="A907" s="0" t="s">
        <v>242</v>
      </c>
      <c r="B907" s="0" t="s">
        <v>256</v>
      </c>
      <c r="C907" s="0" t="s">
        <v>345</v>
      </c>
      <c r="D907" s="0" t="n">
        <v>22.149257950044</v>
      </c>
      <c r="E907" s="0" t="s">
        <v>256</v>
      </c>
      <c r="F907" s="0" t="s">
        <v>256</v>
      </c>
      <c r="G907" s="0" t="n">
        <f aca="false">D907</f>
        <v>22.149257950044</v>
      </c>
      <c r="H907" s="63" t="n">
        <v>43252</v>
      </c>
      <c r="I907" s="0" t="n">
        <v>2018</v>
      </c>
      <c r="J907" s="0" t="n">
        <v>6</v>
      </c>
    </row>
    <row r="908" customFormat="false" ht="13.2" hidden="false" customHeight="false" outlineLevel="0" collapsed="false">
      <c r="A908" s="0" t="s">
        <v>242</v>
      </c>
      <c r="B908" s="0" t="s">
        <v>256</v>
      </c>
      <c r="C908" s="0" t="s">
        <v>346</v>
      </c>
      <c r="D908" s="0" t="n">
        <v>21.8466567788963</v>
      </c>
      <c r="E908" s="0" t="s">
        <v>256</v>
      </c>
      <c r="F908" s="0" t="s">
        <v>256</v>
      </c>
      <c r="G908" s="0" t="n">
        <f aca="false">D908</f>
        <v>21.8466567788963</v>
      </c>
      <c r="H908" s="63" t="n">
        <v>43282</v>
      </c>
      <c r="I908" s="0" t="n">
        <v>2018</v>
      </c>
      <c r="J908" s="0" t="n">
        <v>7</v>
      </c>
    </row>
    <row r="909" customFormat="false" ht="13.2" hidden="false" customHeight="false" outlineLevel="0" collapsed="false">
      <c r="A909" s="0" t="s">
        <v>242</v>
      </c>
      <c r="B909" s="0" t="s">
        <v>256</v>
      </c>
      <c r="C909" s="0" t="s">
        <v>347</v>
      </c>
      <c r="D909" s="0" t="n">
        <v>21.8372139054704</v>
      </c>
      <c r="E909" s="0" t="s">
        <v>256</v>
      </c>
      <c r="F909" s="0" t="s">
        <v>256</v>
      </c>
      <c r="G909" s="0" t="n">
        <f aca="false">D909</f>
        <v>21.8372139054704</v>
      </c>
      <c r="H909" s="63" t="n">
        <v>43313</v>
      </c>
      <c r="I909" s="0" t="n">
        <v>2018</v>
      </c>
      <c r="J909" s="0" t="n">
        <v>8</v>
      </c>
    </row>
    <row r="910" customFormat="false" ht="13.2" hidden="false" customHeight="false" outlineLevel="0" collapsed="false">
      <c r="A910" s="0" t="s">
        <v>242</v>
      </c>
      <c r="B910" s="0" t="s">
        <v>256</v>
      </c>
      <c r="C910" s="0" t="s">
        <v>348</v>
      </c>
      <c r="D910" s="0" t="n">
        <v>22.5737580326897</v>
      </c>
      <c r="E910" s="0" t="s">
        <v>256</v>
      </c>
      <c r="F910" s="0" t="s">
        <v>256</v>
      </c>
      <c r="G910" s="0" t="n">
        <f aca="false">D910</f>
        <v>22.5737580326897</v>
      </c>
      <c r="H910" s="63" t="n">
        <v>43344</v>
      </c>
      <c r="I910" s="0" t="n">
        <v>2018</v>
      </c>
      <c r="J910" s="0" t="n">
        <v>9</v>
      </c>
    </row>
    <row r="911" customFormat="false" ht="13.2" hidden="false" customHeight="false" outlineLevel="0" collapsed="false">
      <c r="A911" s="0" t="s">
        <v>242</v>
      </c>
      <c r="B911" s="0" t="s">
        <v>256</v>
      </c>
      <c r="C911" s="0" t="s">
        <v>349</v>
      </c>
      <c r="D911" s="0" t="n">
        <v>23.3579457485578</v>
      </c>
      <c r="E911" s="0" t="s">
        <v>256</v>
      </c>
      <c r="F911" s="0" t="s">
        <v>256</v>
      </c>
      <c r="G911" s="0" t="n">
        <f aca="false">D911</f>
        <v>23.3579457485578</v>
      </c>
      <c r="H911" s="63" t="n">
        <v>43374</v>
      </c>
      <c r="I911" s="0" t="n">
        <v>2018</v>
      </c>
      <c r="J911" s="0" t="n">
        <v>10</v>
      </c>
    </row>
    <row r="912" customFormat="false" ht="13.2" hidden="false" customHeight="false" outlineLevel="0" collapsed="false">
      <c r="A912" s="0" t="s">
        <v>242</v>
      </c>
      <c r="B912" s="0" t="s">
        <v>256</v>
      </c>
      <c r="C912" s="0" t="s">
        <v>350</v>
      </c>
      <c r="D912" s="0" t="n">
        <v>23.6935969766962</v>
      </c>
      <c r="E912" s="0" t="s">
        <v>256</v>
      </c>
      <c r="F912" s="0" t="s">
        <v>256</v>
      </c>
      <c r="G912" s="0" t="n">
        <f aca="false">D912</f>
        <v>23.6935969766962</v>
      </c>
      <c r="H912" s="63" t="n">
        <v>43405</v>
      </c>
      <c r="I912" s="0" t="n">
        <v>2018</v>
      </c>
      <c r="J912" s="0" t="n">
        <v>11</v>
      </c>
    </row>
    <row r="913" customFormat="false" ht="13.2" hidden="false" customHeight="false" outlineLevel="0" collapsed="false">
      <c r="A913" s="0" t="s">
        <v>242</v>
      </c>
      <c r="B913" s="0" t="s">
        <v>256</v>
      </c>
      <c r="C913" s="0" t="s">
        <v>351</v>
      </c>
      <c r="D913" s="0" t="n">
        <v>23.1145771470815</v>
      </c>
      <c r="E913" s="0" t="s">
        <v>256</v>
      </c>
      <c r="F913" s="0" t="s">
        <v>256</v>
      </c>
      <c r="G913" s="0" t="n">
        <f aca="false">D913</f>
        <v>23.1145771470815</v>
      </c>
      <c r="H913" s="63" t="n">
        <v>43435</v>
      </c>
      <c r="I913" s="0" t="n">
        <v>2018</v>
      </c>
      <c r="J913" s="0" t="n">
        <v>12</v>
      </c>
    </row>
    <row r="914" customFormat="false" ht="13.2" hidden="false" customHeight="false" outlineLevel="0" collapsed="false">
      <c r="A914" s="0" t="s">
        <v>242</v>
      </c>
      <c r="B914" s="0" t="s">
        <v>256</v>
      </c>
      <c r="C914" s="0" t="s">
        <v>352</v>
      </c>
      <c r="D914" s="0" t="n">
        <v>23.2763936598797</v>
      </c>
      <c r="E914" s="0" t="s">
        <v>256</v>
      </c>
      <c r="F914" s="0" t="s">
        <v>256</v>
      </c>
      <c r="G914" s="0" t="n">
        <f aca="false">D914</f>
        <v>23.2763936598797</v>
      </c>
      <c r="H914" s="63" t="n">
        <v>43466</v>
      </c>
      <c r="I914" s="0" t="n">
        <v>2019</v>
      </c>
      <c r="J914" s="0" t="n">
        <v>1</v>
      </c>
    </row>
    <row r="915" customFormat="false" ht="13.2" hidden="false" customHeight="false" outlineLevel="0" collapsed="false">
      <c r="A915" s="0" t="s">
        <v>242</v>
      </c>
      <c r="B915" s="0" t="s">
        <v>256</v>
      </c>
      <c r="C915" s="0" t="s">
        <v>353</v>
      </c>
      <c r="D915" s="0" t="n">
        <v>23.7206379324158</v>
      </c>
      <c r="E915" s="0" t="s">
        <v>256</v>
      </c>
      <c r="F915" s="0" t="s">
        <v>256</v>
      </c>
      <c r="G915" s="0" t="n">
        <f aca="false">D915</f>
        <v>23.7206379324158</v>
      </c>
      <c r="H915" s="63" t="n">
        <v>43497</v>
      </c>
      <c r="I915" s="0" t="n">
        <v>2019</v>
      </c>
      <c r="J915" s="0" t="n">
        <v>2</v>
      </c>
    </row>
    <row r="916" customFormat="false" ht="13.2" hidden="false" customHeight="false" outlineLevel="0" collapsed="false">
      <c r="A916" s="0" t="s">
        <v>242</v>
      </c>
      <c r="B916" s="0" t="s">
        <v>256</v>
      </c>
      <c r="C916" s="0" t="s">
        <v>354</v>
      </c>
      <c r="D916" s="0" t="n">
        <v>24.0283897617959</v>
      </c>
      <c r="E916" s="0" t="s">
        <v>256</v>
      </c>
      <c r="F916" s="0" t="s">
        <v>256</v>
      </c>
      <c r="G916" s="0" t="n">
        <f aca="false">D916</f>
        <v>24.0283897617959</v>
      </c>
      <c r="H916" s="63" t="n">
        <v>43525</v>
      </c>
      <c r="I916" s="0" t="n">
        <v>2019</v>
      </c>
      <c r="J916" s="0" t="n">
        <v>3</v>
      </c>
    </row>
    <row r="917" customFormat="false" ht="13.2" hidden="false" customHeight="false" outlineLevel="0" collapsed="false">
      <c r="A917" s="0" t="s">
        <v>242</v>
      </c>
      <c r="B917" s="0" t="s">
        <v>256</v>
      </c>
      <c r="C917" s="0" t="s">
        <v>355</v>
      </c>
      <c r="D917" s="0" t="n">
        <v>24.1245353821322</v>
      </c>
      <c r="E917" s="0" t="s">
        <v>256</v>
      </c>
      <c r="F917" s="0" t="s">
        <v>256</v>
      </c>
      <c r="G917" s="0" t="n">
        <f aca="false">D917</f>
        <v>24.1245353821322</v>
      </c>
      <c r="H917" s="63" t="n">
        <v>43556</v>
      </c>
      <c r="I917" s="0" t="n">
        <v>2019</v>
      </c>
      <c r="J917" s="0" t="n">
        <v>4</v>
      </c>
    </row>
    <row r="918" customFormat="false" ht="13.2" hidden="false" customHeight="false" outlineLevel="0" collapsed="false">
      <c r="A918" s="0" t="s">
        <v>242</v>
      </c>
      <c r="B918" s="0" t="s">
        <v>256</v>
      </c>
      <c r="C918" s="0" t="s">
        <v>356</v>
      </c>
      <c r="D918" s="0" t="n">
        <v>23.6485287171635</v>
      </c>
      <c r="E918" s="0" t="s">
        <v>256</v>
      </c>
      <c r="F918" s="0" t="s">
        <v>256</v>
      </c>
      <c r="G918" s="0" t="n">
        <f aca="false">D918</f>
        <v>23.6485287171635</v>
      </c>
      <c r="H918" s="63" t="n">
        <v>43586</v>
      </c>
      <c r="I918" s="0" t="n">
        <v>2019</v>
      </c>
      <c r="J918" s="0" t="n">
        <v>5</v>
      </c>
    </row>
    <row r="919" customFormat="false" ht="13.2" hidden="false" customHeight="false" outlineLevel="0" collapsed="false">
      <c r="A919" s="0" t="s">
        <v>242</v>
      </c>
      <c r="B919" s="0" t="s">
        <v>256</v>
      </c>
      <c r="C919" s="0" t="s">
        <v>357</v>
      </c>
      <c r="D919" s="0" t="n">
        <v>22.7677661594398</v>
      </c>
      <c r="E919" s="0" t="s">
        <v>256</v>
      </c>
      <c r="F919" s="0" t="s">
        <v>256</v>
      </c>
      <c r="G919" s="0" t="n">
        <f aca="false">D919</f>
        <v>22.7677661594398</v>
      </c>
      <c r="H919" s="63" t="n">
        <v>43617</v>
      </c>
      <c r="I919" s="0" t="n">
        <v>2019</v>
      </c>
      <c r="J919" s="0" t="n">
        <v>6</v>
      </c>
    </row>
    <row r="920" customFormat="false" ht="13.2" hidden="false" customHeight="false" outlineLevel="0" collapsed="false">
      <c r="A920" s="0" t="s">
        <v>242</v>
      </c>
      <c r="B920" s="0" t="s">
        <v>256</v>
      </c>
      <c r="C920" s="0" t="s">
        <v>358</v>
      </c>
      <c r="D920" s="0" t="n">
        <v>22.0028934119428</v>
      </c>
      <c r="E920" s="0" t="s">
        <v>256</v>
      </c>
      <c r="F920" s="0" t="s">
        <v>256</v>
      </c>
      <c r="G920" s="0" t="n">
        <f aca="false">D920</f>
        <v>22.0028934119428</v>
      </c>
      <c r="H920" s="63" t="n">
        <v>43647</v>
      </c>
      <c r="I920" s="0" t="n">
        <v>2019</v>
      </c>
      <c r="J920" s="0" t="n">
        <v>7</v>
      </c>
    </row>
    <row r="921" customFormat="false" ht="13.2" hidden="false" customHeight="false" outlineLevel="0" collapsed="false">
      <c r="A921" s="0" t="s">
        <v>242</v>
      </c>
      <c r="B921" s="0" t="s">
        <v>256</v>
      </c>
      <c r="C921" s="0" t="s">
        <v>359</v>
      </c>
      <c r="D921" s="0" t="n">
        <v>21.6479272154332</v>
      </c>
      <c r="E921" s="0" t="s">
        <v>256</v>
      </c>
      <c r="F921" s="0" t="s">
        <v>256</v>
      </c>
      <c r="G921" s="0" t="n">
        <f aca="false">D921</f>
        <v>21.6479272154332</v>
      </c>
      <c r="H921" s="63" t="n">
        <v>43678</v>
      </c>
      <c r="I921" s="0" t="n">
        <v>2019</v>
      </c>
      <c r="J921" s="0" t="n">
        <v>8</v>
      </c>
    </row>
    <row r="922" customFormat="false" ht="13.2" hidden="false" customHeight="false" outlineLevel="0" collapsed="false">
      <c r="A922" s="0" t="s">
        <v>242</v>
      </c>
      <c r="B922" s="0" t="s">
        <v>256</v>
      </c>
      <c r="C922" s="0" t="s">
        <v>360</v>
      </c>
      <c r="D922" s="0" t="n">
        <v>22.6179678491836</v>
      </c>
      <c r="E922" s="0" t="s">
        <v>256</v>
      </c>
      <c r="F922" s="0" t="s">
        <v>256</v>
      </c>
      <c r="G922" s="0" t="n">
        <f aca="false">D922</f>
        <v>22.6179678491836</v>
      </c>
      <c r="H922" s="63" t="n">
        <v>43709</v>
      </c>
      <c r="I922" s="0" t="n">
        <v>2019</v>
      </c>
      <c r="J922" s="0" t="n">
        <v>9</v>
      </c>
    </row>
    <row r="923" customFormat="false" ht="13.2" hidden="false" customHeight="false" outlineLevel="0" collapsed="false">
      <c r="A923" s="0" t="s">
        <v>242</v>
      </c>
      <c r="B923" s="0" t="s">
        <v>256</v>
      </c>
      <c r="C923" s="0" t="s">
        <v>361</v>
      </c>
      <c r="D923" s="0" t="n">
        <v>22.3093575767648</v>
      </c>
      <c r="E923" s="0" t="s">
        <v>256</v>
      </c>
      <c r="F923" s="0" t="s">
        <v>256</v>
      </c>
      <c r="G923" s="0" t="n">
        <f aca="false">D923</f>
        <v>22.3093575767648</v>
      </c>
      <c r="H923" s="63" t="n">
        <v>43739</v>
      </c>
      <c r="I923" s="0" t="n">
        <v>2019</v>
      </c>
      <c r="J923" s="0" t="n">
        <v>10</v>
      </c>
    </row>
    <row r="924" customFormat="false" ht="13.2" hidden="false" customHeight="false" outlineLevel="0" collapsed="false">
      <c r="A924" s="0" t="s">
        <v>242</v>
      </c>
      <c r="B924" s="0" t="s">
        <v>256</v>
      </c>
      <c r="C924" s="0" t="s">
        <v>362</v>
      </c>
      <c r="D924" s="0" t="n">
        <v>22.9360209950283</v>
      </c>
      <c r="E924" s="0" t="s">
        <v>256</v>
      </c>
      <c r="F924" s="0" t="s">
        <v>256</v>
      </c>
      <c r="G924" s="0" t="n">
        <f aca="false">D924</f>
        <v>22.9360209950283</v>
      </c>
      <c r="H924" s="63" t="n">
        <v>43770</v>
      </c>
      <c r="I924" s="0" t="n">
        <v>2019</v>
      </c>
      <c r="J924" s="0" t="n">
        <v>11</v>
      </c>
    </row>
    <row r="925" customFormat="false" ht="13.2" hidden="false" customHeight="false" outlineLevel="0" collapsed="false">
      <c r="A925" s="0" t="s">
        <v>242</v>
      </c>
      <c r="B925" s="0" t="s">
        <v>256</v>
      </c>
      <c r="C925" s="0" t="s">
        <v>363</v>
      </c>
      <c r="D925" s="0" t="n">
        <v>23.3403476662641</v>
      </c>
      <c r="E925" s="0" t="s">
        <v>256</v>
      </c>
      <c r="F925" s="0" t="s">
        <v>256</v>
      </c>
      <c r="G925" s="0" t="n">
        <f aca="false">D925</f>
        <v>23.3403476662641</v>
      </c>
      <c r="H925" s="63" t="n">
        <v>43800</v>
      </c>
      <c r="I925" s="0" t="n">
        <v>2019</v>
      </c>
      <c r="J925" s="0" t="n">
        <v>12</v>
      </c>
    </row>
    <row r="926" customFormat="false" ht="13.2" hidden="false" customHeight="false" outlineLevel="0" collapsed="false">
      <c r="A926" s="0" t="s">
        <v>242</v>
      </c>
      <c r="B926" s="0" t="s">
        <v>256</v>
      </c>
      <c r="C926" s="0" t="s">
        <v>364</v>
      </c>
      <c r="D926" s="0" t="n">
        <v>23.4845660967686</v>
      </c>
      <c r="E926" s="0" t="s">
        <v>256</v>
      </c>
      <c r="F926" s="0" t="s">
        <v>256</v>
      </c>
      <c r="G926" s="0" t="n">
        <f aca="false">D926</f>
        <v>23.4845660967686</v>
      </c>
      <c r="H926" s="63" t="n">
        <v>43831</v>
      </c>
      <c r="I926" s="0" t="n">
        <v>2020</v>
      </c>
      <c r="J926" s="0" t="n">
        <v>1</v>
      </c>
    </row>
    <row r="927" customFormat="false" ht="13.2" hidden="false" customHeight="false" outlineLevel="0" collapsed="false">
      <c r="A927" s="0" t="s">
        <v>242</v>
      </c>
      <c r="B927" s="0" t="s">
        <v>256</v>
      </c>
      <c r="C927" s="0" t="s">
        <v>365</v>
      </c>
      <c r="D927" s="0" t="n">
        <v>23.8009023565358</v>
      </c>
      <c r="E927" s="0" t="s">
        <v>256</v>
      </c>
      <c r="F927" s="0" t="s">
        <v>256</v>
      </c>
      <c r="G927" s="0" t="n">
        <f aca="false">D927</f>
        <v>23.8009023565358</v>
      </c>
      <c r="H927" s="63" t="n">
        <v>43862</v>
      </c>
      <c r="I927" s="0" t="n">
        <v>2020</v>
      </c>
      <c r="J927" s="0" t="n">
        <v>2</v>
      </c>
    </row>
    <row r="928" customFormat="false" ht="13.2" hidden="false" customHeight="false" outlineLevel="0" collapsed="false">
      <c r="A928" s="0" t="s">
        <v>242</v>
      </c>
      <c r="B928" s="0" t="s">
        <v>256</v>
      </c>
      <c r="C928" s="0" t="s">
        <v>366</v>
      </c>
      <c r="D928" s="0" t="n">
        <v>23.8064822362875</v>
      </c>
      <c r="E928" s="0" t="s">
        <v>256</v>
      </c>
      <c r="F928" s="0" t="s">
        <v>256</v>
      </c>
      <c r="G928" s="0" t="n">
        <f aca="false">D928</f>
        <v>23.8064822362875</v>
      </c>
      <c r="H928" s="63" t="n">
        <v>43891</v>
      </c>
      <c r="I928" s="0" t="n">
        <v>2020</v>
      </c>
      <c r="J928" s="0" t="n">
        <v>3</v>
      </c>
    </row>
    <row r="929" customFormat="false" ht="13.2" hidden="false" customHeight="false" outlineLevel="0" collapsed="false">
      <c r="A929" s="0" t="s">
        <v>242</v>
      </c>
      <c r="B929" s="0" t="s">
        <v>256</v>
      </c>
      <c r="C929" s="0" t="s">
        <v>367</v>
      </c>
      <c r="D929" s="0" t="n">
        <v>23.8056237932488</v>
      </c>
      <c r="E929" s="0" t="s">
        <v>256</v>
      </c>
      <c r="F929" s="0" t="s">
        <v>256</v>
      </c>
      <c r="G929" s="0" t="n">
        <f aca="false">D929</f>
        <v>23.8056237932488</v>
      </c>
      <c r="H929" s="63" t="n">
        <v>43922</v>
      </c>
      <c r="I929" s="0" t="n">
        <v>2020</v>
      </c>
      <c r="J929" s="0" t="n">
        <v>4</v>
      </c>
    </row>
    <row r="930" customFormat="false" ht="13.2" hidden="false" customHeight="false" outlineLevel="0" collapsed="false">
      <c r="A930" s="0" t="s">
        <v>242</v>
      </c>
      <c r="B930" s="0" t="s">
        <v>256</v>
      </c>
      <c r="C930" s="0" t="s">
        <v>368</v>
      </c>
      <c r="D930" s="0" t="n">
        <v>23.3686762865418</v>
      </c>
      <c r="E930" s="0" t="s">
        <v>256</v>
      </c>
      <c r="F930" s="0" t="s">
        <v>256</v>
      </c>
      <c r="G930" s="0" t="n">
        <f aca="false">D930</f>
        <v>23.3686762865418</v>
      </c>
      <c r="H930" s="63" t="n">
        <v>43952</v>
      </c>
      <c r="I930" s="0" t="n">
        <v>2020</v>
      </c>
      <c r="J930" s="0" t="n">
        <v>5</v>
      </c>
    </row>
    <row r="931" customFormat="false" ht="13.2" hidden="false" customHeight="false" outlineLevel="0" collapsed="false">
      <c r="A931" s="0" t="s">
        <v>242</v>
      </c>
      <c r="B931" s="0" t="s">
        <v>256</v>
      </c>
      <c r="C931" s="0" t="s">
        <v>369</v>
      </c>
      <c r="D931" s="0" t="n">
        <v>22.3016315894163</v>
      </c>
      <c r="E931" s="0" t="s">
        <v>256</v>
      </c>
      <c r="F931" s="0" t="s">
        <v>256</v>
      </c>
      <c r="G931" s="0" t="n">
        <f aca="false">D931</f>
        <v>22.3016315894163</v>
      </c>
      <c r="H931" s="63" t="n">
        <v>43983</v>
      </c>
      <c r="I931" s="0" t="n">
        <v>2020</v>
      </c>
      <c r="J931" s="0" t="n">
        <v>6</v>
      </c>
    </row>
    <row r="932" customFormat="false" ht="13.2" hidden="false" customHeight="false" outlineLevel="0" collapsed="false">
      <c r="A932" s="0" t="s">
        <v>242</v>
      </c>
      <c r="B932" s="0" t="s">
        <v>256</v>
      </c>
      <c r="C932" s="0" t="s">
        <v>370</v>
      </c>
      <c r="D932" s="0" t="n">
        <v>21.9277796460551</v>
      </c>
      <c r="E932" s="0" t="s">
        <v>256</v>
      </c>
      <c r="F932" s="0" t="s">
        <v>256</v>
      </c>
      <c r="G932" s="0" t="n">
        <f aca="false">D932</f>
        <v>21.9277796460551</v>
      </c>
      <c r="H932" s="63" t="n">
        <v>44013</v>
      </c>
      <c r="I932" s="0" t="n">
        <v>2020</v>
      </c>
      <c r="J932" s="0" t="n">
        <v>7</v>
      </c>
    </row>
    <row r="933" customFormat="false" ht="13.2" hidden="false" customHeight="false" outlineLevel="0" collapsed="false">
      <c r="A933" s="0" t="s">
        <v>242</v>
      </c>
      <c r="B933" s="0" t="s">
        <v>256</v>
      </c>
      <c r="C933" s="0" t="s">
        <v>371</v>
      </c>
      <c r="D933" s="0" t="n">
        <v>22.2471204564578</v>
      </c>
      <c r="E933" s="0" t="s">
        <v>256</v>
      </c>
      <c r="F933" s="0" t="s">
        <v>256</v>
      </c>
      <c r="G933" s="0" t="n">
        <f aca="false">D933</f>
        <v>22.2471204564578</v>
      </c>
      <c r="H933" s="63" t="n">
        <v>44044</v>
      </c>
      <c r="I933" s="0" t="n">
        <v>2020</v>
      </c>
      <c r="J933" s="0" t="n">
        <v>8</v>
      </c>
    </row>
    <row r="934" customFormat="false" ht="13.2" hidden="false" customHeight="false" outlineLevel="0" collapsed="false">
      <c r="A934" s="0" t="s">
        <v>242</v>
      </c>
      <c r="B934" s="0" t="s">
        <v>256</v>
      </c>
      <c r="C934" s="0" t="s">
        <v>372</v>
      </c>
      <c r="D934" s="0" t="n">
        <v>22.4780416338727</v>
      </c>
      <c r="E934" s="0" t="s">
        <v>256</v>
      </c>
      <c r="F934" s="0" t="s">
        <v>256</v>
      </c>
      <c r="G934" s="0" t="n">
        <f aca="false">D934</f>
        <v>22.4780416338727</v>
      </c>
      <c r="H934" s="63" t="n">
        <v>44075</v>
      </c>
      <c r="I934" s="0" t="n">
        <v>2020</v>
      </c>
      <c r="J934" s="0" t="n">
        <v>9</v>
      </c>
    </row>
    <row r="935" customFormat="false" ht="13.2" hidden="false" customHeight="false" outlineLevel="0" collapsed="false">
      <c r="A935" s="0" t="s">
        <v>242</v>
      </c>
      <c r="B935" s="0" t="s">
        <v>256</v>
      </c>
      <c r="C935" s="0" t="s">
        <v>373</v>
      </c>
      <c r="D935" s="0" t="n">
        <v>22.6802049694906</v>
      </c>
      <c r="E935" s="0" t="s">
        <v>256</v>
      </c>
      <c r="F935" s="0" t="s">
        <v>256</v>
      </c>
      <c r="G935" s="0" t="n">
        <f aca="false">D935</f>
        <v>22.6802049694906</v>
      </c>
      <c r="H935" s="63" t="n">
        <v>44105</v>
      </c>
      <c r="I935" s="0" t="n">
        <v>2020</v>
      </c>
      <c r="J935" s="0" t="n">
        <v>10</v>
      </c>
    </row>
    <row r="936" customFormat="false" ht="13.2" hidden="false" customHeight="false" outlineLevel="0" collapsed="false">
      <c r="A936" s="0" t="s">
        <v>242</v>
      </c>
      <c r="B936" s="0" t="s">
        <v>256</v>
      </c>
      <c r="C936" s="0" t="s">
        <v>374</v>
      </c>
      <c r="D936" s="0" t="n">
        <v>23.4699725651104</v>
      </c>
      <c r="E936" s="0" t="s">
        <v>256</v>
      </c>
      <c r="F936" s="0" t="s">
        <v>256</v>
      </c>
      <c r="G936" s="0" t="n">
        <f aca="false">D936</f>
        <v>23.4699725651104</v>
      </c>
      <c r="H936" s="63" t="n">
        <v>44136</v>
      </c>
      <c r="I936" s="0" t="n">
        <v>2020</v>
      </c>
      <c r="J936" s="0" t="n">
        <v>11</v>
      </c>
    </row>
    <row r="937" customFormat="false" ht="13.2" hidden="false" customHeight="false" outlineLevel="0" collapsed="false">
      <c r="A937" s="0" t="s">
        <v>242</v>
      </c>
      <c r="B937" s="0" t="s">
        <v>256</v>
      </c>
      <c r="C937" s="0" t="s">
        <v>375</v>
      </c>
      <c r="D937" s="0" t="n">
        <v>22.8278571721499</v>
      </c>
      <c r="E937" s="0" t="s">
        <v>256</v>
      </c>
      <c r="F937" s="0" t="s">
        <v>256</v>
      </c>
      <c r="G937" s="0" t="n">
        <f aca="false">D937</f>
        <v>22.8278571721499</v>
      </c>
      <c r="H937" s="63" t="n">
        <v>44166</v>
      </c>
      <c r="I937" s="0" t="n">
        <v>2020</v>
      </c>
      <c r="J937" s="0" t="n">
        <v>12</v>
      </c>
    </row>
    <row r="938" customFormat="false" ht="13.2" hidden="false" customHeight="false" outlineLevel="0" collapsed="false">
      <c r="A938" s="0" t="s">
        <v>242</v>
      </c>
      <c r="B938" s="0" t="s">
        <v>377</v>
      </c>
      <c r="C938" s="0" t="s">
        <v>304</v>
      </c>
      <c r="D938" s="0" t="n">
        <v>25.50448256687</v>
      </c>
      <c r="E938" s="0" t="s">
        <v>377</v>
      </c>
      <c r="F938" s="0" t="s">
        <v>377</v>
      </c>
      <c r="G938" s="0" t="n">
        <f aca="false">D938</f>
        <v>25.50448256687</v>
      </c>
      <c r="H938" s="63" t="n">
        <v>42005</v>
      </c>
      <c r="I938" s="0" t="n">
        <v>2015</v>
      </c>
      <c r="J938" s="0" t="n">
        <v>1</v>
      </c>
    </row>
    <row r="939" customFormat="false" ht="13.2" hidden="false" customHeight="false" outlineLevel="0" collapsed="false">
      <c r="A939" s="0" t="s">
        <v>242</v>
      </c>
      <c r="B939" s="0" t="s">
        <v>377</v>
      </c>
      <c r="C939" s="0" t="s">
        <v>305</v>
      </c>
      <c r="D939" s="0" t="n">
        <v>25.9010832507573</v>
      </c>
      <c r="E939" s="0" t="s">
        <v>377</v>
      </c>
      <c r="F939" s="0" t="s">
        <v>377</v>
      </c>
      <c r="G939" s="0" t="n">
        <f aca="false">D939</f>
        <v>25.9010832507573</v>
      </c>
      <c r="H939" s="63" t="n">
        <v>42036</v>
      </c>
      <c r="I939" s="0" t="n">
        <v>2015</v>
      </c>
      <c r="J939" s="0" t="n">
        <v>2</v>
      </c>
    </row>
    <row r="940" customFormat="false" ht="13.2" hidden="false" customHeight="false" outlineLevel="0" collapsed="false">
      <c r="A940" s="0" t="s">
        <v>242</v>
      </c>
      <c r="B940" s="0" t="s">
        <v>377</v>
      </c>
      <c r="C940" s="0" t="s">
        <v>306</v>
      </c>
      <c r="D940" s="0" t="n">
        <v>25.9427177381351</v>
      </c>
      <c r="E940" s="0" t="s">
        <v>377</v>
      </c>
      <c r="F940" s="0" t="s">
        <v>377</v>
      </c>
      <c r="G940" s="0" t="n">
        <f aca="false">D940</f>
        <v>25.9427177381351</v>
      </c>
      <c r="H940" s="63" t="n">
        <v>42064</v>
      </c>
      <c r="I940" s="0" t="n">
        <v>2015</v>
      </c>
      <c r="J940" s="0" t="n">
        <v>3</v>
      </c>
    </row>
    <row r="941" customFormat="false" ht="13.2" hidden="false" customHeight="false" outlineLevel="0" collapsed="false">
      <c r="A941" s="0" t="s">
        <v>242</v>
      </c>
      <c r="B941" s="0" t="s">
        <v>377</v>
      </c>
      <c r="C941" s="0" t="s">
        <v>307</v>
      </c>
      <c r="D941" s="0" t="n">
        <v>26.1358674218465</v>
      </c>
      <c r="E941" s="0" t="s">
        <v>377</v>
      </c>
      <c r="F941" s="0" t="s">
        <v>377</v>
      </c>
      <c r="G941" s="0" t="n">
        <f aca="false">D941</f>
        <v>26.1358674218465</v>
      </c>
      <c r="H941" s="63" t="n">
        <v>42095</v>
      </c>
      <c r="I941" s="0" t="n">
        <v>2015</v>
      </c>
      <c r="J941" s="0" t="n">
        <v>4</v>
      </c>
    </row>
    <row r="942" customFormat="false" ht="13.2" hidden="false" customHeight="false" outlineLevel="0" collapsed="false">
      <c r="A942" s="0" t="s">
        <v>242</v>
      </c>
      <c r="B942" s="0" t="s">
        <v>377</v>
      </c>
      <c r="C942" s="0" t="s">
        <v>308</v>
      </c>
      <c r="D942" s="0" t="n">
        <v>26.0556029977264</v>
      </c>
      <c r="E942" s="0" t="s">
        <v>377</v>
      </c>
      <c r="F942" s="0" t="s">
        <v>377</v>
      </c>
      <c r="G942" s="0" t="n">
        <f aca="false">D942</f>
        <v>26.0556029977264</v>
      </c>
      <c r="H942" s="63" t="n">
        <v>42125</v>
      </c>
      <c r="I942" s="0" t="n">
        <v>2015</v>
      </c>
      <c r="J942" s="0" t="n">
        <v>5</v>
      </c>
    </row>
    <row r="943" customFormat="false" ht="13.2" hidden="false" customHeight="false" outlineLevel="0" collapsed="false">
      <c r="A943" s="0" t="s">
        <v>242</v>
      </c>
      <c r="B943" s="0" t="s">
        <v>377</v>
      </c>
      <c r="C943" s="0" t="s">
        <v>309</v>
      </c>
      <c r="D943" s="0" t="n">
        <v>25.900654029238</v>
      </c>
      <c r="E943" s="0" t="s">
        <v>377</v>
      </c>
      <c r="F943" s="0" t="s">
        <v>377</v>
      </c>
      <c r="G943" s="0" t="n">
        <f aca="false">D943</f>
        <v>25.900654029238</v>
      </c>
      <c r="H943" s="63" t="n">
        <v>42156</v>
      </c>
      <c r="I943" s="0" t="n">
        <v>2015</v>
      </c>
      <c r="J943" s="0" t="n">
        <v>6</v>
      </c>
    </row>
    <row r="944" customFormat="false" ht="13.2" hidden="false" customHeight="false" outlineLevel="0" collapsed="false">
      <c r="A944" s="0" t="s">
        <v>242</v>
      </c>
      <c r="B944" s="0" t="s">
        <v>377</v>
      </c>
      <c r="C944" s="0" t="s">
        <v>310</v>
      </c>
      <c r="D944" s="0" t="n">
        <v>25.6238061492517</v>
      </c>
      <c r="E944" s="0" t="s">
        <v>377</v>
      </c>
      <c r="F944" s="0" t="s">
        <v>377</v>
      </c>
      <c r="G944" s="0" t="n">
        <f aca="false">D944</f>
        <v>25.6238061492517</v>
      </c>
      <c r="H944" s="63" t="n">
        <v>42186</v>
      </c>
      <c r="I944" s="0" t="n">
        <v>2015</v>
      </c>
      <c r="J944" s="0" t="n">
        <v>7</v>
      </c>
    </row>
    <row r="945" customFormat="false" ht="13.2" hidden="false" customHeight="false" outlineLevel="0" collapsed="false">
      <c r="A945" s="0" t="s">
        <v>242</v>
      </c>
      <c r="B945" s="0" t="s">
        <v>377</v>
      </c>
      <c r="C945" s="0" t="s">
        <v>311</v>
      </c>
      <c r="D945" s="0" t="n">
        <v>25.198018402048</v>
      </c>
      <c r="E945" s="0" t="s">
        <v>377</v>
      </c>
      <c r="F945" s="0" t="s">
        <v>377</v>
      </c>
      <c r="G945" s="0" t="n">
        <f aca="false">D945</f>
        <v>25.198018402048</v>
      </c>
      <c r="H945" s="63" t="n">
        <v>42217</v>
      </c>
      <c r="I945" s="0" t="n">
        <v>2015</v>
      </c>
      <c r="J945" s="0" t="n">
        <v>8</v>
      </c>
    </row>
    <row r="946" customFormat="false" ht="13.2" hidden="false" customHeight="false" outlineLevel="0" collapsed="false">
      <c r="A946" s="0" t="s">
        <v>242</v>
      </c>
      <c r="B946" s="0" t="s">
        <v>377</v>
      </c>
      <c r="C946" s="0" t="s">
        <v>312</v>
      </c>
      <c r="D946" s="0" t="n">
        <v>25.9864983331096</v>
      </c>
      <c r="E946" s="0" t="s">
        <v>377</v>
      </c>
      <c r="F946" s="0" t="s">
        <v>377</v>
      </c>
      <c r="G946" s="0" t="n">
        <f aca="false">D946</f>
        <v>25.9864983331096</v>
      </c>
      <c r="H946" s="63" t="n">
        <v>42248</v>
      </c>
      <c r="I946" s="0" t="n">
        <v>2015</v>
      </c>
      <c r="J946" s="0" t="n">
        <v>9</v>
      </c>
    </row>
    <row r="947" customFormat="false" ht="13.2" hidden="false" customHeight="false" outlineLevel="0" collapsed="false">
      <c r="A947" s="0" t="s">
        <v>242</v>
      </c>
      <c r="B947" s="0" t="s">
        <v>377</v>
      </c>
      <c r="C947" s="0" t="s">
        <v>313</v>
      </c>
      <c r="D947" s="0" t="n">
        <v>25.9195397760897</v>
      </c>
      <c r="E947" s="0" t="s">
        <v>377</v>
      </c>
      <c r="F947" s="0" t="s">
        <v>377</v>
      </c>
      <c r="G947" s="0" t="n">
        <f aca="false">D947</f>
        <v>25.9195397760897</v>
      </c>
      <c r="H947" s="63" t="n">
        <v>42278</v>
      </c>
      <c r="I947" s="0" t="n">
        <v>2015</v>
      </c>
      <c r="J947" s="0" t="n">
        <v>10</v>
      </c>
    </row>
    <row r="948" customFormat="false" ht="13.2" hidden="false" customHeight="false" outlineLevel="0" collapsed="false">
      <c r="A948" s="0" t="s">
        <v>242</v>
      </c>
      <c r="B948" s="0" t="s">
        <v>377</v>
      </c>
      <c r="C948" s="0" t="s">
        <v>314</v>
      </c>
      <c r="D948" s="0" t="n">
        <v>25.8916403773314</v>
      </c>
      <c r="E948" s="0" t="s">
        <v>377</v>
      </c>
      <c r="F948" s="0" t="s">
        <v>377</v>
      </c>
      <c r="G948" s="0" t="n">
        <f aca="false">D948</f>
        <v>25.8916403773314</v>
      </c>
      <c r="H948" s="63" t="n">
        <v>42309</v>
      </c>
      <c r="I948" s="0" t="n">
        <v>2015</v>
      </c>
      <c r="J948" s="0" t="n">
        <v>11</v>
      </c>
    </row>
    <row r="949" customFormat="false" ht="13.2" hidden="false" customHeight="false" outlineLevel="0" collapsed="false">
      <c r="A949" s="0" t="s">
        <v>242</v>
      </c>
      <c r="B949" s="0" t="s">
        <v>377</v>
      </c>
      <c r="C949" s="0" t="s">
        <v>315</v>
      </c>
      <c r="D949" s="0" t="n">
        <v>26.3856743461131</v>
      </c>
      <c r="E949" s="0" t="s">
        <v>377</v>
      </c>
      <c r="F949" s="0" t="s">
        <v>377</v>
      </c>
      <c r="G949" s="0" t="n">
        <f aca="false">D949</f>
        <v>26.3856743461131</v>
      </c>
      <c r="H949" s="63" t="n">
        <v>42339</v>
      </c>
      <c r="I949" s="0" t="n">
        <v>2015</v>
      </c>
      <c r="J949" s="0" t="n">
        <v>12</v>
      </c>
    </row>
    <row r="950" customFormat="false" ht="13.2" hidden="false" customHeight="false" outlineLevel="0" collapsed="false">
      <c r="A950" s="0" t="s">
        <v>242</v>
      </c>
      <c r="B950" s="0" t="s">
        <v>377</v>
      </c>
      <c r="C950" s="0" t="s">
        <v>316</v>
      </c>
      <c r="D950" s="0" t="n">
        <v>26.1822233459371</v>
      </c>
      <c r="E950" s="0" t="s">
        <v>377</v>
      </c>
      <c r="F950" s="0" t="s">
        <v>377</v>
      </c>
      <c r="G950" s="0" t="n">
        <f aca="false">D950</f>
        <v>26.1822233459371</v>
      </c>
      <c r="H950" s="63" t="n">
        <v>42370</v>
      </c>
      <c r="I950" s="0" t="n">
        <v>2016</v>
      </c>
      <c r="J950" s="0" t="n">
        <v>1</v>
      </c>
    </row>
    <row r="951" customFormat="false" ht="13.2" hidden="false" customHeight="false" outlineLevel="0" collapsed="false">
      <c r="A951" s="0" t="s">
        <v>242</v>
      </c>
      <c r="B951" s="0" t="s">
        <v>377</v>
      </c>
      <c r="C951" s="0" t="s">
        <v>317</v>
      </c>
      <c r="D951" s="0" t="n">
        <v>25.9242612128027</v>
      </c>
      <c r="E951" s="0" t="s">
        <v>377</v>
      </c>
      <c r="F951" s="0" t="s">
        <v>377</v>
      </c>
      <c r="G951" s="0" t="n">
        <f aca="false">D951</f>
        <v>25.9242612128027</v>
      </c>
      <c r="H951" s="63" t="n">
        <v>42401</v>
      </c>
      <c r="I951" s="0" t="n">
        <v>2016</v>
      </c>
      <c r="J951" s="0" t="n">
        <v>2</v>
      </c>
    </row>
    <row r="952" customFormat="false" ht="13.2" hidden="false" customHeight="false" outlineLevel="0" collapsed="false">
      <c r="A952" s="0" t="s">
        <v>242</v>
      </c>
      <c r="B952" s="0" t="s">
        <v>377</v>
      </c>
      <c r="C952" s="0" t="s">
        <v>318</v>
      </c>
      <c r="D952" s="0" t="n">
        <v>26.4839660740462</v>
      </c>
      <c r="E952" s="0" t="s">
        <v>377</v>
      </c>
      <c r="F952" s="0" t="s">
        <v>377</v>
      </c>
      <c r="G952" s="0" t="n">
        <f aca="false">D952</f>
        <v>26.4839660740462</v>
      </c>
      <c r="H952" s="63" t="n">
        <v>42430</v>
      </c>
      <c r="I952" s="0" t="n">
        <v>2016</v>
      </c>
      <c r="J952" s="0" t="n">
        <v>3</v>
      </c>
    </row>
    <row r="953" customFormat="false" ht="13.2" hidden="false" customHeight="false" outlineLevel="0" collapsed="false">
      <c r="A953" s="0" t="s">
        <v>242</v>
      </c>
      <c r="B953" s="0" t="s">
        <v>377</v>
      </c>
      <c r="C953" s="0" t="s">
        <v>319</v>
      </c>
      <c r="D953" s="0" t="n">
        <v>25.8942157064475</v>
      </c>
      <c r="E953" s="0" t="s">
        <v>377</v>
      </c>
      <c r="F953" s="0" t="s">
        <v>377</v>
      </c>
      <c r="G953" s="0" t="n">
        <f aca="false">D953</f>
        <v>25.8942157064475</v>
      </c>
      <c r="H953" s="63" t="n">
        <v>42461</v>
      </c>
      <c r="I953" s="0" t="n">
        <v>2016</v>
      </c>
      <c r="J953" s="0" t="n">
        <v>4</v>
      </c>
    </row>
    <row r="954" customFormat="false" ht="13.2" hidden="false" customHeight="false" outlineLevel="0" collapsed="false">
      <c r="A954" s="0" t="s">
        <v>242</v>
      </c>
      <c r="B954" s="0" t="s">
        <v>377</v>
      </c>
      <c r="C954" s="0" t="s">
        <v>320</v>
      </c>
      <c r="D954" s="0" t="n">
        <v>26.0053840799614</v>
      </c>
      <c r="E954" s="0" t="s">
        <v>377</v>
      </c>
      <c r="F954" s="0" t="s">
        <v>377</v>
      </c>
      <c r="G954" s="0" t="n">
        <f aca="false">D954</f>
        <v>26.0053840799614</v>
      </c>
      <c r="H954" s="63" t="n">
        <v>42491</v>
      </c>
      <c r="I954" s="0" t="n">
        <v>2016</v>
      </c>
      <c r="J954" s="0" t="n">
        <v>5</v>
      </c>
    </row>
    <row r="955" customFormat="false" ht="13.2" hidden="false" customHeight="false" outlineLevel="0" collapsed="false">
      <c r="A955" s="0" t="s">
        <v>242</v>
      </c>
      <c r="B955" s="0" t="s">
        <v>377</v>
      </c>
      <c r="C955" s="0" t="s">
        <v>321</v>
      </c>
      <c r="D955" s="0" t="n">
        <v>25.1778449906381</v>
      </c>
      <c r="E955" s="0" t="s">
        <v>377</v>
      </c>
      <c r="F955" s="0" t="s">
        <v>377</v>
      </c>
      <c r="G955" s="0" t="n">
        <f aca="false">D955</f>
        <v>25.1778449906381</v>
      </c>
      <c r="H955" s="63" t="n">
        <v>42522</v>
      </c>
      <c r="I955" s="0" t="n">
        <v>2016</v>
      </c>
      <c r="J955" s="0" t="n">
        <v>6</v>
      </c>
    </row>
    <row r="956" customFormat="false" ht="13.2" hidden="false" customHeight="false" outlineLevel="0" collapsed="false">
      <c r="A956" s="0" t="s">
        <v>242</v>
      </c>
      <c r="B956" s="0" t="s">
        <v>377</v>
      </c>
      <c r="C956" s="0" t="s">
        <v>322</v>
      </c>
      <c r="D956" s="0" t="n">
        <v>24.8130066991833</v>
      </c>
      <c r="E956" s="0" t="s">
        <v>377</v>
      </c>
      <c r="F956" s="0" t="s">
        <v>377</v>
      </c>
      <c r="G956" s="0" t="n">
        <f aca="false">D956</f>
        <v>24.8130066991833</v>
      </c>
      <c r="H956" s="63" t="n">
        <v>42552</v>
      </c>
      <c r="I956" s="0" t="n">
        <v>2016</v>
      </c>
      <c r="J956" s="0" t="n">
        <v>7</v>
      </c>
    </row>
    <row r="957" customFormat="false" ht="13.2" hidden="false" customHeight="false" outlineLevel="0" collapsed="false">
      <c r="A957" s="0" t="s">
        <v>242</v>
      </c>
      <c r="B957" s="0" t="s">
        <v>377</v>
      </c>
      <c r="C957" s="0" t="s">
        <v>323</v>
      </c>
      <c r="D957" s="0" t="n">
        <v>24.909581541039</v>
      </c>
      <c r="E957" s="0" t="s">
        <v>377</v>
      </c>
      <c r="F957" s="0" t="s">
        <v>377</v>
      </c>
      <c r="G957" s="0" t="n">
        <f aca="false">D957</f>
        <v>24.909581541039</v>
      </c>
      <c r="H957" s="63" t="n">
        <v>42583</v>
      </c>
      <c r="I957" s="0" t="n">
        <v>2016</v>
      </c>
      <c r="J957" s="0" t="n">
        <v>8</v>
      </c>
    </row>
    <row r="958" customFormat="false" ht="13.2" hidden="false" customHeight="false" outlineLevel="0" collapsed="false">
      <c r="A958" s="0" t="s">
        <v>242</v>
      </c>
      <c r="B958" s="0" t="s">
        <v>377</v>
      </c>
      <c r="C958" s="0" t="s">
        <v>324</v>
      </c>
      <c r="D958" s="0" t="n">
        <v>24.7400390408924</v>
      </c>
      <c r="E958" s="0" t="s">
        <v>377</v>
      </c>
      <c r="F958" s="0" t="s">
        <v>377</v>
      </c>
      <c r="G958" s="0" t="n">
        <f aca="false">D958</f>
        <v>24.7400390408924</v>
      </c>
      <c r="H958" s="63" t="n">
        <v>42614</v>
      </c>
      <c r="I958" s="0" t="n">
        <v>2016</v>
      </c>
      <c r="J958" s="0" t="n">
        <v>9</v>
      </c>
    </row>
    <row r="959" customFormat="false" ht="13.2" hidden="false" customHeight="false" outlineLevel="0" collapsed="false">
      <c r="A959" s="0" t="s">
        <v>242</v>
      </c>
      <c r="B959" s="0" t="s">
        <v>377</v>
      </c>
      <c r="C959" s="0" t="s">
        <v>325</v>
      </c>
      <c r="D959" s="0" t="n">
        <v>24.4936658887806</v>
      </c>
      <c r="E959" s="0" t="s">
        <v>377</v>
      </c>
      <c r="F959" s="0" t="s">
        <v>377</v>
      </c>
      <c r="G959" s="0" t="n">
        <f aca="false">D959</f>
        <v>24.4936658887806</v>
      </c>
      <c r="H959" s="63" t="n">
        <v>42644</v>
      </c>
      <c r="I959" s="0" t="n">
        <v>2016</v>
      </c>
      <c r="J959" s="0" t="n">
        <v>10</v>
      </c>
    </row>
    <row r="960" customFormat="false" ht="13.2" hidden="false" customHeight="false" outlineLevel="0" collapsed="false">
      <c r="A960" s="0" t="s">
        <v>242</v>
      </c>
      <c r="B960" s="0" t="s">
        <v>377</v>
      </c>
      <c r="C960" s="0" t="s">
        <v>326</v>
      </c>
      <c r="D960" s="0" t="n">
        <v>24.5400218128713</v>
      </c>
      <c r="E960" s="0" t="s">
        <v>377</v>
      </c>
      <c r="F960" s="0" t="s">
        <v>377</v>
      </c>
      <c r="G960" s="0" t="n">
        <f aca="false">D960</f>
        <v>24.5400218128713</v>
      </c>
      <c r="H960" s="63" t="n">
        <v>42675</v>
      </c>
      <c r="I960" s="0" t="n">
        <v>2016</v>
      </c>
      <c r="J960" s="0" t="n">
        <v>11</v>
      </c>
    </row>
    <row r="961" customFormat="false" ht="13.2" hidden="false" customHeight="false" outlineLevel="0" collapsed="false">
      <c r="A961" s="0" t="s">
        <v>242</v>
      </c>
      <c r="B961" s="0" t="s">
        <v>377</v>
      </c>
      <c r="C961" s="0" t="s">
        <v>327</v>
      </c>
      <c r="D961" s="0" t="n">
        <v>25.601486630245</v>
      </c>
      <c r="E961" s="0" t="s">
        <v>377</v>
      </c>
      <c r="F961" s="0" t="s">
        <v>377</v>
      </c>
      <c r="G961" s="0" t="n">
        <f aca="false">D961</f>
        <v>25.601486630245</v>
      </c>
      <c r="H961" s="63" t="n">
        <v>42705</v>
      </c>
      <c r="I961" s="0" t="n">
        <v>2016</v>
      </c>
      <c r="J961" s="0" t="n">
        <v>12</v>
      </c>
    </row>
    <row r="962" customFormat="false" ht="13.2" hidden="false" customHeight="false" outlineLevel="0" collapsed="false">
      <c r="A962" s="0" t="s">
        <v>242</v>
      </c>
      <c r="B962" s="0" t="s">
        <v>377</v>
      </c>
      <c r="C962" s="0" t="s">
        <v>328</v>
      </c>
      <c r="D962" s="0" t="n">
        <v>26.0023795293259</v>
      </c>
      <c r="E962" s="0" t="s">
        <v>377</v>
      </c>
      <c r="F962" s="0" t="s">
        <v>377</v>
      </c>
      <c r="G962" s="0" t="n">
        <f aca="false">D962</f>
        <v>26.0023795293259</v>
      </c>
      <c r="H962" s="63" t="n">
        <v>42736</v>
      </c>
      <c r="I962" s="0" t="n">
        <v>2017</v>
      </c>
      <c r="J962" s="0" t="n">
        <v>1</v>
      </c>
    </row>
    <row r="963" customFormat="false" ht="13.2" hidden="false" customHeight="false" outlineLevel="0" collapsed="false">
      <c r="A963" s="0" t="s">
        <v>242</v>
      </c>
      <c r="B963" s="0" t="s">
        <v>377</v>
      </c>
      <c r="C963" s="0" t="s">
        <v>329</v>
      </c>
      <c r="D963" s="0" t="n">
        <v>26.014397731868</v>
      </c>
      <c r="E963" s="0" t="s">
        <v>377</v>
      </c>
      <c r="F963" s="0" t="s">
        <v>377</v>
      </c>
      <c r="G963" s="0" t="n">
        <f aca="false">D963</f>
        <v>26.014397731868</v>
      </c>
      <c r="H963" s="63" t="n">
        <v>42767</v>
      </c>
      <c r="I963" s="0" t="n">
        <v>2017</v>
      </c>
      <c r="J963" s="0" t="n">
        <v>2</v>
      </c>
    </row>
    <row r="964" customFormat="false" ht="13.2" hidden="false" customHeight="false" outlineLevel="0" collapsed="false">
      <c r="A964" s="0" t="s">
        <v>242</v>
      </c>
      <c r="B964" s="0" t="s">
        <v>377</v>
      </c>
      <c r="C964" s="0" t="s">
        <v>330</v>
      </c>
      <c r="D964" s="0" t="n">
        <v>26.0023795293259</v>
      </c>
      <c r="E964" s="0" t="s">
        <v>377</v>
      </c>
      <c r="F964" s="0" t="s">
        <v>377</v>
      </c>
      <c r="G964" s="0" t="n">
        <f aca="false">D964</f>
        <v>26.0023795293259</v>
      </c>
      <c r="H964" s="63" t="n">
        <v>42795</v>
      </c>
      <c r="I964" s="0" t="n">
        <v>2017</v>
      </c>
      <c r="J964" s="0" t="n">
        <v>3</v>
      </c>
    </row>
    <row r="965" customFormat="false" ht="13.2" hidden="false" customHeight="false" outlineLevel="0" collapsed="false">
      <c r="A965" s="0" t="s">
        <v>242</v>
      </c>
      <c r="B965" s="0" t="s">
        <v>377</v>
      </c>
      <c r="C965" s="0" t="s">
        <v>331</v>
      </c>
      <c r="D965" s="0" t="n">
        <v>26.1740681370694</v>
      </c>
      <c r="E965" s="0" t="s">
        <v>377</v>
      </c>
      <c r="F965" s="0" t="s">
        <v>377</v>
      </c>
      <c r="G965" s="0" t="n">
        <f aca="false">D965</f>
        <v>26.1740681370694</v>
      </c>
      <c r="H965" s="63" t="n">
        <v>42826</v>
      </c>
      <c r="I965" s="0" t="n">
        <v>2017</v>
      </c>
      <c r="J965" s="0" t="n">
        <v>4</v>
      </c>
    </row>
    <row r="966" customFormat="false" ht="13.2" hidden="false" customHeight="false" outlineLevel="0" collapsed="false">
      <c r="A966" s="0" t="s">
        <v>242</v>
      </c>
      <c r="B966" s="0" t="s">
        <v>377</v>
      </c>
      <c r="C966" s="0" t="s">
        <v>332</v>
      </c>
      <c r="D966" s="0" t="n">
        <v>25.9628911495449</v>
      </c>
      <c r="E966" s="0" t="s">
        <v>377</v>
      </c>
      <c r="F966" s="0" t="s">
        <v>377</v>
      </c>
      <c r="G966" s="0" t="n">
        <f aca="false">D966</f>
        <v>25.9628911495449</v>
      </c>
      <c r="H966" s="63" t="n">
        <v>42856</v>
      </c>
      <c r="I966" s="0" t="n">
        <v>2017</v>
      </c>
      <c r="J966" s="0" t="n">
        <v>5</v>
      </c>
    </row>
    <row r="967" customFormat="false" ht="13.2" hidden="false" customHeight="false" outlineLevel="0" collapsed="false">
      <c r="A967" s="0" t="s">
        <v>242</v>
      </c>
      <c r="B967" s="0" t="s">
        <v>377</v>
      </c>
      <c r="C967" s="0" t="s">
        <v>333</v>
      </c>
      <c r="D967" s="0" t="n">
        <v>25.1422196045314</v>
      </c>
      <c r="E967" s="0" t="s">
        <v>377</v>
      </c>
      <c r="F967" s="0" t="s">
        <v>377</v>
      </c>
      <c r="G967" s="0" t="n">
        <f aca="false">D967</f>
        <v>25.1422196045314</v>
      </c>
      <c r="H967" s="63" t="n">
        <v>42887</v>
      </c>
      <c r="I967" s="0" t="n">
        <v>2017</v>
      </c>
      <c r="J967" s="0" t="n">
        <v>6</v>
      </c>
    </row>
    <row r="968" customFormat="false" ht="13.2" hidden="false" customHeight="false" outlineLevel="0" collapsed="false">
      <c r="A968" s="0" t="s">
        <v>242</v>
      </c>
      <c r="B968" s="0" t="s">
        <v>377</v>
      </c>
      <c r="C968" s="0" t="s">
        <v>334</v>
      </c>
      <c r="D968" s="0" t="n">
        <v>24.2584524961721</v>
      </c>
      <c r="E968" s="0" t="s">
        <v>377</v>
      </c>
      <c r="F968" s="0" t="s">
        <v>377</v>
      </c>
      <c r="G968" s="0" t="n">
        <f aca="false">D968</f>
        <v>24.2584524961721</v>
      </c>
      <c r="H968" s="63" t="n">
        <v>42917</v>
      </c>
      <c r="I968" s="0" t="n">
        <v>2017</v>
      </c>
      <c r="J968" s="0" t="n">
        <v>7</v>
      </c>
    </row>
    <row r="969" customFormat="false" ht="13.2" hidden="false" customHeight="false" outlineLevel="0" collapsed="false">
      <c r="A969" s="0" t="s">
        <v>242</v>
      </c>
      <c r="B969" s="0" t="s">
        <v>377</v>
      </c>
      <c r="C969" s="0" t="s">
        <v>335</v>
      </c>
      <c r="D969" s="0" t="n">
        <v>24.5644874394747</v>
      </c>
      <c r="E969" s="0" t="s">
        <v>377</v>
      </c>
      <c r="F969" s="0" t="s">
        <v>377</v>
      </c>
      <c r="G969" s="0" t="n">
        <f aca="false">D969</f>
        <v>24.5644874394747</v>
      </c>
      <c r="H969" s="63" t="n">
        <v>42948</v>
      </c>
      <c r="I969" s="0" t="n">
        <v>2017</v>
      </c>
      <c r="J969" s="0" t="n">
        <v>8</v>
      </c>
    </row>
    <row r="970" customFormat="false" ht="13.2" hidden="false" customHeight="false" outlineLevel="0" collapsed="false">
      <c r="A970" s="0" t="s">
        <v>242</v>
      </c>
      <c r="B970" s="0" t="s">
        <v>377</v>
      </c>
      <c r="C970" s="0" t="s">
        <v>336</v>
      </c>
      <c r="D970" s="0" t="n">
        <v>24.7155734142889</v>
      </c>
      <c r="E970" s="0" t="s">
        <v>377</v>
      </c>
      <c r="F970" s="0" t="s">
        <v>377</v>
      </c>
      <c r="G970" s="0" t="n">
        <f aca="false">D970</f>
        <v>24.7155734142889</v>
      </c>
      <c r="H970" s="63" t="n">
        <v>42979</v>
      </c>
      <c r="I970" s="0" t="n">
        <v>2017</v>
      </c>
      <c r="J970" s="0" t="n">
        <v>9</v>
      </c>
    </row>
    <row r="971" customFormat="false" ht="13.2" hidden="false" customHeight="false" outlineLevel="0" collapsed="false">
      <c r="A971" s="0" t="s">
        <v>242</v>
      </c>
      <c r="B971" s="0" t="s">
        <v>377</v>
      </c>
      <c r="C971" s="0" t="s">
        <v>337</v>
      </c>
      <c r="D971" s="0" t="n">
        <v>24.6868155724919</v>
      </c>
      <c r="E971" s="0" t="s">
        <v>377</v>
      </c>
      <c r="F971" s="0" t="s">
        <v>377</v>
      </c>
      <c r="G971" s="0" t="n">
        <f aca="false">D971</f>
        <v>24.6868155724919</v>
      </c>
      <c r="H971" s="63" t="n">
        <v>43009</v>
      </c>
      <c r="I971" s="0" t="n">
        <v>2017</v>
      </c>
      <c r="J971" s="0" t="n">
        <v>10</v>
      </c>
    </row>
    <row r="972" customFormat="false" ht="13.2" hidden="false" customHeight="false" outlineLevel="0" collapsed="false">
      <c r="A972" s="0" t="s">
        <v>242</v>
      </c>
      <c r="B972" s="0" t="s">
        <v>377</v>
      </c>
      <c r="C972" s="0" t="s">
        <v>338</v>
      </c>
      <c r="D972" s="0" t="n">
        <v>24.4829353507966</v>
      </c>
      <c r="E972" s="0" t="s">
        <v>377</v>
      </c>
      <c r="F972" s="0" t="s">
        <v>377</v>
      </c>
      <c r="G972" s="0" t="n">
        <f aca="false">D972</f>
        <v>24.4829353507966</v>
      </c>
      <c r="H972" s="63" t="n">
        <v>43040</v>
      </c>
      <c r="I972" s="0" t="n">
        <v>2017</v>
      </c>
      <c r="J972" s="0" t="n">
        <v>11</v>
      </c>
    </row>
    <row r="973" customFormat="false" ht="13.2" hidden="false" customHeight="false" outlineLevel="0" collapsed="false">
      <c r="A973" s="0" t="s">
        <v>242</v>
      </c>
      <c r="B973" s="0" t="s">
        <v>377</v>
      </c>
      <c r="C973" s="0" t="s">
        <v>339</v>
      </c>
      <c r="D973" s="0" t="n">
        <v>25.1855709779866</v>
      </c>
      <c r="E973" s="0" t="s">
        <v>377</v>
      </c>
      <c r="F973" s="0" t="s">
        <v>377</v>
      </c>
      <c r="G973" s="0" t="n">
        <f aca="false">D973</f>
        <v>25.1855709779866</v>
      </c>
      <c r="H973" s="63" t="n">
        <v>43070</v>
      </c>
      <c r="I973" s="0" t="n">
        <v>2017</v>
      </c>
      <c r="J973" s="0" t="n">
        <v>12</v>
      </c>
    </row>
    <row r="974" customFormat="false" ht="13.2" hidden="false" customHeight="false" outlineLevel="0" collapsed="false">
      <c r="A974" s="0" t="s">
        <v>242</v>
      </c>
      <c r="B974" s="0" t="s">
        <v>377</v>
      </c>
      <c r="C974" s="0" t="s">
        <v>340</v>
      </c>
      <c r="D974" s="0" t="n">
        <v>25.7371206303623</v>
      </c>
      <c r="E974" s="0" t="s">
        <v>377</v>
      </c>
      <c r="F974" s="0" t="s">
        <v>377</v>
      </c>
      <c r="G974" s="0" t="n">
        <f aca="false">D974</f>
        <v>25.7371206303623</v>
      </c>
      <c r="H974" s="63" t="n">
        <v>43101</v>
      </c>
      <c r="I974" s="0" t="n">
        <v>2018</v>
      </c>
      <c r="J974" s="0" t="n">
        <v>1</v>
      </c>
    </row>
    <row r="975" customFormat="false" ht="13.2" hidden="false" customHeight="false" outlineLevel="0" collapsed="false">
      <c r="A975" s="0" t="s">
        <v>242</v>
      </c>
      <c r="B975" s="0" t="s">
        <v>377</v>
      </c>
      <c r="C975" s="0" t="s">
        <v>341</v>
      </c>
      <c r="D975" s="0" t="n">
        <v>25.3113328831586</v>
      </c>
      <c r="E975" s="0" t="s">
        <v>377</v>
      </c>
      <c r="F975" s="0" t="s">
        <v>377</v>
      </c>
      <c r="G975" s="0" t="n">
        <f aca="false">D975</f>
        <v>25.3113328831586</v>
      </c>
      <c r="H975" s="63" t="n">
        <v>43132</v>
      </c>
      <c r="I975" s="0" t="n">
        <v>2018</v>
      </c>
      <c r="J975" s="0" t="n">
        <v>2</v>
      </c>
    </row>
    <row r="976" customFormat="false" ht="13.2" hidden="false" customHeight="false" outlineLevel="0" collapsed="false">
      <c r="A976" s="0" t="s">
        <v>242</v>
      </c>
      <c r="B976" s="0" t="s">
        <v>377</v>
      </c>
      <c r="C976" s="0" t="s">
        <v>342</v>
      </c>
      <c r="D976" s="0" t="n">
        <v>26.0487354534167</v>
      </c>
      <c r="E976" s="0" t="s">
        <v>377</v>
      </c>
      <c r="F976" s="0" t="s">
        <v>377</v>
      </c>
      <c r="G976" s="0" t="n">
        <f aca="false">D976</f>
        <v>26.0487354534167</v>
      </c>
      <c r="H976" s="63" t="n">
        <v>43160</v>
      </c>
      <c r="I976" s="0" t="n">
        <v>2018</v>
      </c>
      <c r="J976" s="0" t="n">
        <v>3</v>
      </c>
    </row>
    <row r="977" customFormat="false" ht="13.2" hidden="false" customHeight="false" outlineLevel="0" collapsed="false">
      <c r="A977" s="0" t="s">
        <v>242</v>
      </c>
      <c r="B977" s="0" t="s">
        <v>377</v>
      </c>
      <c r="C977" s="0" t="s">
        <v>343</v>
      </c>
      <c r="D977" s="0" t="n">
        <v>25.9448638457318</v>
      </c>
      <c r="E977" s="0" t="s">
        <v>377</v>
      </c>
      <c r="F977" s="0" t="s">
        <v>377</v>
      </c>
      <c r="G977" s="0" t="n">
        <f aca="false">D977</f>
        <v>25.9448638457318</v>
      </c>
      <c r="H977" s="63" t="n">
        <v>43191</v>
      </c>
      <c r="I977" s="0" t="n">
        <v>2018</v>
      </c>
      <c r="J977" s="0" t="n">
        <v>4</v>
      </c>
    </row>
    <row r="978" customFormat="false" ht="13.2" hidden="false" customHeight="false" outlineLevel="0" collapsed="false">
      <c r="A978" s="0" t="s">
        <v>242</v>
      </c>
      <c r="B978" s="0" t="s">
        <v>377</v>
      </c>
      <c r="C978" s="0" t="s">
        <v>344</v>
      </c>
      <c r="D978" s="0" t="n">
        <v>25.5800255542771</v>
      </c>
      <c r="E978" s="0" t="s">
        <v>377</v>
      </c>
      <c r="F978" s="0" t="s">
        <v>377</v>
      </c>
      <c r="G978" s="0" t="n">
        <f aca="false">D978</f>
        <v>25.5800255542771</v>
      </c>
      <c r="H978" s="63" t="n">
        <v>43221</v>
      </c>
      <c r="I978" s="0" t="n">
        <v>2018</v>
      </c>
      <c r="J978" s="0" t="n">
        <v>5</v>
      </c>
    </row>
    <row r="979" customFormat="false" ht="13.2" hidden="false" customHeight="false" outlineLevel="0" collapsed="false">
      <c r="A979" s="0" t="s">
        <v>242</v>
      </c>
      <c r="B979" s="0" t="s">
        <v>377</v>
      </c>
      <c r="C979" s="0" t="s">
        <v>345</v>
      </c>
      <c r="D979" s="0" t="n">
        <v>24.6550531800594</v>
      </c>
      <c r="E979" s="0" t="s">
        <v>377</v>
      </c>
      <c r="F979" s="0" t="s">
        <v>377</v>
      </c>
      <c r="G979" s="0" t="n">
        <f aca="false">D979</f>
        <v>24.6550531800594</v>
      </c>
      <c r="H979" s="63" t="n">
        <v>43252</v>
      </c>
      <c r="I979" s="0" t="n">
        <v>2018</v>
      </c>
      <c r="J979" s="0" t="n">
        <v>6</v>
      </c>
    </row>
    <row r="980" customFormat="false" ht="13.2" hidden="false" customHeight="false" outlineLevel="0" collapsed="false">
      <c r="A980" s="0" t="s">
        <v>242</v>
      </c>
      <c r="B980" s="0" t="s">
        <v>377</v>
      </c>
      <c r="C980" s="0" t="s">
        <v>346</v>
      </c>
      <c r="D980" s="0" t="n">
        <v>24.7602124523022</v>
      </c>
      <c r="E980" s="0" t="s">
        <v>377</v>
      </c>
      <c r="F980" s="0" t="s">
        <v>377</v>
      </c>
      <c r="G980" s="0" t="n">
        <f aca="false">D980</f>
        <v>24.7602124523022</v>
      </c>
      <c r="H980" s="63" t="n">
        <v>43282</v>
      </c>
      <c r="I980" s="0" t="n">
        <v>2018</v>
      </c>
      <c r="J980" s="0" t="n">
        <v>7</v>
      </c>
    </row>
    <row r="981" customFormat="false" ht="13.2" hidden="false" customHeight="false" outlineLevel="0" collapsed="false">
      <c r="A981" s="0" t="s">
        <v>242</v>
      </c>
      <c r="B981" s="0" t="s">
        <v>377</v>
      </c>
      <c r="C981" s="0" t="s">
        <v>347</v>
      </c>
      <c r="D981" s="0" t="n">
        <v>25.0074440474527</v>
      </c>
      <c r="E981" s="0" t="s">
        <v>377</v>
      </c>
      <c r="F981" s="0" t="s">
        <v>377</v>
      </c>
      <c r="G981" s="0" t="n">
        <f aca="false">D981</f>
        <v>25.0074440474527</v>
      </c>
      <c r="H981" s="63" t="n">
        <v>43313</v>
      </c>
      <c r="I981" s="0" t="n">
        <v>2018</v>
      </c>
      <c r="J981" s="0" t="n">
        <v>8</v>
      </c>
    </row>
    <row r="982" customFormat="false" ht="13.2" hidden="false" customHeight="false" outlineLevel="0" collapsed="false">
      <c r="A982" s="0" t="s">
        <v>242</v>
      </c>
      <c r="B982" s="0" t="s">
        <v>377</v>
      </c>
      <c r="C982" s="0" t="s">
        <v>348</v>
      </c>
      <c r="D982" s="0" t="n">
        <v>25.0465032057144</v>
      </c>
      <c r="E982" s="0" t="s">
        <v>377</v>
      </c>
      <c r="F982" s="0" t="s">
        <v>377</v>
      </c>
      <c r="G982" s="0" t="n">
        <f aca="false">D982</f>
        <v>25.0465032057144</v>
      </c>
      <c r="H982" s="63" t="n">
        <v>43344</v>
      </c>
      <c r="I982" s="0" t="n">
        <v>2018</v>
      </c>
      <c r="J982" s="0" t="n">
        <v>9</v>
      </c>
    </row>
    <row r="983" customFormat="false" ht="13.2" hidden="false" customHeight="false" outlineLevel="0" collapsed="false">
      <c r="A983" s="0" t="s">
        <v>242</v>
      </c>
      <c r="B983" s="0" t="s">
        <v>377</v>
      </c>
      <c r="C983" s="0" t="s">
        <v>349</v>
      </c>
      <c r="D983" s="0" t="n">
        <v>24.8233080156479</v>
      </c>
      <c r="E983" s="0" t="s">
        <v>377</v>
      </c>
      <c r="F983" s="0" t="s">
        <v>377</v>
      </c>
      <c r="G983" s="0" t="n">
        <f aca="false">D983</f>
        <v>24.8233080156479</v>
      </c>
      <c r="H983" s="63" t="n">
        <v>43374</v>
      </c>
      <c r="I983" s="0" t="n">
        <v>2018</v>
      </c>
      <c r="J983" s="0" t="n">
        <v>10</v>
      </c>
    </row>
    <row r="984" customFormat="false" ht="13.2" hidden="false" customHeight="false" outlineLevel="0" collapsed="false">
      <c r="A984" s="0" t="s">
        <v>242</v>
      </c>
      <c r="B984" s="0" t="s">
        <v>377</v>
      </c>
      <c r="C984" s="0" t="s">
        <v>350</v>
      </c>
      <c r="D984" s="0" t="n">
        <v>25.8753299595958</v>
      </c>
      <c r="E984" s="0" t="s">
        <v>377</v>
      </c>
      <c r="F984" s="0" t="s">
        <v>377</v>
      </c>
      <c r="G984" s="0" t="n">
        <f aca="false">D984</f>
        <v>25.8753299595958</v>
      </c>
      <c r="H984" s="63" t="n">
        <v>43405</v>
      </c>
      <c r="I984" s="0" t="n">
        <v>2018</v>
      </c>
      <c r="J984" s="0" t="n">
        <v>11</v>
      </c>
    </row>
    <row r="985" customFormat="false" ht="13.2" hidden="false" customHeight="false" outlineLevel="0" collapsed="false">
      <c r="A985" s="0" t="s">
        <v>242</v>
      </c>
      <c r="B985" s="0" t="s">
        <v>377</v>
      </c>
      <c r="C985" s="0" t="s">
        <v>351</v>
      </c>
      <c r="D985" s="0" t="n">
        <v>25.5774502251609</v>
      </c>
      <c r="E985" s="0" t="s">
        <v>377</v>
      </c>
      <c r="F985" s="0" t="s">
        <v>377</v>
      </c>
      <c r="G985" s="0" t="n">
        <f aca="false">D985</f>
        <v>25.5774502251609</v>
      </c>
      <c r="H985" s="63" t="n">
        <v>43435</v>
      </c>
      <c r="I985" s="0" t="n">
        <v>2018</v>
      </c>
      <c r="J985" s="0" t="n">
        <v>12</v>
      </c>
    </row>
    <row r="986" customFormat="false" ht="13.2" hidden="false" customHeight="false" outlineLevel="0" collapsed="false">
      <c r="A986" s="0" t="s">
        <v>242</v>
      </c>
      <c r="B986" s="0" t="s">
        <v>377</v>
      </c>
      <c r="C986" s="0" t="s">
        <v>352</v>
      </c>
      <c r="D986" s="0" t="n">
        <v>25.6521347695293</v>
      </c>
      <c r="E986" s="0" t="s">
        <v>377</v>
      </c>
      <c r="F986" s="0" t="s">
        <v>377</v>
      </c>
      <c r="G986" s="0" t="n">
        <f aca="false">D986</f>
        <v>25.6521347695293</v>
      </c>
      <c r="H986" s="63" t="n">
        <v>43466</v>
      </c>
      <c r="I986" s="0" t="n">
        <v>2019</v>
      </c>
      <c r="J986" s="0" t="n">
        <v>1</v>
      </c>
    </row>
    <row r="987" customFormat="false" ht="13.2" hidden="false" customHeight="false" outlineLevel="0" collapsed="false">
      <c r="A987" s="0" t="s">
        <v>242</v>
      </c>
      <c r="B987" s="0" t="s">
        <v>377</v>
      </c>
      <c r="C987" s="0" t="s">
        <v>353</v>
      </c>
      <c r="D987" s="0" t="n">
        <v>26.0774932952137</v>
      </c>
      <c r="E987" s="0" t="s">
        <v>377</v>
      </c>
      <c r="F987" s="0" t="s">
        <v>377</v>
      </c>
      <c r="G987" s="0" t="n">
        <f aca="false">D987</f>
        <v>26.0774932952137</v>
      </c>
      <c r="H987" s="63" t="n">
        <v>43497</v>
      </c>
      <c r="I987" s="0" t="n">
        <v>2019</v>
      </c>
      <c r="J987" s="0" t="n">
        <v>2</v>
      </c>
    </row>
    <row r="988" customFormat="false" ht="13.2" hidden="false" customHeight="false" outlineLevel="0" collapsed="false">
      <c r="A988" s="0" t="s">
        <v>242</v>
      </c>
      <c r="B988" s="0" t="s">
        <v>377</v>
      </c>
      <c r="C988" s="0" t="s">
        <v>354</v>
      </c>
      <c r="D988" s="0" t="n">
        <v>26.5071440360916</v>
      </c>
      <c r="E988" s="0" t="s">
        <v>377</v>
      </c>
      <c r="F988" s="0" t="s">
        <v>377</v>
      </c>
      <c r="G988" s="0" t="n">
        <f aca="false">D988</f>
        <v>26.5071440360916</v>
      </c>
      <c r="H988" s="63" t="n">
        <v>43525</v>
      </c>
      <c r="I988" s="0" t="n">
        <v>2019</v>
      </c>
      <c r="J988" s="0" t="n">
        <v>3</v>
      </c>
    </row>
    <row r="989" customFormat="false" ht="13.2" hidden="false" customHeight="false" outlineLevel="0" collapsed="false">
      <c r="A989" s="0" t="s">
        <v>242</v>
      </c>
      <c r="B989" s="0" t="s">
        <v>377</v>
      </c>
      <c r="C989" s="0" t="s">
        <v>355</v>
      </c>
      <c r="D989" s="0" t="n">
        <v>26.6917092894158</v>
      </c>
      <c r="E989" s="0" t="s">
        <v>377</v>
      </c>
      <c r="F989" s="0" t="s">
        <v>377</v>
      </c>
      <c r="G989" s="0" t="n">
        <f aca="false">D989</f>
        <v>26.6917092894158</v>
      </c>
      <c r="H989" s="63" t="n">
        <v>43556</v>
      </c>
      <c r="I989" s="0" t="n">
        <v>2019</v>
      </c>
      <c r="J989" s="0" t="n">
        <v>4</v>
      </c>
    </row>
    <row r="990" customFormat="false" ht="13.2" hidden="false" customHeight="false" outlineLevel="0" collapsed="false">
      <c r="A990" s="0" t="s">
        <v>242</v>
      </c>
      <c r="B990" s="0" t="s">
        <v>377</v>
      </c>
      <c r="C990" s="0" t="s">
        <v>356</v>
      </c>
      <c r="D990" s="0" t="n">
        <v>26.1757850231468</v>
      </c>
      <c r="E990" s="0" t="s">
        <v>377</v>
      </c>
      <c r="F990" s="0" t="s">
        <v>377</v>
      </c>
      <c r="G990" s="0" t="n">
        <f aca="false">D990</f>
        <v>26.1757850231468</v>
      </c>
      <c r="H990" s="63" t="n">
        <v>43586</v>
      </c>
      <c r="I990" s="0" t="n">
        <v>2019</v>
      </c>
      <c r="J990" s="0" t="n">
        <v>5</v>
      </c>
    </row>
    <row r="991" customFormat="false" ht="13.2" hidden="false" customHeight="false" outlineLevel="0" collapsed="false">
      <c r="A991" s="0" t="s">
        <v>242</v>
      </c>
      <c r="B991" s="0" t="s">
        <v>377</v>
      </c>
      <c r="C991" s="0" t="s">
        <v>357</v>
      </c>
      <c r="D991" s="0" t="n">
        <v>25.4658526301277</v>
      </c>
      <c r="E991" s="0" t="s">
        <v>377</v>
      </c>
      <c r="F991" s="0" t="s">
        <v>377</v>
      </c>
      <c r="G991" s="0" t="n">
        <f aca="false">D991</f>
        <v>25.4658526301277</v>
      </c>
      <c r="H991" s="63" t="n">
        <v>43617</v>
      </c>
      <c r="I991" s="0" t="n">
        <v>2019</v>
      </c>
      <c r="J991" s="0" t="n">
        <v>6</v>
      </c>
    </row>
    <row r="992" customFormat="false" ht="13.2" hidden="false" customHeight="false" outlineLevel="0" collapsed="false">
      <c r="A992" s="0" t="s">
        <v>242</v>
      </c>
      <c r="B992" s="0" t="s">
        <v>377</v>
      </c>
      <c r="C992" s="0" t="s">
        <v>358</v>
      </c>
      <c r="D992" s="0" t="n">
        <v>24.8082852624704</v>
      </c>
      <c r="E992" s="0" t="s">
        <v>377</v>
      </c>
      <c r="F992" s="0" t="s">
        <v>377</v>
      </c>
      <c r="G992" s="0" t="n">
        <f aca="false">D992</f>
        <v>24.8082852624704</v>
      </c>
      <c r="H992" s="63" t="n">
        <v>43647</v>
      </c>
      <c r="I992" s="0" t="n">
        <v>2019</v>
      </c>
      <c r="J992" s="0" t="n">
        <v>7</v>
      </c>
    </row>
    <row r="993" customFormat="false" ht="13.2" hidden="false" customHeight="false" outlineLevel="0" collapsed="false">
      <c r="A993" s="0" t="s">
        <v>242</v>
      </c>
      <c r="B993" s="0" t="s">
        <v>377</v>
      </c>
      <c r="C993" s="0" t="s">
        <v>359</v>
      </c>
      <c r="D993" s="0" t="n">
        <v>25.0439278765982</v>
      </c>
      <c r="E993" s="0" t="s">
        <v>377</v>
      </c>
      <c r="F993" s="0" t="s">
        <v>377</v>
      </c>
      <c r="G993" s="0" t="n">
        <f aca="false">D993</f>
        <v>25.0439278765982</v>
      </c>
      <c r="H993" s="63" t="n">
        <v>43678</v>
      </c>
      <c r="I993" s="0" t="n">
        <v>2019</v>
      </c>
      <c r="J993" s="0" t="n">
        <v>8</v>
      </c>
    </row>
    <row r="994" customFormat="false" ht="13.2" hidden="false" customHeight="false" outlineLevel="0" collapsed="false">
      <c r="A994" s="0" t="s">
        <v>242</v>
      </c>
      <c r="B994" s="0" t="s">
        <v>377</v>
      </c>
      <c r="C994" s="0" t="s">
        <v>360</v>
      </c>
      <c r="D994" s="0" t="n">
        <v>24.7821027497895</v>
      </c>
      <c r="E994" s="0" t="s">
        <v>377</v>
      </c>
      <c r="F994" s="0" t="s">
        <v>377</v>
      </c>
      <c r="G994" s="0" t="n">
        <f aca="false">D994</f>
        <v>24.7821027497895</v>
      </c>
      <c r="H994" s="63" t="n">
        <v>43709</v>
      </c>
      <c r="I994" s="0" t="n">
        <v>2019</v>
      </c>
      <c r="J994" s="0" t="n">
        <v>9</v>
      </c>
    </row>
    <row r="995" customFormat="false" ht="13.2" hidden="false" customHeight="false" outlineLevel="0" collapsed="false">
      <c r="A995" s="0" t="s">
        <v>242</v>
      </c>
      <c r="B995" s="0" t="s">
        <v>377</v>
      </c>
      <c r="C995" s="0" t="s">
        <v>361</v>
      </c>
      <c r="D995" s="0" t="n">
        <v>24.5915283951943</v>
      </c>
      <c r="E995" s="0" t="s">
        <v>377</v>
      </c>
      <c r="F995" s="0" t="s">
        <v>377</v>
      </c>
      <c r="G995" s="0" t="n">
        <f aca="false">D995</f>
        <v>24.5915283951943</v>
      </c>
      <c r="H995" s="63" t="n">
        <v>43739</v>
      </c>
      <c r="I995" s="0" t="n">
        <v>2019</v>
      </c>
      <c r="J995" s="0" t="n">
        <v>10</v>
      </c>
    </row>
    <row r="996" customFormat="false" ht="13.2" hidden="false" customHeight="false" outlineLevel="0" collapsed="false">
      <c r="A996" s="0" t="s">
        <v>242</v>
      </c>
      <c r="B996" s="0" t="s">
        <v>377</v>
      </c>
      <c r="C996" s="0" t="s">
        <v>362</v>
      </c>
      <c r="D996" s="0" t="n">
        <v>25.5486923833639</v>
      </c>
      <c r="E996" s="0" t="s">
        <v>377</v>
      </c>
      <c r="F996" s="0" t="s">
        <v>377</v>
      </c>
      <c r="G996" s="0" t="n">
        <f aca="false">D996</f>
        <v>25.5486923833639</v>
      </c>
      <c r="H996" s="63" t="n">
        <v>43770</v>
      </c>
      <c r="I996" s="0" t="n">
        <v>2019</v>
      </c>
      <c r="J996" s="0" t="n">
        <v>11</v>
      </c>
    </row>
    <row r="997" customFormat="false" ht="13.2" hidden="false" customHeight="false" outlineLevel="0" collapsed="false">
      <c r="A997" s="0" t="s">
        <v>242</v>
      </c>
      <c r="B997" s="0" t="s">
        <v>377</v>
      </c>
      <c r="C997" s="0" t="s">
        <v>363</v>
      </c>
      <c r="D997" s="0" t="n">
        <v>26.4461945803427</v>
      </c>
      <c r="E997" s="0" t="s">
        <v>377</v>
      </c>
      <c r="F997" s="0" t="s">
        <v>377</v>
      </c>
      <c r="G997" s="0" t="n">
        <f aca="false">D997</f>
        <v>26.4461945803427</v>
      </c>
      <c r="H997" s="63" t="n">
        <v>43800</v>
      </c>
      <c r="I997" s="0" t="n">
        <v>2019</v>
      </c>
      <c r="J997" s="0" t="n">
        <v>12</v>
      </c>
    </row>
    <row r="998" customFormat="false" ht="13.2" hidden="false" customHeight="false" outlineLevel="0" collapsed="false">
      <c r="A998" s="0" t="s">
        <v>242</v>
      </c>
      <c r="B998" s="0" t="s">
        <v>377</v>
      </c>
      <c r="C998" s="0" t="s">
        <v>364</v>
      </c>
      <c r="D998" s="0" t="n">
        <v>26.7372067704678</v>
      </c>
      <c r="E998" s="0" t="s">
        <v>377</v>
      </c>
      <c r="F998" s="0" t="s">
        <v>377</v>
      </c>
      <c r="G998" s="0" t="n">
        <f aca="false">D998</f>
        <v>26.7372067704678</v>
      </c>
      <c r="H998" s="63" t="n">
        <v>43831</v>
      </c>
      <c r="I998" s="0" t="n">
        <v>2020</v>
      </c>
      <c r="J998" s="0" t="n">
        <v>1</v>
      </c>
    </row>
    <row r="999" customFormat="false" ht="13.2" hidden="false" customHeight="false" outlineLevel="0" collapsed="false">
      <c r="A999" s="0" t="s">
        <v>242</v>
      </c>
      <c r="B999" s="0" t="s">
        <v>377</v>
      </c>
      <c r="C999" s="0" t="s">
        <v>365</v>
      </c>
      <c r="D999" s="0" t="n">
        <v>26.6123033083344</v>
      </c>
      <c r="E999" s="0" t="s">
        <v>377</v>
      </c>
      <c r="F999" s="0" t="s">
        <v>377</v>
      </c>
      <c r="G999" s="0" t="n">
        <f aca="false">D999</f>
        <v>26.6123033083344</v>
      </c>
      <c r="H999" s="63" t="n">
        <v>43862</v>
      </c>
      <c r="I999" s="0" t="n">
        <v>2020</v>
      </c>
      <c r="J999" s="0" t="n">
        <v>2</v>
      </c>
    </row>
    <row r="1000" customFormat="false" ht="13.2" hidden="false" customHeight="false" outlineLevel="0" collapsed="false">
      <c r="A1000" s="0" t="s">
        <v>242</v>
      </c>
      <c r="B1000" s="0" t="s">
        <v>377</v>
      </c>
      <c r="C1000" s="0" t="s">
        <v>366</v>
      </c>
      <c r="D1000" s="0" t="n">
        <v>26.1779311307436</v>
      </c>
      <c r="E1000" s="0" t="s">
        <v>377</v>
      </c>
      <c r="F1000" s="0" t="s">
        <v>377</v>
      </c>
      <c r="G1000" s="0" t="n">
        <f aca="false">D1000</f>
        <v>26.1779311307436</v>
      </c>
      <c r="H1000" s="63" t="n">
        <v>43891</v>
      </c>
      <c r="I1000" s="0" t="n">
        <v>2020</v>
      </c>
      <c r="J1000" s="0" t="n">
        <v>3</v>
      </c>
    </row>
    <row r="1001" customFormat="false" ht="13.2" hidden="false" customHeight="false" outlineLevel="0" collapsed="false">
      <c r="A1001" s="0" t="s">
        <v>242</v>
      </c>
      <c r="B1001" s="0" t="s">
        <v>377</v>
      </c>
      <c r="C1001" s="0" t="s">
        <v>367</v>
      </c>
      <c r="D1001" s="0" t="n">
        <v>26.2976839346446</v>
      </c>
      <c r="E1001" s="0" t="s">
        <v>377</v>
      </c>
      <c r="F1001" s="0" t="s">
        <v>377</v>
      </c>
      <c r="G1001" s="0" t="n">
        <f aca="false">D1001</f>
        <v>26.2976839346446</v>
      </c>
      <c r="H1001" s="63" t="n">
        <v>43922</v>
      </c>
      <c r="I1001" s="0" t="n">
        <v>2020</v>
      </c>
      <c r="J1001" s="0" t="n">
        <v>4</v>
      </c>
    </row>
    <row r="1002" customFormat="false" ht="13.2" hidden="false" customHeight="false" outlineLevel="0" collapsed="false">
      <c r="A1002" s="0" t="s">
        <v>242</v>
      </c>
      <c r="B1002" s="0" t="s">
        <v>377</v>
      </c>
      <c r="C1002" s="0" t="s">
        <v>368</v>
      </c>
      <c r="D1002" s="0" t="n">
        <v>25.9920782128613</v>
      </c>
      <c r="E1002" s="0" t="s">
        <v>377</v>
      </c>
      <c r="F1002" s="0" t="s">
        <v>377</v>
      </c>
      <c r="G1002" s="0" t="n">
        <f aca="false">D1002</f>
        <v>25.9920782128613</v>
      </c>
      <c r="H1002" s="63" t="n">
        <v>43952</v>
      </c>
      <c r="I1002" s="0" t="n">
        <v>2020</v>
      </c>
      <c r="J1002" s="0" t="n">
        <v>5</v>
      </c>
    </row>
    <row r="1003" customFormat="false" ht="13.2" hidden="false" customHeight="false" outlineLevel="0" collapsed="false">
      <c r="A1003" s="0" t="s">
        <v>242</v>
      </c>
      <c r="B1003" s="0" t="s">
        <v>377</v>
      </c>
      <c r="C1003" s="0" t="s">
        <v>369</v>
      </c>
      <c r="D1003" s="0" t="n">
        <v>25.017316142398</v>
      </c>
      <c r="E1003" s="0" t="s">
        <v>377</v>
      </c>
      <c r="F1003" s="0" t="s">
        <v>377</v>
      </c>
      <c r="G1003" s="0" t="n">
        <f aca="false">D1003</f>
        <v>25.017316142398</v>
      </c>
      <c r="H1003" s="63" t="n">
        <v>43983</v>
      </c>
      <c r="I1003" s="0" t="n">
        <v>2020</v>
      </c>
      <c r="J1003" s="0" t="n">
        <v>6</v>
      </c>
    </row>
    <row r="1004" customFormat="false" ht="13.2" hidden="false" customHeight="false" outlineLevel="0" collapsed="false">
      <c r="A1004" s="0" t="s">
        <v>242</v>
      </c>
      <c r="B1004" s="0" t="s">
        <v>377</v>
      </c>
      <c r="C1004" s="0" t="s">
        <v>370</v>
      </c>
      <c r="D1004" s="0" t="n">
        <v>24.5988251610234</v>
      </c>
      <c r="E1004" s="0" t="s">
        <v>377</v>
      </c>
      <c r="F1004" s="0" t="s">
        <v>377</v>
      </c>
      <c r="G1004" s="0" t="n">
        <f aca="false">D1004</f>
        <v>24.5988251610234</v>
      </c>
      <c r="H1004" s="63" t="n">
        <v>44013</v>
      </c>
      <c r="I1004" s="0" t="n">
        <v>2020</v>
      </c>
      <c r="J1004" s="0" t="n">
        <v>7</v>
      </c>
    </row>
    <row r="1005" customFormat="false" ht="13.2" hidden="false" customHeight="false" outlineLevel="0" collapsed="false">
      <c r="A1005" s="0" t="s">
        <v>242</v>
      </c>
      <c r="B1005" s="0" t="s">
        <v>377</v>
      </c>
      <c r="C1005" s="0" t="s">
        <v>371</v>
      </c>
      <c r="D1005" s="0" t="n">
        <v>24.2992285405111</v>
      </c>
      <c r="E1005" s="0" t="s">
        <v>377</v>
      </c>
      <c r="F1005" s="0" t="s">
        <v>377</v>
      </c>
      <c r="G1005" s="0" t="n">
        <f aca="false">D1005</f>
        <v>24.2992285405111</v>
      </c>
      <c r="H1005" s="63" t="n">
        <v>44044</v>
      </c>
      <c r="I1005" s="0" t="n">
        <v>2020</v>
      </c>
      <c r="J1005" s="0" t="n">
        <v>8</v>
      </c>
    </row>
    <row r="1006" customFormat="false" ht="13.2" hidden="false" customHeight="false" outlineLevel="0" collapsed="false">
      <c r="A1006" s="0" t="s">
        <v>242</v>
      </c>
      <c r="B1006" s="0" t="s">
        <v>377</v>
      </c>
      <c r="C1006" s="0" t="s">
        <v>372</v>
      </c>
      <c r="D1006" s="0" t="n">
        <v>24.5988251610234</v>
      </c>
      <c r="E1006" s="0" t="s">
        <v>377</v>
      </c>
      <c r="F1006" s="0" t="s">
        <v>377</v>
      </c>
      <c r="G1006" s="0" t="n">
        <f aca="false">D1006</f>
        <v>24.5988251610234</v>
      </c>
      <c r="H1006" s="63" t="n">
        <v>44075</v>
      </c>
      <c r="I1006" s="0" t="n">
        <v>2020</v>
      </c>
      <c r="J1006" s="0" t="n">
        <v>9</v>
      </c>
    </row>
    <row r="1007" customFormat="false" ht="13.2" hidden="false" customHeight="false" outlineLevel="0" collapsed="false">
      <c r="A1007" s="0" t="s">
        <v>242</v>
      </c>
      <c r="B1007" s="0" t="s">
        <v>377</v>
      </c>
      <c r="C1007" s="0" t="s">
        <v>373</v>
      </c>
      <c r="D1007" s="0" t="n">
        <v>25.0083024904915</v>
      </c>
      <c r="E1007" s="0" t="s">
        <v>377</v>
      </c>
      <c r="F1007" s="0" t="s">
        <v>377</v>
      </c>
      <c r="G1007" s="0" t="n">
        <f aca="false">D1007</f>
        <v>25.0083024904915</v>
      </c>
      <c r="H1007" s="63" t="n">
        <v>44105</v>
      </c>
      <c r="I1007" s="0" t="n">
        <v>2020</v>
      </c>
      <c r="J1007" s="0" t="n">
        <v>10</v>
      </c>
    </row>
    <row r="1008" customFormat="false" ht="13.2" hidden="false" customHeight="false" outlineLevel="0" collapsed="false">
      <c r="A1008" s="0" t="s">
        <v>242</v>
      </c>
      <c r="B1008" s="0" t="s">
        <v>377</v>
      </c>
      <c r="C1008" s="0" t="s">
        <v>374</v>
      </c>
      <c r="D1008" s="0" t="n">
        <v>24.8271710093222</v>
      </c>
      <c r="E1008" s="0" t="s">
        <v>377</v>
      </c>
      <c r="F1008" s="0" t="s">
        <v>377</v>
      </c>
      <c r="G1008" s="0" t="n">
        <f aca="false">D1008</f>
        <v>24.8271710093222</v>
      </c>
      <c r="H1008" s="63" t="n">
        <v>44136</v>
      </c>
      <c r="I1008" s="0" t="n">
        <v>2020</v>
      </c>
      <c r="J1008" s="0" t="n">
        <v>11</v>
      </c>
    </row>
    <row r="1009" customFormat="false" ht="13.2" hidden="false" customHeight="false" outlineLevel="0" collapsed="false">
      <c r="A1009" s="0" t="s">
        <v>242</v>
      </c>
      <c r="B1009" s="0" t="s">
        <v>377</v>
      </c>
      <c r="C1009" s="0" t="s">
        <v>375</v>
      </c>
      <c r="D1009" s="0" t="n">
        <v>25.3173419844296</v>
      </c>
      <c r="E1009" s="0" t="s">
        <v>377</v>
      </c>
      <c r="F1009" s="0" t="s">
        <v>377</v>
      </c>
      <c r="G1009" s="0" t="n">
        <f aca="false">D1009</f>
        <v>25.3173419844296</v>
      </c>
      <c r="H1009" s="63" t="n">
        <v>44166</v>
      </c>
      <c r="I1009" s="0" t="n">
        <v>2020</v>
      </c>
      <c r="J1009" s="0" t="n">
        <v>12</v>
      </c>
    </row>
    <row r="1010" customFormat="false" ht="13.2" hidden="false" customHeight="false" outlineLevel="0" collapsed="false">
      <c r="A1010" s="0" t="s">
        <v>242</v>
      </c>
      <c r="B1010" s="0" t="s">
        <v>258</v>
      </c>
      <c r="C1010" s="0" t="s">
        <v>304</v>
      </c>
      <c r="D1010" s="0" t="n">
        <v>18.7648462699017</v>
      </c>
      <c r="E1010" s="0" t="s">
        <v>258</v>
      </c>
      <c r="F1010" s="0" t="s">
        <v>258</v>
      </c>
      <c r="G1010" s="0" t="n">
        <f aca="false">D1010</f>
        <v>18.7648462699017</v>
      </c>
      <c r="H1010" s="63" t="n">
        <v>42005</v>
      </c>
      <c r="I1010" s="0" t="n">
        <v>2015</v>
      </c>
      <c r="J1010" s="0" t="n">
        <v>1</v>
      </c>
    </row>
    <row r="1011" customFormat="false" ht="13.2" hidden="false" customHeight="false" outlineLevel="0" collapsed="false">
      <c r="A1011" s="0" t="s">
        <v>242</v>
      </c>
      <c r="B1011" s="0" t="s">
        <v>258</v>
      </c>
      <c r="C1011" s="0" t="s">
        <v>305</v>
      </c>
      <c r="D1011" s="0" t="n">
        <v>19.2326977260026</v>
      </c>
      <c r="E1011" s="0" t="s">
        <v>258</v>
      </c>
      <c r="F1011" s="0" t="s">
        <v>258</v>
      </c>
      <c r="G1011" s="0" t="n">
        <f aca="false">D1011</f>
        <v>19.2326977260026</v>
      </c>
      <c r="H1011" s="63" t="n">
        <v>42036</v>
      </c>
      <c r="I1011" s="0" t="n">
        <v>2015</v>
      </c>
      <c r="J1011" s="0" t="n">
        <v>2</v>
      </c>
    </row>
    <row r="1012" customFormat="false" ht="13.2" hidden="false" customHeight="false" outlineLevel="0" collapsed="false">
      <c r="A1012" s="0" t="s">
        <v>242</v>
      </c>
      <c r="B1012" s="0" t="s">
        <v>258</v>
      </c>
      <c r="C1012" s="0" t="s">
        <v>306</v>
      </c>
      <c r="D1012" s="0" t="n">
        <v>19.3056653842936</v>
      </c>
      <c r="E1012" s="0" t="s">
        <v>258</v>
      </c>
      <c r="F1012" s="0" t="s">
        <v>258</v>
      </c>
      <c r="G1012" s="0" t="n">
        <f aca="false">D1012</f>
        <v>19.3056653842936</v>
      </c>
      <c r="H1012" s="63" t="n">
        <v>42064</v>
      </c>
      <c r="I1012" s="0" t="n">
        <v>2015</v>
      </c>
      <c r="J1012" s="0" t="n">
        <v>3</v>
      </c>
    </row>
    <row r="1013" customFormat="false" ht="13.2" hidden="false" customHeight="false" outlineLevel="0" collapsed="false">
      <c r="A1013" s="0" t="s">
        <v>242</v>
      </c>
      <c r="B1013" s="0" t="s">
        <v>258</v>
      </c>
      <c r="C1013" s="0" t="s">
        <v>307</v>
      </c>
      <c r="D1013" s="0" t="n">
        <v>18.8845990738028</v>
      </c>
      <c r="E1013" s="0" t="s">
        <v>258</v>
      </c>
      <c r="F1013" s="0" t="s">
        <v>258</v>
      </c>
      <c r="G1013" s="0" t="n">
        <f aca="false">D1013</f>
        <v>18.8845990738028</v>
      </c>
      <c r="H1013" s="63" t="n">
        <v>42095</v>
      </c>
      <c r="I1013" s="0" t="n">
        <v>2015</v>
      </c>
      <c r="J1013" s="0" t="n">
        <v>4</v>
      </c>
    </row>
    <row r="1014" customFormat="false" ht="13.2" hidden="false" customHeight="false" outlineLevel="0" collapsed="false">
      <c r="A1014" s="0" t="s">
        <v>242</v>
      </c>
      <c r="B1014" s="0" t="s">
        <v>258</v>
      </c>
      <c r="C1014" s="0" t="s">
        <v>308</v>
      </c>
      <c r="D1014" s="0" t="n">
        <v>18.9858953523714</v>
      </c>
      <c r="E1014" s="0" t="s">
        <v>258</v>
      </c>
      <c r="F1014" s="0" t="s">
        <v>258</v>
      </c>
      <c r="G1014" s="0" t="n">
        <f aca="false">D1014</f>
        <v>18.9858953523714</v>
      </c>
      <c r="H1014" s="63" t="n">
        <v>42125</v>
      </c>
      <c r="I1014" s="0" t="n">
        <v>2015</v>
      </c>
      <c r="J1014" s="0" t="n">
        <v>5</v>
      </c>
    </row>
    <row r="1015" customFormat="false" ht="13.2" hidden="false" customHeight="false" outlineLevel="0" collapsed="false">
      <c r="A1015" s="0" t="s">
        <v>242</v>
      </c>
      <c r="B1015" s="0" t="s">
        <v>258</v>
      </c>
      <c r="C1015" s="0" t="s">
        <v>309</v>
      </c>
      <c r="D1015" s="0" t="n">
        <v>18.2051414086582</v>
      </c>
      <c r="E1015" s="0" t="s">
        <v>258</v>
      </c>
      <c r="F1015" s="0" t="s">
        <v>258</v>
      </c>
      <c r="G1015" s="0" t="n">
        <f aca="false">D1015</f>
        <v>18.2051414086582</v>
      </c>
      <c r="H1015" s="63" t="n">
        <v>42156</v>
      </c>
      <c r="I1015" s="0" t="n">
        <v>2015</v>
      </c>
      <c r="J1015" s="0" t="n">
        <v>6</v>
      </c>
    </row>
    <row r="1016" customFormat="false" ht="13.2" hidden="false" customHeight="false" outlineLevel="0" collapsed="false">
      <c r="A1016" s="0" t="s">
        <v>242</v>
      </c>
      <c r="B1016" s="0" t="s">
        <v>258</v>
      </c>
      <c r="C1016" s="0" t="s">
        <v>310</v>
      </c>
      <c r="D1016" s="0" t="n">
        <v>18.202566079542</v>
      </c>
      <c r="E1016" s="0" t="s">
        <v>258</v>
      </c>
      <c r="F1016" s="0" t="s">
        <v>258</v>
      </c>
      <c r="G1016" s="0" t="n">
        <f aca="false">D1016</f>
        <v>18.202566079542</v>
      </c>
      <c r="H1016" s="63" t="n">
        <v>42186</v>
      </c>
      <c r="I1016" s="0" t="n">
        <v>2015</v>
      </c>
      <c r="J1016" s="0" t="n">
        <v>7</v>
      </c>
    </row>
    <row r="1017" customFormat="false" ht="13.2" hidden="false" customHeight="false" outlineLevel="0" collapsed="false">
      <c r="A1017" s="0" t="s">
        <v>242</v>
      </c>
      <c r="B1017" s="0" t="s">
        <v>258</v>
      </c>
      <c r="C1017" s="0" t="s">
        <v>311</v>
      </c>
      <c r="D1017" s="0" t="n">
        <v>18.7966086623343</v>
      </c>
      <c r="E1017" s="0" t="s">
        <v>258</v>
      </c>
      <c r="F1017" s="0" t="s">
        <v>258</v>
      </c>
      <c r="G1017" s="0" t="n">
        <f aca="false">D1017</f>
        <v>18.7966086623343</v>
      </c>
      <c r="H1017" s="63" t="n">
        <v>42217</v>
      </c>
      <c r="I1017" s="0" t="n">
        <v>2015</v>
      </c>
      <c r="J1017" s="0" t="n">
        <v>8</v>
      </c>
    </row>
    <row r="1018" customFormat="false" ht="13.2" hidden="false" customHeight="false" outlineLevel="0" collapsed="false">
      <c r="A1018" s="0" t="s">
        <v>242</v>
      </c>
      <c r="B1018" s="0" t="s">
        <v>258</v>
      </c>
      <c r="C1018" s="0" t="s">
        <v>312</v>
      </c>
      <c r="D1018" s="0" t="n">
        <v>19.749051213791</v>
      </c>
      <c r="E1018" s="0" t="s">
        <v>258</v>
      </c>
      <c r="F1018" s="0" t="s">
        <v>258</v>
      </c>
      <c r="G1018" s="0" t="n">
        <f aca="false">D1018</f>
        <v>19.749051213791</v>
      </c>
      <c r="H1018" s="63" t="n">
        <v>42248</v>
      </c>
      <c r="I1018" s="0" t="n">
        <v>2015</v>
      </c>
      <c r="J1018" s="0" t="n">
        <v>9</v>
      </c>
    </row>
    <row r="1019" customFormat="false" ht="13.2" hidden="false" customHeight="false" outlineLevel="0" collapsed="false">
      <c r="A1019" s="0" t="s">
        <v>242</v>
      </c>
      <c r="B1019" s="0" t="s">
        <v>258</v>
      </c>
      <c r="C1019" s="0" t="s">
        <v>313</v>
      </c>
      <c r="D1019" s="0" t="n">
        <v>19.8894066506212</v>
      </c>
      <c r="E1019" s="0" t="s">
        <v>258</v>
      </c>
      <c r="F1019" s="0" t="s">
        <v>258</v>
      </c>
      <c r="G1019" s="0" t="n">
        <f aca="false">D1019</f>
        <v>19.8894066506212</v>
      </c>
      <c r="H1019" s="63" t="n">
        <v>42278</v>
      </c>
      <c r="I1019" s="0" t="n">
        <v>2015</v>
      </c>
      <c r="J1019" s="0" t="n">
        <v>10</v>
      </c>
    </row>
    <row r="1020" customFormat="false" ht="13.2" hidden="false" customHeight="false" outlineLevel="0" collapsed="false">
      <c r="A1020" s="0" t="s">
        <v>242</v>
      </c>
      <c r="B1020" s="0" t="s">
        <v>258</v>
      </c>
      <c r="C1020" s="0" t="s">
        <v>314</v>
      </c>
      <c r="D1020" s="0" t="n">
        <v>19.738320675807</v>
      </c>
      <c r="E1020" s="0" t="s">
        <v>258</v>
      </c>
      <c r="F1020" s="0" t="s">
        <v>258</v>
      </c>
      <c r="G1020" s="0" t="n">
        <f aca="false">D1020</f>
        <v>19.738320675807</v>
      </c>
      <c r="H1020" s="63" t="n">
        <v>42309</v>
      </c>
      <c r="I1020" s="0" t="n">
        <v>2015</v>
      </c>
      <c r="J1020" s="0" t="n">
        <v>11</v>
      </c>
    </row>
    <row r="1021" customFormat="false" ht="13.2" hidden="false" customHeight="false" outlineLevel="0" collapsed="false">
      <c r="A1021" s="0" t="s">
        <v>242</v>
      </c>
      <c r="B1021" s="0" t="s">
        <v>258</v>
      </c>
      <c r="C1021" s="0" t="s">
        <v>315</v>
      </c>
      <c r="D1021" s="0" t="n">
        <v>19.4305688464269</v>
      </c>
      <c r="E1021" s="0" t="s">
        <v>258</v>
      </c>
      <c r="F1021" s="0" t="s">
        <v>258</v>
      </c>
      <c r="G1021" s="0" t="n">
        <f aca="false">D1021</f>
        <v>19.4305688464269</v>
      </c>
      <c r="H1021" s="63" t="n">
        <v>42339</v>
      </c>
      <c r="I1021" s="0" t="n">
        <v>2015</v>
      </c>
      <c r="J1021" s="0" t="n">
        <v>12</v>
      </c>
    </row>
    <row r="1022" customFormat="false" ht="13.2" hidden="false" customHeight="false" outlineLevel="0" collapsed="false">
      <c r="A1022" s="0" t="s">
        <v>242</v>
      </c>
      <c r="B1022" s="0" t="s">
        <v>258</v>
      </c>
      <c r="C1022" s="0" t="s">
        <v>316</v>
      </c>
      <c r="D1022" s="0" t="n">
        <v>20.6555670626763</v>
      </c>
      <c r="E1022" s="0" t="s">
        <v>258</v>
      </c>
      <c r="F1022" s="0" t="s">
        <v>258</v>
      </c>
      <c r="G1022" s="0" t="n">
        <f aca="false">D1022</f>
        <v>20.6555670626763</v>
      </c>
      <c r="H1022" s="63" t="n">
        <v>42370</v>
      </c>
      <c r="I1022" s="0" t="n">
        <v>2016</v>
      </c>
      <c r="J1022" s="0" t="n">
        <v>1</v>
      </c>
    </row>
    <row r="1023" customFormat="false" ht="13.2" hidden="false" customHeight="false" outlineLevel="0" collapsed="false">
      <c r="A1023" s="0" t="s">
        <v>242</v>
      </c>
      <c r="B1023" s="0" t="s">
        <v>258</v>
      </c>
      <c r="C1023" s="0" t="s">
        <v>317</v>
      </c>
      <c r="D1023" s="0" t="n">
        <v>19.8816806632727</v>
      </c>
      <c r="E1023" s="0" t="s">
        <v>258</v>
      </c>
      <c r="F1023" s="0" t="s">
        <v>258</v>
      </c>
      <c r="G1023" s="0" t="n">
        <f aca="false">D1023</f>
        <v>19.8816806632727</v>
      </c>
      <c r="H1023" s="63" t="n">
        <v>42401</v>
      </c>
      <c r="I1023" s="0" t="n">
        <v>2016</v>
      </c>
      <c r="J1023" s="0" t="n">
        <v>2</v>
      </c>
    </row>
    <row r="1024" customFormat="false" ht="13.2" hidden="false" customHeight="false" outlineLevel="0" collapsed="false">
      <c r="A1024" s="0" t="s">
        <v>242</v>
      </c>
      <c r="B1024" s="0" t="s">
        <v>258</v>
      </c>
      <c r="C1024" s="0" t="s">
        <v>318</v>
      </c>
      <c r="D1024" s="0" t="n">
        <v>20.1113141761295</v>
      </c>
      <c r="E1024" s="0" t="s">
        <v>258</v>
      </c>
      <c r="F1024" s="0" t="s">
        <v>258</v>
      </c>
      <c r="G1024" s="0" t="n">
        <f aca="false">D1024</f>
        <v>20.1113141761295</v>
      </c>
      <c r="H1024" s="63" t="n">
        <v>42430</v>
      </c>
      <c r="I1024" s="0" t="n">
        <v>2016</v>
      </c>
      <c r="J1024" s="0" t="n">
        <v>3</v>
      </c>
    </row>
    <row r="1025" customFormat="false" ht="13.2" hidden="false" customHeight="false" outlineLevel="0" collapsed="false">
      <c r="A1025" s="0" t="s">
        <v>242</v>
      </c>
      <c r="B1025" s="0" t="s">
        <v>258</v>
      </c>
      <c r="C1025" s="0" t="s">
        <v>319</v>
      </c>
      <c r="D1025" s="0" t="n">
        <v>19.8906943151793</v>
      </c>
      <c r="E1025" s="0" t="s">
        <v>258</v>
      </c>
      <c r="F1025" s="0" t="s">
        <v>258</v>
      </c>
      <c r="G1025" s="0" t="n">
        <f aca="false">D1025</f>
        <v>19.8906943151793</v>
      </c>
      <c r="H1025" s="63" t="n">
        <v>42461</v>
      </c>
      <c r="I1025" s="0" t="n">
        <v>2016</v>
      </c>
      <c r="J1025" s="0" t="n">
        <v>4</v>
      </c>
    </row>
    <row r="1026" customFormat="false" ht="13.2" hidden="false" customHeight="false" outlineLevel="0" collapsed="false">
      <c r="A1026" s="0" t="s">
        <v>242</v>
      </c>
      <c r="B1026" s="0" t="s">
        <v>258</v>
      </c>
      <c r="C1026" s="0" t="s">
        <v>320</v>
      </c>
      <c r="D1026" s="0" t="n">
        <v>19.319400472913</v>
      </c>
      <c r="E1026" s="0" t="s">
        <v>258</v>
      </c>
      <c r="F1026" s="0" t="s">
        <v>258</v>
      </c>
      <c r="G1026" s="0" t="n">
        <f aca="false">D1026</f>
        <v>19.319400472913</v>
      </c>
      <c r="H1026" s="63" t="n">
        <v>42491</v>
      </c>
      <c r="I1026" s="0" t="n">
        <v>2016</v>
      </c>
      <c r="J1026" s="0" t="n">
        <v>5</v>
      </c>
    </row>
    <row r="1027" customFormat="false" ht="13.2" hidden="false" customHeight="false" outlineLevel="0" collapsed="false">
      <c r="A1027" s="0" t="s">
        <v>242</v>
      </c>
      <c r="B1027" s="0" t="s">
        <v>258</v>
      </c>
      <c r="C1027" s="0" t="s">
        <v>321</v>
      </c>
      <c r="D1027" s="0" t="n">
        <v>18.0759457313313</v>
      </c>
      <c r="E1027" s="0" t="s">
        <v>258</v>
      </c>
      <c r="F1027" s="0" t="s">
        <v>258</v>
      </c>
      <c r="G1027" s="0" t="n">
        <f aca="false">D1027</f>
        <v>18.0759457313313</v>
      </c>
      <c r="H1027" s="63" t="n">
        <v>42522</v>
      </c>
      <c r="I1027" s="0" t="n">
        <v>2016</v>
      </c>
      <c r="J1027" s="0" t="n">
        <v>6</v>
      </c>
    </row>
    <row r="1028" customFormat="false" ht="13.2" hidden="false" customHeight="false" outlineLevel="0" collapsed="false">
      <c r="A1028" s="0" t="s">
        <v>242</v>
      </c>
      <c r="B1028" s="0" t="s">
        <v>258</v>
      </c>
      <c r="C1028" s="0" t="s">
        <v>322</v>
      </c>
      <c r="D1028" s="0" t="n">
        <v>18.196556978271</v>
      </c>
      <c r="E1028" s="0" t="s">
        <v>258</v>
      </c>
      <c r="F1028" s="0" t="s">
        <v>258</v>
      </c>
      <c r="G1028" s="0" t="n">
        <f aca="false">D1028</f>
        <v>18.196556978271</v>
      </c>
      <c r="H1028" s="63" t="n">
        <v>42552</v>
      </c>
      <c r="I1028" s="0" t="n">
        <v>2016</v>
      </c>
      <c r="J1028" s="0" t="n">
        <v>7</v>
      </c>
    </row>
    <row r="1029" customFormat="false" ht="13.2" hidden="false" customHeight="false" outlineLevel="0" collapsed="false">
      <c r="A1029" s="0" t="s">
        <v>242</v>
      </c>
      <c r="B1029" s="0" t="s">
        <v>258</v>
      </c>
      <c r="C1029" s="0" t="s">
        <v>323</v>
      </c>
      <c r="D1029" s="0" t="n">
        <v>18.6845818457817</v>
      </c>
      <c r="E1029" s="0" t="s">
        <v>258</v>
      </c>
      <c r="F1029" s="0" t="s">
        <v>258</v>
      </c>
      <c r="G1029" s="0" t="n">
        <f aca="false">D1029</f>
        <v>18.6845818457817</v>
      </c>
      <c r="H1029" s="63" t="n">
        <v>42583</v>
      </c>
      <c r="I1029" s="0" t="n">
        <v>2016</v>
      </c>
      <c r="J1029" s="0" t="n">
        <v>8</v>
      </c>
    </row>
    <row r="1030" customFormat="false" ht="13.2" hidden="false" customHeight="false" outlineLevel="0" collapsed="false">
      <c r="A1030" s="0" t="s">
        <v>242</v>
      </c>
      <c r="B1030" s="0" t="s">
        <v>258</v>
      </c>
      <c r="C1030" s="0" t="s">
        <v>324</v>
      </c>
      <c r="D1030" s="0" t="n">
        <v>19.0970637258853</v>
      </c>
      <c r="E1030" s="0" t="s">
        <v>258</v>
      </c>
      <c r="F1030" s="0" t="s">
        <v>258</v>
      </c>
      <c r="G1030" s="0" t="n">
        <f aca="false">D1030</f>
        <v>19.0970637258853</v>
      </c>
      <c r="H1030" s="63" t="n">
        <v>42614</v>
      </c>
      <c r="I1030" s="0" t="n">
        <v>2016</v>
      </c>
      <c r="J1030" s="0" t="n">
        <v>9</v>
      </c>
    </row>
    <row r="1031" customFormat="false" ht="13.2" hidden="false" customHeight="false" outlineLevel="0" collapsed="false">
      <c r="A1031" s="0" t="s">
        <v>242</v>
      </c>
      <c r="B1031" s="0" t="s">
        <v>258</v>
      </c>
      <c r="C1031" s="0" t="s">
        <v>325</v>
      </c>
      <c r="D1031" s="0" t="n">
        <v>19.5099748275082</v>
      </c>
      <c r="E1031" s="0" t="s">
        <v>258</v>
      </c>
      <c r="F1031" s="0" t="s">
        <v>258</v>
      </c>
      <c r="G1031" s="0" t="n">
        <f aca="false">D1031</f>
        <v>19.5099748275082</v>
      </c>
      <c r="H1031" s="63" t="n">
        <v>42644</v>
      </c>
      <c r="I1031" s="0" t="n">
        <v>2016</v>
      </c>
      <c r="J1031" s="0" t="n">
        <v>10</v>
      </c>
    </row>
    <row r="1032" customFormat="false" ht="13.2" hidden="false" customHeight="false" outlineLevel="0" collapsed="false">
      <c r="A1032" s="0" t="s">
        <v>242</v>
      </c>
      <c r="B1032" s="0" t="s">
        <v>258</v>
      </c>
      <c r="C1032" s="0" t="s">
        <v>326</v>
      </c>
      <c r="D1032" s="0" t="n">
        <v>19.7627863024104</v>
      </c>
      <c r="E1032" s="0" t="s">
        <v>258</v>
      </c>
      <c r="F1032" s="0" t="s">
        <v>258</v>
      </c>
      <c r="G1032" s="0" t="n">
        <f aca="false">D1032</f>
        <v>19.7627863024104</v>
      </c>
      <c r="H1032" s="63" t="n">
        <v>42675</v>
      </c>
      <c r="I1032" s="0" t="n">
        <v>2016</v>
      </c>
      <c r="J1032" s="0" t="n">
        <v>11</v>
      </c>
    </row>
    <row r="1033" customFormat="false" ht="13.2" hidden="false" customHeight="false" outlineLevel="0" collapsed="false">
      <c r="A1033" s="0" t="s">
        <v>242</v>
      </c>
      <c r="B1033" s="0" t="s">
        <v>258</v>
      </c>
      <c r="C1033" s="0" t="s">
        <v>327</v>
      </c>
      <c r="D1033" s="0" t="n">
        <v>19.2708984412255</v>
      </c>
      <c r="E1033" s="0" t="s">
        <v>258</v>
      </c>
      <c r="F1033" s="0" t="s">
        <v>258</v>
      </c>
      <c r="G1033" s="0" t="n">
        <f aca="false">D1033</f>
        <v>19.2708984412255</v>
      </c>
      <c r="H1033" s="63" t="n">
        <v>42705</v>
      </c>
      <c r="I1033" s="0" t="n">
        <v>2016</v>
      </c>
      <c r="J1033" s="0" t="n">
        <v>12</v>
      </c>
    </row>
    <row r="1034" customFormat="false" ht="13.2" hidden="false" customHeight="false" outlineLevel="0" collapsed="false">
      <c r="A1034" s="0" t="s">
        <v>242</v>
      </c>
      <c r="B1034" s="0" t="s">
        <v>258</v>
      </c>
      <c r="C1034" s="0" t="s">
        <v>328</v>
      </c>
      <c r="D1034" s="0" t="n">
        <v>18.9322426624516</v>
      </c>
      <c r="E1034" s="0" t="s">
        <v>258</v>
      </c>
      <c r="F1034" s="0" t="s">
        <v>258</v>
      </c>
      <c r="G1034" s="0" t="n">
        <f aca="false">D1034</f>
        <v>18.9322426624516</v>
      </c>
      <c r="H1034" s="63" t="n">
        <v>42736</v>
      </c>
      <c r="I1034" s="0" t="n">
        <v>2017</v>
      </c>
      <c r="J1034" s="0" t="n">
        <v>1</v>
      </c>
    </row>
    <row r="1035" customFormat="false" ht="13.2" hidden="false" customHeight="false" outlineLevel="0" collapsed="false">
      <c r="A1035" s="0" t="s">
        <v>242</v>
      </c>
      <c r="B1035" s="0" t="s">
        <v>258</v>
      </c>
      <c r="C1035" s="0" t="s">
        <v>329</v>
      </c>
      <c r="D1035" s="0" t="n">
        <v>19.2421405994285</v>
      </c>
      <c r="E1035" s="0" t="s">
        <v>258</v>
      </c>
      <c r="F1035" s="0" t="s">
        <v>258</v>
      </c>
      <c r="G1035" s="0" t="n">
        <f aca="false">D1035</f>
        <v>19.2421405994285</v>
      </c>
      <c r="H1035" s="63" t="n">
        <v>42767</v>
      </c>
      <c r="I1035" s="0" t="n">
        <v>2017</v>
      </c>
      <c r="J1035" s="0" t="n">
        <v>2</v>
      </c>
    </row>
    <row r="1036" customFormat="false" ht="13.2" hidden="false" customHeight="false" outlineLevel="0" collapsed="false">
      <c r="A1036" s="0" t="s">
        <v>242</v>
      </c>
      <c r="B1036" s="0" t="s">
        <v>258</v>
      </c>
      <c r="C1036" s="0" t="s">
        <v>330</v>
      </c>
      <c r="D1036" s="0" t="n">
        <v>19.3382862197648</v>
      </c>
      <c r="E1036" s="0" t="s">
        <v>258</v>
      </c>
      <c r="F1036" s="0" t="s">
        <v>258</v>
      </c>
      <c r="G1036" s="0" t="n">
        <f aca="false">D1036</f>
        <v>19.3382862197648</v>
      </c>
      <c r="H1036" s="63" t="n">
        <v>42795</v>
      </c>
      <c r="I1036" s="0" t="n">
        <v>2017</v>
      </c>
      <c r="J1036" s="0" t="n">
        <v>3</v>
      </c>
    </row>
    <row r="1037" customFormat="false" ht="13.2" hidden="false" customHeight="false" outlineLevel="0" collapsed="false">
      <c r="A1037" s="0" t="s">
        <v>242</v>
      </c>
      <c r="B1037" s="0" t="s">
        <v>258</v>
      </c>
      <c r="C1037" s="0" t="s">
        <v>331</v>
      </c>
      <c r="D1037" s="0" t="n">
        <v>19.1713190487344</v>
      </c>
      <c r="E1037" s="0" t="s">
        <v>258</v>
      </c>
      <c r="F1037" s="0" t="s">
        <v>258</v>
      </c>
      <c r="G1037" s="0" t="n">
        <f aca="false">D1037</f>
        <v>19.1713190487344</v>
      </c>
      <c r="H1037" s="63" t="n">
        <v>42826</v>
      </c>
      <c r="I1037" s="0" t="n">
        <v>2017</v>
      </c>
      <c r="J1037" s="0" t="n">
        <v>4</v>
      </c>
    </row>
    <row r="1038" customFormat="false" ht="13.2" hidden="false" customHeight="false" outlineLevel="0" collapsed="false">
      <c r="A1038" s="0" t="s">
        <v>242</v>
      </c>
      <c r="B1038" s="0" t="s">
        <v>258</v>
      </c>
      <c r="C1038" s="0" t="s">
        <v>332</v>
      </c>
      <c r="D1038" s="0" t="n">
        <v>19.4168337578074</v>
      </c>
      <c r="E1038" s="0" t="s">
        <v>258</v>
      </c>
      <c r="F1038" s="0" t="s">
        <v>258</v>
      </c>
      <c r="G1038" s="0" t="n">
        <f aca="false">D1038</f>
        <v>19.4168337578074</v>
      </c>
      <c r="H1038" s="63" t="n">
        <v>42856</v>
      </c>
      <c r="I1038" s="0" t="n">
        <v>2017</v>
      </c>
      <c r="J1038" s="0" t="n">
        <v>5</v>
      </c>
    </row>
    <row r="1039" customFormat="false" ht="13.2" hidden="false" customHeight="false" outlineLevel="0" collapsed="false">
      <c r="A1039" s="0" t="s">
        <v>242</v>
      </c>
      <c r="B1039" s="0" t="s">
        <v>258</v>
      </c>
      <c r="C1039" s="0" t="s">
        <v>333</v>
      </c>
      <c r="D1039" s="0" t="n">
        <v>18.689732504014</v>
      </c>
      <c r="E1039" s="0" t="s">
        <v>258</v>
      </c>
      <c r="F1039" s="0" t="s">
        <v>258</v>
      </c>
      <c r="G1039" s="0" t="n">
        <f aca="false">D1039</f>
        <v>18.689732504014</v>
      </c>
      <c r="H1039" s="63" t="n">
        <v>42887</v>
      </c>
      <c r="I1039" s="0" t="n">
        <v>2017</v>
      </c>
      <c r="J1039" s="0" t="n">
        <v>6</v>
      </c>
    </row>
    <row r="1040" customFormat="false" ht="13.2" hidden="false" customHeight="false" outlineLevel="0" collapsed="false">
      <c r="A1040" s="0" t="s">
        <v>242</v>
      </c>
      <c r="B1040" s="0" t="s">
        <v>258</v>
      </c>
      <c r="C1040" s="0" t="s">
        <v>334</v>
      </c>
      <c r="D1040" s="0" t="n">
        <v>17.6145325980208</v>
      </c>
      <c r="E1040" s="0" t="s">
        <v>258</v>
      </c>
      <c r="F1040" s="0" t="s">
        <v>258</v>
      </c>
      <c r="G1040" s="0" t="n">
        <f aca="false">D1040</f>
        <v>17.6145325980208</v>
      </c>
      <c r="H1040" s="63" t="n">
        <v>42917</v>
      </c>
      <c r="I1040" s="0" t="n">
        <v>2017</v>
      </c>
      <c r="J1040" s="0" t="n">
        <v>7</v>
      </c>
    </row>
    <row r="1041" customFormat="false" ht="13.2" hidden="false" customHeight="false" outlineLevel="0" collapsed="false">
      <c r="A1041" s="0" t="s">
        <v>242</v>
      </c>
      <c r="B1041" s="0" t="s">
        <v>258</v>
      </c>
      <c r="C1041" s="0" t="s">
        <v>335</v>
      </c>
      <c r="D1041" s="0" t="n">
        <v>18.7373760926628</v>
      </c>
      <c r="E1041" s="0" t="s">
        <v>258</v>
      </c>
      <c r="F1041" s="0" t="s">
        <v>258</v>
      </c>
      <c r="G1041" s="0" t="n">
        <f aca="false">D1041</f>
        <v>18.7373760926628</v>
      </c>
      <c r="H1041" s="63" t="n">
        <v>42948</v>
      </c>
      <c r="I1041" s="0" t="n">
        <v>2017</v>
      </c>
      <c r="J1041" s="0" t="n">
        <v>8</v>
      </c>
    </row>
    <row r="1042" customFormat="false" ht="13.2" hidden="false" customHeight="false" outlineLevel="0" collapsed="false">
      <c r="A1042" s="0" t="s">
        <v>242</v>
      </c>
      <c r="B1042" s="0" t="s">
        <v>258</v>
      </c>
      <c r="C1042" s="0" t="s">
        <v>336</v>
      </c>
      <c r="D1042" s="0" t="n">
        <v>19.1657391689827</v>
      </c>
      <c r="E1042" s="0" t="s">
        <v>258</v>
      </c>
      <c r="F1042" s="0" t="s">
        <v>258</v>
      </c>
      <c r="G1042" s="0" t="n">
        <f aca="false">D1042</f>
        <v>19.1657391689827</v>
      </c>
      <c r="H1042" s="63" t="n">
        <v>42979</v>
      </c>
      <c r="I1042" s="0" t="n">
        <v>2017</v>
      </c>
      <c r="J1042" s="0" t="n">
        <v>9</v>
      </c>
    </row>
    <row r="1043" customFormat="false" ht="13.2" hidden="false" customHeight="false" outlineLevel="0" collapsed="false">
      <c r="A1043" s="0" t="s">
        <v>242</v>
      </c>
      <c r="B1043" s="0" t="s">
        <v>258</v>
      </c>
      <c r="C1043" s="0" t="s">
        <v>337</v>
      </c>
      <c r="D1043" s="0" t="n">
        <v>19.1910632386248</v>
      </c>
      <c r="E1043" s="0" t="s">
        <v>258</v>
      </c>
      <c r="F1043" s="0" t="s">
        <v>258</v>
      </c>
      <c r="G1043" s="0" t="n">
        <f aca="false">D1043</f>
        <v>19.1910632386248</v>
      </c>
      <c r="H1043" s="63" t="n">
        <v>43009</v>
      </c>
      <c r="I1043" s="0" t="n">
        <v>2017</v>
      </c>
      <c r="J1043" s="0" t="n">
        <v>10</v>
      </c>
    </row>
    <row r="1044" customFormat="false" ht="13.2" hidden="false" customHeight="false" outlineLevel="0" collapsed="false">
      <c r="A1044" s="0" t="s">
        <v>242</v>
      </c>
      <c r="B1044" s="0" t="s">
        <v>258</v>
      </c>
      <c r="C1044" s="0" t="s">
        <v>338</v>
      </c>
      <c r="D1044" s="0" t="n">
        <v>19.6893894226001</v>
      </c>
      <c r="E1044" s="0" t="s">
        <v>258</v>
      </c>
      <c r="F1044" s="0" t="s">
        <v>258</v>
      </c>
      <c r="G1044" s="0" t="n">
        <f aca="false">D1044</f>
        <v>19.6893894226001</v>
      </c>
      <c r="H1044" s="63" t="n">
        <v>43040</v>
      </c>
      <c r="I1044" s="0" t="n">
        <v>2017</v>
      </c>
      <c r="J1044" s="0" t="n">
        <v>11</v>
      </c>
    </row>
    <row r="1045" customFormat="false" ht="13.2" hidden="false" customHeight="false" outlineLevel="0" collapsed="false">
      <c r="A1045" s="0" t="s">
        <v>242</v>
      </c>
      <c r="B1045" s="0" t="s">
        <v>258</v>
      </c>
      <c r="C1045" s="0" t="s">
        <v>339</v>
      </c>
      <c r="D1045" s="0" t="n">
        <v>19.4872260869822</v>
      </c>
      <c r="E1045" s="0" t="s">
        <v>258</v>
      </c>
      <c r="F1045" s="0" t="s">
        <v>258</v>
      </c>
      <c r="G1045" s="0" t="n">
        <f aca="false">D1045</f>
        <v>19.4872260869822</v>
      </c>
      <c r="H1045" s="63" t="n">
        <v>43070</v>
      </c>
      <c r="I1045" s="0" t="n">
        <v>2017</v>
      </c>
      <c r="J1045" s="0" t="n">
        <v>12</v>
      </c>
    </row>
    <row r="1046" customFormat="false" ht="13.2" hidden="false" customHeight="false" outlineLevel="0" collapsed="false">
      <c r="A1046" s="0" t="s">
        <v>242</v>
      </c>
      <c r="B1046" s="0" t="s">
        <v>258</v>
      </c>
      <c r="C1046" s="0" t="s">
        <v>340</v>
      </c>
      <c r="D1046" s="0" t="n">
        <v>18.8330924914798</v>
      </c>
      <c r="E1046" s="0" t="s">
        <v>258</v>
      </c>
      <c r="F1046" s="0" t="s">
        <v>258</v>
      </c>
      <c r="G1046" s="0" t="n">
        <f aca="false">D1046</f>
        <v>18.8330924914798</v>
      </c>
      <c r="H1046" s="63" t="n">
        <v>43101</v>
      </c>
      <c r="I1046" s="0" t="n">
        <v>2018</v>
      </c>
      <c r="J1046" s="0" t="n">
        <v>1</v>
      </c>
    </row>
    <row r="1047" customFormat="false" ht="13.2" hidden="false" customHeight="false" outlineLevel="0" collapsed="false">
      <c r="A1047" s="0" t="s">
        <v>242</v>
      </c>
      <c r="B1047" s="0" t="s">
        <v>258</v>
      </c>
      <c r="C1047" s="0" t="s">
        <v>341</v>
      </c>
      <c r="D1047" s="0" t="n">
        <v>19.483363093308</v>
      </c>
      <c r="E1047" s="0" t="s">
        <v>258</v>
      </c>
      <c r="F1047" s="0" t="s">
        <v>258</v>
      </c>
      <c r="G1047" s="0" t="n">
        <f aca="false">D1047</f>
        <v>19.483363093308</v>
      </c>
      <c r="H1047" s="63" t="n">
        <v>43132</v>
      </c>
      <c r="I1047" s="0" t="n">
        <v>2018</v>
      </c>
      <c r="J1047" s="0" t="n">
        <v>2</v>
      </c>
    </row>
    <row r="1048" customFormat="false" ht="13.2" hidden="false" customHeight="false" outlineLevel="0" collapsed="false">
      <c r="A1048" s="0" t="s">
        <v>242</v>
      </c>
      <c r="B1048" s="0" t="s">
        <v>258</v>
      </c>
      <c r="C1048" s="0" t="s">
        <v>342</v>
      </c>
      <c r="D1048" s="0" t="n">
        <v>19.3348524476099</v>
      </c>
      <c r="E1048" s="0" t="s">
        <v>258</v>
      </c>
      <c r="F1048" s="0" t="s">
        <v>258</v>
      </c>
      <c r="G1048" s="0" t="n">
        <f aca="false">D1048</f>
        <v>19.3348524476099</v>
      </c>
      <c r="H1048" s="63" t="n">
        <v>43160</v>
      </c>
      <c r="I1048" s="0" t="n">
        <v>2018</v>
      </c>
      <c r="J1048" s="0" t="n">
        <v>3</v>
      </c>
    </row>
    <row r="1049" customFormat="false" ht="13.2" hidden="false" customHeight="false" outlineLevel="0" collapsed="false">
      <c r="A1049" s="0" t="s">
        <v>242</v>
      </c>
      <c r="B1049" s="0" t="s">
        <v>258</v>
      </c>
      <c r="C1049" s="0" t="s">
        <v>343</v>
      </c>
      <c r="D1049" s="0" t="n">
        <v>18.7991839914504</v>
      </c>
      <c r="E1049" s="0" t="s">
        <v>258</v>
      </c>
      <c r="F1049" s="0" t="s">
        <v>258</v>
      </c>
      <c r="G1049" s="0" t="n">
        <f aca="false">D1049</f>
        <v>18.7991839914504</v>
      </c>
      <c r="H1049" s="63" t="n">
        <v>43191</v>
      </c>
      <c r="I1049" s="0" t="n">
        <v>2018</v>
      </c>
      <c r="J1049" s="0" t="n">
        <v>4</v>
      </c>
    </row>
    <row r="1050" customFormat="false" ht="13.2" hidden="false" customHeight="false" outlineLevel="0" collapsed="false">
      <c r="A1050" s="0" t="s">
        <v>242</v>
      </c>
      <c r="B1050" s="0" t="s">
        <v>258</v>
      </c>
      <c r="C1050" s="0" t="s">
        <v>344</v>
      </c>
      <c r="D1050" s="0" t="n">
        <v>18.6862987318592</v>
      </c>
      <c r="E1050" s="0" t="s">
        <v>258</v>
      </c>
      <c r="F1050" s="0" t="s">
        <v>258</v>
      </c>
      <c r="G1050" s="0" t="n">
        <f aca="false">D1050</f>
        <v>18.6862987318592</v>
      </c>
      <c r="H1050" s="63" t="n">
        <v>43221</v>
      </c>
      <c r="I1050" s="0" t="n">
        <v>2018</v>
      </c>
      <c r="J1050" s="0" t="n">
        <v>5</v>
      </c>
    </row>
    <row r="1051" customFormat="false" ht="13.2" hidden="false" customHeight="false" outlineLevel="0" collapsed="false">
      <c r="A1051" s="0" t="s">
        <v>242</v>
      </c>
      <c r="B1051" s="0" t="s">
        <v>258</v>
      </c>
      <c r="C1051" s="0" t="s">
        <v>345</v>
      </c>
      <c r="D1051" s="0" t="n">
        <v>17.6132449334627</v>
      </c>
      <c r="E1051" s="0" t="s">
        <v>258</v>
      </c>
      <c r="F1051" s="0" t="s">
        <v>258</v>
      </c>
      <c r="G1051" s="0" t="n">
        <f aca="false">D1051</f>
        <v>17.6132449334627</v>
      </c>
      <c r="H1051" s="63" t="n">
        <v>43252</v>
      </c>
      <c r="I1051" s="0" t="n">
        <v>2018</v>
      </c>
      <c r="J1051" s="0" t="n">
        <v>6</v>
      </c>
    </row>
    <row r="1052" customFormat="false" ht="13.2" hidden="false" customHeight="false" outlineLevel="0" collapsed="false">
      <c r="A1052" s="0" t="s">
        <v>242</v>
      </c>
      <c r="B1052" s="0" t="s">
        <v>258</v>
      </c>
      <c r="C1052" s="0" t="s">
        <v>346</v>
      </c>
      <c r="D1052" s="0" t="n">
        <v>17.7561756994091</v>
      </c>
      <c r="E1052" s="0" t="s">
        <v>258</v>
      </c>
      <c r="F1052" s="0" t="s">
        <v>258</v>
      </c>
      <c r="G1052" s="0" t="n">
        <f aca="false">D1052</f>
        <v>17.7561756994091</v>
      </c>
      <c r="H1052" s="63" t="n">
        <v>43282</v>
      </c>
      <c r="I1052" s="0" t="n">
        <v>2018</v>
      </c>
      <c r="J1052" s="0" t="n">
        <v>7</v>
      </c>
    </row>
    <row r="1053" customFormat="false" ht="13.2" hidden="false" customHeight="false" outlineLevel="0" collapsed="false">
      <c r="A1053" s="0" t="s">
        <v>242</v>
      </c>
      <c r="B1053" s="0" t="s">
        <v>258</v>
      </c>
      <c r="C1053" s="0" t="s">
        <v>347</v>
      </c>
      <c r="D1053" s="0" t="n">
        <v>17.8660564083649</v>
      </c>
      <c r="E1053" s="0" t="s">
        <v>258</v>
      </c>
      <c r="F1053" s="0" t="s">
        <v>258</v>
      </c>
      <c r="G1053" s="0" t="n">
        <f aca="false">D1053</f>
        <v>17.8660564083649</v>
      </c>
      <c r="H1053" s="63" t="n">
        <v>43313</v>
      </c>
      <c r="I1053" s="0" t="n">
        <v>2018</v>
      </c>
      <c r="J1053" s="0" t="n">
        <v>8</v>
      </c>
    </row>
    <row r="1054" customFormat="false" ht="13.2" hidden="false" customHeight="false" outlineLevel="0" collapsed="false">
      <c r="A1054" s="0" t="s">
        <v>242</v>
      </c>
      <c r="B1054" s="0" t="s">
        <v>258</v>
      </c>
      <c r="C1054" s="0" t="s">
        <v>348</v>
      </c>
      <c r="D1054" s="0" t="n">
        <v>19.0502785802752</v>
      </c>
      <c r="E1054" s="0" t="s">
        <v>258</v>
      </c>
      <c r="F1054" s="0" t="s">
        <v>258</v>
      </c>
      <c r="G1054" s="0" t="n">
        <f aca="false">D1054</f>
        <v>19.0502785802752</v>
      </c>
      <c r="H1054" s="63" t="n">
        <v>43344</v>
      </c>
      <c r="I1054" s="0" t="n">
        <v>2018</v>
      </c>
      <c r="J1054" s="0" t="n">
        <v>9</v>
      </c>
    </row>
    <row r="1055" customFormat="false" ht="13.2" hidden="false" customHeight="false" outlineLevel="0" collapsed="false">
      <c r="A1055" s="0" t="s">
        <v>242</v>
      </c>
      <c r="B1055" s="0" t="s">
        <v>258</v>
      </c>
      <c r="C1055" s="0" t="s">
        <v>349</v>
      </c>
      <c r="D1055" s="0" t="n">
        <v>19.437865612256</v>
      </c>
      <c r="E1055" s="0" t="s">
        <v>258</v>
      </c>
      <c r="F1055" s="0" t="s">
        <v>258</v>
      </c>
      <c r="G1055" s="0" t="n">
        <f aca="false">D1055</f>
        <v>19.437865612256</v>
      </c>
      <c r="H1055" s="63" t="n">
        <v>43374</v>
      </c>
      <c r="I1055" s="0" t="n">
        <v>2018</v>
      </c>
      <c r="J1055" s="0" t="n">
        <v>10</v>
      </c>
    </row>
    <row r="1056" customFormat="false" ht="13.2" hidden="false" customHeight="false" outlineLevel="0" collapsed="false">
      <c r="A1056" s="0" t="s">
        <v>242</v>
      </c>
      <c r="B1056" s="0" t="s">
        <v>258</v>
      </c>
      <c r="C1056" s="0" t="s">
        <v>350</v>
      </c>
      <c r="D1056" s="0" t="n">
        <v>19.5717827262959</v>
      </c>
      <c r="E1056" s="0" t="s">
        <v>258</v>
      </c>
      <c r="F1056" s="0" t="s">
        <v>258</v>
      </c>
      <c r="G1056" s="0" t="n">
        <f aca="false">D1056</f>
        <v>19.5717827262959</v>
      </c>
      <c r="H1056" s="63" t="n">
        <v>43405</v>
      </c>
      <c r="I1056" s="0" t="n">
        <v>2018</v>
      </c>
      <c r="J1056" s="0" t="n">
        <v>11</v>
      </c>
    </row>
    <row r="1057" customFormat="false" ht="13.2" hidden="false" customHeight="false" outlineLevel="0" collapsed="false">
      <c r="A1057" s="0" t="s">
        <v>242</v>
      </c>
      <c r="B1057" s="0" t="s">
        <v>258</v>
      </c>
      <c r="C1057" s="0" t="s">
        <v>351</v>
      </c>
      <c r="D1057" s="0" t="n">
        <v>18.8116314155118</v>
      </c>
      <c r="E1057" s="0" t="s">
        <v>258</v>
      </c>
      <c r="F1057" s="0" t="s">
        <v>258</v>
      </c>
      <c r="G1057" s="0" t="n">
        <f aca="false">D1057</f>
        <v>18.8116314155118</v>
      </c>
      <c r="H1057" s="63" t="n">
        <v>43435</v>
      </c>
      <c r="I1057" s="0" t="n">
        <v>2018</v>
      </c>
      <c r="J1057" s="0" t="n">
        <v>12</v>
      </c>
    </row>
    <row r="1058" customFormat="false" ht="13.2" hidden="false" customHeight="false" outlineLevel="0" collapsed="false">
      <c r="A1058" s="0" t="s">
        <v>242</v>
      </c>
      <c r="B1058" s="0" t="s">
        <v>258</v>
      </c>
      <c r="C1058" s="0" t="s">
        <v>352</v>
      </c>
      <c r="D1058" s="0" t="n">
        <v>18.9288088902968</v>
      </c>
      <c r="E1058" s="0" t="s">
        <v>258</v>
      </c>
      <c r="F1058" s="0" t="s">
        <v>258</v>
      </c>
      <c r="G1058" s="0" t="n">
        <f aca="false">D1058</f>
        <v>18.9288088902968</v>
      </c>
      <c r="H1058" s="63" t="n">
        <v>43466</v>
      </c>
      <c r="I1058" s="0" t="n">
        <v>2019</v>
      </c>
      <c r="J1058" s="0" t="n">
        <v>1</v>
      </c>
    </row>
    <row r="1059" customFormat="false" ht="13.2" hidden="false" customHeight="false" outlineLevel="0" collapsed="false">
      <c r="A1059" s="0" t="s">
        <v>242</v>
      </c>
      <c r="B1059" s="0" t="s">
        <v>258</v>
      </c>
      <c r="C1059" s="0" t="s">
        <v>353</v>
      </c>
      <c r="D1059" s="0" t="n">
        <v>19.3597472957328</v>
      </c>
      <c r="E1059" s="0" t="s">
        <v>258</v>
      </c>
      <c r="F1059" s="0" t="s">
        <v>258</v>
      </c>
      <c r="G1059" s="0" t="n">
        <f aca="false">D1059</f>
        <v>19.3597472957328</v>
      </c>
      <c r="H1059" s="63" t="n">
        <v>43497</v>
      </c>
      <c r="I1059" s="0" t="n">
        <v>2019</v>
      </c>
      <c r="J1059" s="0" t="n">
        <v>2</v>
      </c>
    </row>
    <row r="1060" customFormat="false" ht="13.2" hidden="false" customHeight="false" outlineLevel="0" collapsed="false">
      <c r="A1060" s="0" t="s">
        <v>242</v>
      </c>
      <c r="B1060" s="0" t="s">
        <v>258</v>
      </c>
      <c r="C1060" s="0" t="s">
        <v>354</v>
      </c>
      <c r="D1060" s="0" t="n">
        <v>19.3640395109263</v>
      </c>
      <c r="E1060" s="0" t="s">
        <v>258</v>
      </c>
      <c r="F1060" s="0" t="s">
        <v>258</v>
      </c>
      <c r="G1060" s="0" t="n">
        <f aca="false">D1060</f>
        <v>19.3640395109263</v>
      </c>
      <c r="H1060" s="63" t="n">
        <v>43525</v>
      </c>
      <c r="I1060" s="0" t="n">
        <v>2019</v>
      </c>
      <c r="J1060" s="0" t="n">
        <v>3</v>
      </c>
    </row>
    <row r="1061" customFormat="false" ht="13.2" hidden="false" customHeight="false" outlineLevel="0" collapsed="false">
      <c r="A1061" s="0" t="s">
        <v>242</v>
      </c>
      <c r="B1061" s="0" t="s">
        <v>258</v>
      </c>
      <c r="C1061" s="0" t="s">
        <v>355</v>
      </c>
      <c r="D1061" s="0" t="n">
        <v>19.78982725813</v>
      </c>
      <c r="E1061" s="0" t="s">
        <v>258</v>
      </c>
      <c r="F1061" s="0" t="s">
        <v>258</v>
      </c>
      <c r="G1061" s="0" t="n">
        <f aca="false">D1061</f>
        <v>19.78982725813</v>
      </c>
      <c r="H1061" s="63" t="n">
        <v>43556</v>
      </c>
      <c r="I1061" s="0" t="n">
        <v>2019</v>
      </c>
      <c r="J1061" s="0" t="n">
        <v>4</v>
      </c>
    </row>
    <row r="1062" customFormat="false" ht="13.2" hidden="false" customHeight="false" outlineLevel="0" collapsed="false">
      <c r="A1062" s="0" t="s">
        <v>242</v>
      </c>
      <c r="B1062" s="0" t="s">
        <v>258</v>
      </c>
      <c r="C1062" s="0" t="s">
        <v>356</v>
      </c>
      <c r="D1062" s="0" t="n">
        <v>19.4116830995751</v>
      </c>
      <c r="E1062" s="0" t="s">
        <v>258</v>
      </c>
      <c r="F1062" s="0" t="s">
        <v>258</v>
      </c>
      <c r="G1062" s="0" t="n">
        <f aca="false">D1062</f>
        <v>19.4116830995751</v>
      </c>
      <c r="H1062" s="63" t="n">
        <v>43586</v>
      </c>
      <c r="I1062" s="0" t="n">
        <v>2019</v>
      </c>
      <c r="J1062" s="0" t="n">
        <v>5</v>
      </c>
    </row>
    <row r="1063" customFormat="false" ht="13.2" hidden="false" customHeight="false" outlineLevel="0" collapsed="false">
      <c r="A1063" s="0" t="s">
        <v>242</v>
      </c>
      <c r="B1063" s="0" t="s">
        <v>258</v>
      </c>
      <c r="C1063" s="0" t="s">
        <v>357</v>
      </c>
      <c r="D1063" s="0" t="n">
        <v>18.1763835668612</v>
      </c>
      <c r="E1063" s="0" t="s">
        <v>258</v>
      </c>
      <c r="F1063" s="0" t="s">
        <v>258</v>
      </c>
      <c r="G1063" s="0" t="n">
        <f aca="false">D1063</f>
        <v>18.1763835668612</v>
      </c>
      <c r="H1063" s="63" t="n">
        <v>43617</v>
      </c>
      <c r="I1063" s="0" t="n">
        <v>2019</v>
      </c>
      <c r="J1063" s="0" t="n">
        <v>6</v>
      </c>
    </row>
    <row r="1064" customFormat="false" ht="13.2" hidden="false" customHeight="false" outlineLevel="0" collapsed="false">
      <c r="A1064" s="0" t="s">
        <v>242</v>
      </c>
      <c r="B1064" s="0" t="s">
        <v>258</v>
      </c>
      <c r="C1064" s="0" t="s">
        <v>358</v>
      </c>
      <c r="D1064" s="0" t="n">
        <v>17.566889009372</v>
      </c>
      <c r="E1064" s="0" t="s">
        <v>258</v>
      </c>
      <c r="F1064" s="0" t="s">
        <v>258</v>
      </c>
      <c r="G1064" s="0" t="n">
        <f aca="false">D1064</f>
        <v>17.566889009372</v>
      </c>
      <c r="H1064" s="63" t="n">
        <v>43647</v>
      </c>
      <c r="I1064" s="0" t="n">
        <v>2019</v>
      </c>
      <c r="J1064" s="0" t="n">
        <v>7</v>
      </c>
    </row>
    <row r="1065" customFormat="false" ht="13.2" hidden="false" customHeight="false" outlineLevel="0" collapsed="false">
      <c r="A1065" s="0" t="s">
        <v>242</v>
      </c>
      <c r="B1065" s="0" t="s">
        <v>258</v>
      </c>
      <c r="C1065" s="0" t="s">
        <v>359</v>
      </c>
      <c r="D1065" s="0" t="n">
        <v>17.8823668261006</v>
      </c>
      <c r="E1065" s="0" t="s">
        <v>258</v>
      </c>
      <c r="F1065" s="0" t="s">
        <v>258</v>
      </c>
      <c r="G1065" s="0" t="n">
        <f aca="false">D1065</f>
        <v>17.8823668261006</v>
      </c>
      <c r="H1065" s="63" t="n">
        <v>43678</v>
      </c>
      <c r="I1065" s="0" t="n">
        <v>2019</v>
      </c>
      <c r="J1065" s="0" t="n">
        <v>8</v>
      </c>
    </row>
    <row r="1066" customFormat="false" ht="13.2" hidden="false" customHeight="false" outlineLevel="0" collapsed="false">
      <c r="A1066" s="0" t="s">
        <v>242</v>
      </c>
      <c r="B1066" s="0" t="s">
        <v>258</v>
      </c>
      <c r="C1066" s="0" t="s">
        <v>360</v>
      </c>
      <c r="D1066" s="0" t="n">
        <v>19.1726067132924</v>
      </c>
      <c r="E1066" s="0" t="s">
        <v>258</v>
      </c>
      <c r="F1066" s="0" t="s">
        <v>258</v>
      </c>
      <c r="G1066" s="0" t="n">
        <f aca="false">D1066</f>
        <v>19.1726067132924</v>
      </c>
      <c r="H1066" s="63" t="n">
        <v>43709</v>
      </c>
      <c r="I1066" s="0" t="n">
        <v>2019</v>
      </c>
      <c r="J1066" s="0" t="n">
        <v>9</v>
      </c>
    </row>
    <row r="1067" customFormat="false" ht="13.2" hidden="false" customHeight="false" outlineLevel="0" collapsed="false">
      <c r="A1067" s="0" t="s">
        <v>242</v>
      </c>
      <c r="B1067" s="0" t="s">
        <v>258</v>
      </c>
      <c r="C1067" s="0" t="s">
        <v>361</v>
      </c>
      <c r="D1067" s="0" t="n">
        <v>19.0060687637813</v>
      </c>
      <c r="E1067" s="0" t="s">
        <v>258</v>
      </c>
      <c r="F1067" s="0" t="s">
        <v>258</v>
      </c>
      <c r="G1067" s="0" t="n">
        <f aca="false">D1067</f>
        <v>19.0060687637813</v>
      </c>
      <c r="H1067" s="63" t="n">
        <v>43739</v>
      </c>
      <c r="I1067" s="0" t="n">
        <v>2019</v>
      </c>
      <c r="J1067" s="0" t="n">
        <v>10</v>
      </c>
    </row>
    <row r="1068" customFormat="false" ht="13.2" hidden="false" customHeight="false" outlineLevel="0" collapsed="false">
      <c r="A1068" s="0" t="s">
        <v>242</v>
      </c>
      <c r="B1068" s="0" t="s">
        <v>258</v>
      </c>
      <c r="C1068" s="0" t="s">
        <v>362</v>
      </c>
      <c r="D1068" s="0" t="n">
        <v>19.5773626060475</v>
      </c>
      <c r="E1068" s="0" t="s">
        <v>258</v>
      </c>
      <c r="F1068" s="0" t="s">
        <v>258</v>
      </c>
      <c r="G1068" s="0" t="n">
        <f aca="false">D1068</f>
        <v>19.5773626060475</v>
      </c>
      <c r="H1068" s="63" t="n">
        <v>43770</v>
      </c>
      <c r="I1068" s="0" t="n">
        <v>2019</v>
      </c>
      <c r="J1068" s="0" t="n">
        <v>11</v>
      </c>
    </row>
    <row r="1069" customFormat="false" ht="13.2" hidden="false" customHeight="false" outlineLevel="0" collapsed="false">
      <c r="A1069" s="0" t="s">
        <v>242</v>
      </c>
      <c r="B1069" s="0" t="s">
        <v>258</v>
      </c>
      <c r="C1069" s="0" t="s">
        <v>363</v>
      </c>
      <c r="D1069" s="0" t="n">
        <v>19.4597559097433</v>
      </c>
      <c r="E1069" s="0" t="s">
        <v>258</v>
      </c>
      <c r="F1069" s="0" t="s">
        <v>258</v>
      </c>
      <c r="G1069" s="0" t="n">
        <f aca="false">D1069</f>
        <v>19.4597559097433</v>
      </c>
      <c r="H1069" s="63" t="n">
        <v>43800</v>
      </c>
      <c r="I1069" s="0" t="n">
        <v>2019</v>
      </c>
      <c r="J1069" s="0" t="n">
        <v>12</v>
      </c>
    </row>
    <row r="1070" customFormat="false" ht="13.2" hidden="false" customHeight="false" outlineLevel="0" collapsed="false">
      <c r="A1070" s="0" t="s">
        <v>242</v>
      </c>
      <c r="B1070" s="0" t="s">
        <v>258</v>
      </c>
      <c r="C1070" s="0" t="s">
        <v>364</v>
      </c>
      <c r="D1070" s="0" t="n">
        <v>19.5773626060475</v>
      </c>
      <c r="E1070" s="0" t="s">
        <v>258</v>
      </c>
      <c r="F1070" s="0" t="s">
        <v>258</v>
      </c>
      <c r="G1070" s="0" t="n">
        <f aca="false">D1070</f>
        <v>19.5773626060475</v>
      </c>
      <c r="H1070" s="63" t="n">
        <v>43831</v>
      </c>
      <c r="I1070" s="0" t="n">
        <v>2020</v>
      </c>
      <c r="J1070" s="0" t="n">
        <v>1</v>
      </c>
    </row>
    <row r="1071" customFormat="false" ht="13.2" hidden="false" customHeight="false" outlineLevel="0" collapsed="false">
      <c r="A1071" s="0" t="s">
        <v>242</v>
      </c>
      <c r="B1071" s="0" t="s">
        <v>258</v>
      </c>
      <c r="C1071" s="0" t="s">
        <v>365</v>
      </c>
      <c r="D1071" s="0" t="n">
        <v>20.0645290305195</v>
      </c>
      <c r="E1071" s="0" t="s">
        <v>258</v>
      </c>
      <c r="F1071" s="0" t="s">
        <v>258</v>
      </c>
      <c r="G1071" s="0" t="n">
        <f aca="false">D1071</f>
        <v>20.0645290305195</v>
      </c>
      <c r="H1071" s="63" t="n">
        <v>43862</v>
      </c>
      <c r="I1071" s="0" t="n">
        <v>2020</v>
      </c>
      <c r="J1071" s="0" t="n">
        <v>2</v>
      </c>
    </row>
    <row r="1072" customFormat="false" ht="13.2" hidden="false" customHeight="false" outlineLevel="0" collapsed="false">
      <c r="A1072" s="0" t="s">
        <v>242</v>
      </c>
      <c r="B1072" s="0" t="s">
        <v>258</v>
      </c>
      <c r="C1072" s="0" t="s">
        <v>366</v>
      </c>
      <c r="D1072" s="0" t="n">
        <v>19.9804016127253</v>
      </c>
      <c r="E1072" s="0" t="s">
        <v>258</v>
      </c>
      <c r="F1072" s="0" t="s">
        <v>258</v>
      </c>
      <c r="G1072" s="0" t="n">
        <f aca="false">D1072</f>
        <v>19.9804016127253</v>
      </c>
      <c r="H1072" s="63" t="n">
        <v>43891</v>
      </c>
      <c r="I1072" s="0" t="n">
        <v>2020</v>
      </c>
      <c r="J1072" s="0" t="n">
        <v>3</v>
      </c>
    </row>
    <row r="1073" customFormat="false" ht="13.2" hidden="false" customHeight="false" outlineLevel="0" collapsed="false">
      <c r="A1073" s="0" t="s">
        <v>242</v>
      </c>
      <c r="B1073" s="0" t="s">
        <v>258</v>
      </c>
      <c r="C1073" s="0" t="s">
        <v>367</v>
      </c>
      <c r="D1073" s="0" t="n">
        <v>19.4670526755724</v>
      </c>
      <c r="E1073" s="0" t="s">
        <v>258</v>
      </c>
      <c r="F1073" s="0" t="s">
        <v>258</v>
      </c>
      <c r="G1073" s="0" t="n">
        <f aca="false">D1073</f>
        <v>19.4670526755724</v>
      </c>
      <c r="H1073" s="63" t="n">
        <v>43922</v>
      </c>
      <c r="I1073" s="0" t="n">
        <v>2020</v>
      </c>
      <c r="J1073" s="0" t="n">
        <v>4</v>
      </c>
    </row>
    <row r="1074" customFormat="false" ht="13.2" hidden="false" customHeight="false" outlineLevel="0" collapsed="false">
      <c r="A1074" s="0" t="s">
        <v>242</v>
      </c>
      <c r="B1074" s="0" t="s">
        <v>258</v>
      </c>
      <c r="C1074" s="0" t="s">
        <v>368</v>
      </c>
      <c r="D1074" s="0" t="n">
        <v>19.0554292385075</v>
      </c>
      <c r="E1074" s="0" t="s">
        <v>258</v>
      </c>
      <c r="F1074" s="0" t="s">
        <v>258</v>
      </c>
      <c r="G1074" s="0" t="n">
        <f aca="false">D1074</f>
        <v>19.0554292385075</v>
      </c>
      <c r="H1074" s="63" t="n">
        <v>43952</v>
      </c>
      <c r="I1074" s="0" t="n">
        <v>2020</v>
      </c>
      <c r="J1074" s="0" t="n">
        <v>5</v>
      </c>
    </row>
    <row r="1075" customFormat="false" ht="13.2" hidden="false" customHeight="false" outlineLevel="0" collapsed="false">
      <c r="A1075" s="0" t="s">
        <v>242</v>
      </c>
      <c r="B1075" s="0" t="s">
        <v>258</v>
      </c>
      <c r="C1075" s="0" t="s">
        <v>369</v>
      </c>
      <c r="D1075" s="0" t="n">
        <v>18.706472143269</v>
      </c>
      <c r="E1075" s="0" t="s">
        <v>258</v>
      </c>
      <c r="F1075" s="0" t="s">
        <v>258</v>
      </c>
      <c r="G1075" s="0" t="n">
        <f aca="false">D1075</f>
        <v>18.706472143269</v>
      </c>
      <c r="H1075" s="63" t="n">
        <v>43983</v>
      </c>
      <c r="I1075" s="0" t="n">
        <v>2020</v>
      </c>
      <c r="J1075" s="0" t="n">
        <v>6</v>
      </c>
    </row>
    <row r="1076" customFormat="false" ht="13.2" hidden="false" customHeight="false" outlineLevel="0" collapsed="false">
      <c r="A1076" s="0" t="s">
        <v>242</v>
      </c>
      <c r="B1076" s="0" t="s">
        <v>258</v>
      </c>
      <c r="C1076" s="0" t="s">
        <v>370</v>
      </c>
      <c r="D1076" s="0" t="n">
        <v>18.4330580354376</v>
      </c>
      <c r="E1076" s="0" t="s">
        <v>258</v>
      </c>
      <c r="F1076" s="0" t="s">
        <v>258</v>
      </c>
      <c r="G1076" s="0" t="n">
        <f aca="false">D1076</f>
        <v>18.4330580354376</v>
      </c>
      <c r="H1076" s="63" t="n">
        <v>44013</v>
      </c>
      <c r="I1076" s="0" t="n">
        <v>2020</v>
      </c>
      <c r="J1076" s="0" t="n">
        <v>7</v>
      </c>
    </row>
    <row r="1077" customFormat="false" ht="13.2" hidden="false" customHeight="false" outlineLevel="0" collapsed="false">
      <c r="A1077" s="0" t="s">
        <v>242</v>
      </c>
      <c r="B1077" s="0" t="s">
        <v>258</v>
      </c>
      <c r="C1077" s="0" t="s">
        <v>371</v>
      </c>
      <c r="D1077" s="0" t="n">
        <v>18.6854402888204</v>
      </c>
      <c r="E1077" s="0" t="s">
        <v>258</v>
      </c>
      <c r="F1077" s="0" t="s">
        <v>258</v>
      </c>
      <c r="G1077" s="0" t="n">
        <f aca="false">D1077</f>
        <v>18.6854402888204</v>
      </c>
      <c r="H1077" s="63" t="n">
        <v>44044</v>
      </c>
      <c r="I1077" s="0" t="n">
        <v>2020</v>
      </c>
      <c r="J1077" s="0" t="n">
        <v>8</v>
      </c>
    </row>
    <row r="1078" customFormat="false" ht="13.2" hidden="false" customHeight="false" outlineLevel="0" collapsed="false">
      <c r="A1078" s="0" t="s">
        <v>242</v>
      </c>
      <c r="B1078" s="0" t="s">
        <v>258</v>
      </c>
      <c r="C1078" s="0" t="s">
        <v>372</v>
      </c>
      <c r="D1078" s="0" t="n">
        <v>19.2185334158638</v>
      </c>
      <c r="E1078" s="0" t="s">
        <v>258</v>
      </c>
      <c r="F1078" s="0" t="s">
        <v>258</v>
      </c>
      <c r="G1078" s="0" t="n">
        <f aca="false">D1078</f>
        <v>19.2185334158638</v>
      </c>
      <c r="H1078" s="63" t="n">
        <v>44075</v>
      </c>
      <c r="I1078" s="0" t="n">
        <v>2020</v>
      </c>
      <c r="J1078" s="0" t="n">
        <v>9</v>
      </c>
    </row>
    <row r="1079" customFormat="false" ht="13.2" hidden="false" customHeight="false" outlineLevel="0" collapsed="false">
      <c r="A1079" s="0" t="s">
        <v>242</v>
      </c>
      <c r="B1079" s="0" t="s">
        <v>258</v>
      </c>
      <c r="C1079" s="0" t="s">
        <v>373</v>
      </c>
      <c r="D1079" s="0" t="n">
        <v>19.6829510998097</v>
      </c>
      <c r="E1079" s="0" t="s">
        <v>258</v>
      </c>
      <c r="F1079" s="0" t="s">
        <v>258</v>
      </c>
      <c r="G1079" s="0" t="n">
        <f aca="false">D1079</f>
        <v>19.6829510998097</v>
      </c>
      <c r="H1079" s="63" t="n">
        <v>44105</v>
      </c>
      <c r="I1079" s="0" t="n">
        <v>2020</v>
      </c>
      <c r="J1079" s="0" t="n">
        <v>10</v>
      </c>
    </row>
    <row r="1080" customFormat="false" ht="13.2" hidden="false" customHeight="false" outlineLevel="0" collapsed="false">
      <c r="A1080" s="0" t="s">
        <v>242</v>
      </c>
      <c r="B1080" s="0" t="s">
        <v>258</v>
      </c>
      <c r="C1080" s="0" t="s">
        <v>374</v>
      </c>
      <c r="D1080" s="0" t="n">
        <v>19.8147221062528</v>
      </c>
      <c r="E1080" s="0" t="s">
        <v>258</v>
      </c>
      <c r="F1080" s="0" t="s">
        <v>258</v>
      </c>
      <c r="G1080" s="0" t="n">
        <f aca="false">D1080</f>
        <v>19.8147221062528</v>
      </c>
      <c r="H1080" s="63" t="n">
        <v>44136</v>
      </c>
      <c r="I1080" s="0" t="n">
        <v>2020</v>
      </c>
      <c r="J1080" s="0" t="n">
        <v>11</v>
      </c>
    </row>
    <row r="1081" customFormat="false" ht="13.2" hidden="false" customHeight="false" outlineLevel="0" collapsed="false">
      <c r="A1081" s="0" t="s">
        <v>242</v>
      </c>
      <c r="B1081" s="0" t="s">
        <v>258</v>
      </c>
      <c r="C1081" s="0" t="s">
        <v>375</v>
      </c>
      <c r="D1081" s="0" t="n">
        <v>19.1481410866889</v>
      </c>
      <c r="E1081" s="0" t="s">
        <v>258</v>
      </c>
      <c r="F1081" s="0" t="s">
        <v>258</v>
      </c>
      <c r="G1081" s="0" t="n">
        <f aca="false">D1081</f>
        <v>19.1481410866889</v>
      </c>
      <c r="H1081" s="63" t="n">
        <v>44166</v>
      </c>
      <c r="I1081" s="0" t="n">
        <v>2020</v>
      </c>
      <c r="J1081" s="0" t="n">
        <v>12</v>
      </c>
    </row>
    <row r="1082" customFormat="false" ht="13.2" hidden="false" customHeight="false" outlineLevel="0" collapsed="false">
      <c r="A1082" s="0" t="s">
        <v>242</v>
      </c>
      <c r="B1082" s="0" t="s">
        <v>259</v>
      </c>
      <c r="C1082" s="0" t="s">
        <v>304</v>
      </c>
      <c r="D1082" s="0" t="n">
        <v>16.8792761353596</v>
      </c>
      <c r="E1082" s="0" t="s">
        <v>259</v>
      </c>
      <c r="F1082" s="0" t="s">
        <v>259</v>
      </c>
      <c r="G1082" s="0" t="n">
        <f aca="false">D1082</f>
        <v>16.8792761353596</v>
      </c>
      <c r="H1082" s="63" t="n">
        <v>42005</v>
      </c>
      <c r="I1082" s="0" t="n">
        <v>2015</v>
      </c>
      <c r="J1082" s="0" t="n">
        <v>1</v>
      </c>
    </row>
    <row r="1083" customFormat="false" ht="13.2" hidden="false" customHeight="false" outlineLevel="0" collapsed="false">
      <c r="A1083" s="0" t="s">
        <v>242</v>
      </c>
      <c r="B1083" s="0" t="s">
        <v>259</v>
      </c>
      <c r="C1083" s="0" t="s">
        <v>305</v>
      </c>
      <c r="D1083" s="0" t="n">
        <v>17.0625537241257</v>
      </c>
      <c r="E1083" s="0" t="s">
        <v>259</v>
      </c>
      <c r="F1083" s="0" t="s">
        <v>259</v>
      </c>
      <c r="G1083" s="0" t="n">
        <f aca="false">D1083</f>
        <v>17.0625537241257</v>
      </c>
      <c r="H1083" s="63" t="n">
        <v>42036</v>
      </c>
      <c r="I1083" s="0" t="n">
        <v>2015</v>
      </c>
      <c r="J1083" s="0" t="n">
        <v>2</v>
      </c>
    </row>
    <row r="1084" customFormat="false" ht="13.2" hidden="false" customHeight="false" outlineLevel="0" collapsed="false">
      <c r="A1084" s="0" t="s">
        <v>242</v>
      </c>
      <c r="B1084" s="0" t="s">
        <v>259</v>
      </c>
      <c r="C1084" s="0" t="s">
        <v>306</v>
      </c>
      <c r="D1084" s="0" t="n">
        <v>17.3303879522054</v>
      </c>
      <c r="E1084" s="0" t="s">
        <v>259</v>
      </c>
      <c r="F1084" s="0" t="s">
        <v>259</v>
      </c>
      <c r="G1084" s="0" t="n">
        <f aca="false">D1084</f>
        <v>17.3303879522054</v>
      </c>
      <c r="H1084" s="63" t="n">
        <v>42064</v>
      </c>
      <c r="I1084" s="0" t="n">
        <v>2015</v>
      </c>
      <c r="J1084" s="0" t="n">
        <v>3</v>
      </c>
    </row>
    <row r="1085" customFormat="false" ht="13.2" hidden="false" customHeight="false" outlineLevel="0" collapsed="false">
      <c r="A1085" s="0" t="s">
        <v>242</v>
      </c>
      <c r="B1085" s="0" t="s">
        <v>259</v>
      </c>
      <c r="C1085" s="0" t="s">
        <v>307</v>
      </c>
      <c r="D1085" s="0" t="n">
        <v>17.0445264203126</v>
      </c>
      <c r="E1085" s="0" t="s">
        <v>259</v>
      </c>
      <c r="F1085" s="0" t="s">
        <v>259</v>
      </c>
      <c r="G1085" s="0" t="n">
        <f aca="false">D1085</f>
        <v>17.0445264203126</v>
      </c>
      <c r="H1085" s="63" t="n">
        <v>42095</v>
      </c>
      <c r="I1085" s="0" t="n">
        <v>2015</v>
      </c>
      <c r="J1085" s="0" t="n">
        <v>4</v>
      </c>
    </row>
    <row r="1086" customFormat="false" ht="13.2" hidden="false" customHeight="false" outlineLevel="0" collapsed="false">
      <c r="A1086" s="0" t="s">
        <v>242</v>
      </c>
      <c r="B1086" s="0" t="s">
        <v>259</v>
      </c>
      <c r="C1086" s="0" t="s">
        <v>308</v>
      </c>
      <c r="D1086" s="0" t="n">
        <v>16.9831477430444</v>
      </c>
      <c r="E1086" s="0" t="s">
        <v>259</v>
      </c>
      <c r="F1086" s="0" t="s">
        <v>259</v>
      </c>
      <c r="G1086" s="0" t="n">
        <f aca="false">D1086</f>
        <v>16.9831477430444</v>
      </c>
      <c r="H1086" s="63" t="n">
        <v>42125</v>
      </c>
      <c r="I1086" s="0" t="n">
        <v>2015</v>
      </c>
      <c r="J1086" s="0" t="n">
        <v>5</v>
      </c>
    </row>
    <row r="1087" customFormat="false" ht="13.2" hidden="false" customHeight="false" outlineLevel="0" collapsed="false">
      <c r="A1087" s="0" t="s">
        <v>242</v>
      </c>
      <c r="B1087" s="0" t="s">
        <v>259</v>
      </c>
      <c r="C1087" s="0" t="s">
        <v>309</v>
      </c>
      <c r="D1087" s="0" t="n">
        <v>16.2646309196381</v>
      </c>
      <c r="E1087" s="0" t="s">
        <v>259</v>
      </c>
      <c r="F1087" s="0" t="s">
        <v>259</v>
      </c>
      <c r="G1087" s="0" t="n">
        <f aca="false">D1087</f>
        <v>16.2646309196381</v>
      </c>
      <c r="H1087" s="63" t="n">
        <v>42156</v>
      </c>
      <c r="I1087" s="0" t="n">
        <v>2015</v>
      </c>
      <c r="J1087" s="0" t="n">
        <v>6</v>
      </c>
    </row>
    <row r="1088" customFormat="false" ht="13.2" hidden="false" customHeight="false" outlineLevel="0" collapsed="false">
      <c r="A1088" s="0" t="s">
        <v>242</v>
      </c>
      <c r="B1088" s="0" t="s">
        <v>259</v>
      </c>
      <c r="C1088" s="0" t="s">
        <v>310</v>
      </c>
      <c r="D1088" s="0" t="n">
        <v>16.2105490081989</v>
      </c>
      <c r="E1088" s="0" t="s">
        <v>259</v>
      </c>
      <c r="F1088" s="0" t="s">
        <v>259</v>
      </c>
      <c r="G1088" s="0" t="n">
        <f aca="false">D1088</f>
        <v>16.2105490081989</v>
      </c>
      <c r="H1088" s="63" t="n">
        <v>42186</v>
      </c>
      <c r="I1088" s="0" t="n">
        <v>2015</v>
      </c>
      <c r="J1088" s="0" t="n">
        <v>7</v>
      </c>
    </row>
    <row r="1089" customFormat="false" ht="13.2" hidden="false" customHeight="false" outlineLevel="0" collapsed="false">
      <c r="A1089" s="0" t="s">
        <v>242</v>
      </c>
      <c r="B1089" s="0" t="s">
        <v>259</v>
      </c>
      <c r="C1089" s="0" t="s">
        <v>311</v>
      </c>
      <c r="D1089" s="0" t="n">
        <v>16.603286698412</v>
      </c>
      <c r="E1089" s="0" t="s">
        <v>259</v>
      </c>
      <c r="F1089" s="0" t="s">
        <v>259</v>
      </c>
      <c r="G1089" s="0" t="n">
        <f aca="false">D1089</f>
        <v>16.603286698412</v>
      </c>
      <c r="H1089" s="63" t="n">
        <v>42217</v>
      </c>
      <c r="I1089" s="0" t="n">
        <v>2015</v>
      </c>
      <c r="J1089" s="0" t="n">
        <v>8</v>
      </c>
    </row>
    <row r="1090" customFormat="false" ht="13.2" hidden="false" customHeight="false" outlineLevel="0" collapsed="false">
      <c r="A1090" s="0" t="s">
        <v>242</v>
      </c>
      <c r="B1090" s="0" t="s">
        <v>259</v>
      </c>
      <c r="C1090" s="0" t="s">
        <v>312</v>
      </c>
      <c r="D1090" s="0" t="n">
        <v>17.2454020913725</v>
      </c>
      <c r="E1090" s="0" t="s">
        <v>259</v>
      </c>
      <c r="F1090" s="0" t="s">
        <v>259</v>
      </c>
      <c r="G1090" s="0" t="n">
        <f aca="false">D1090</f>
        <v>17.2454020913725</v>
      </c>
      <c r="H1090" s="63" t="n">
        <v>42248</v>
      </c>
      <c r="I1090" s="0" t="n">
        <v>2015</v>
      </c>
      <c r="J1090" s="0" t="n">
        <v>9</v>
      </c>
    </row>
    <row r="1091" customFormat="false" ht="13.2" hidden="false" customHeight="false" outlineLevel="0" collapsed="false">
      <c r="A1091" s="0" t="s">
        <v>242</v>
      </c>
      <c r="B1091" s="0" t="s">
        <v>259</v>
      </c>
      <c r="C1091" s="0" t="s">
        <v>313</v>
      </c>
      <c r="D1091" s="0" t="n">
        <v>17.3887620788382</v>
      </c>
      <c r="E1091" s="0" t="s">
        <v>259</v>
      </c>
      <c r="F1091" s="0" t="s">
        <v>259</v>
      </c>
      <c r="G1091" s="0" t="n">
        <f aca="false">D1091</f>
        <v>17.3887620788382</v>
      </c>
      <c r="H1091" s="63" t="n">
        <v>42278</v>
      </c>
      <c r="I1091" s="0" t="n">
        <v>2015</v>
      </c>
      <c r="J1091" s="0" t="n">
        <v>10</v>
      </c>
    </row>
    <row r="1092" customFormat="false" ht="13.2" hidden="false" customHeight="false" outlineLevel="0" collapsed="false">
      <c r="A1092" s="0" t="s">
        <v>242</v>
      </c>
      <c r="B1092" s="0" t="s">
        <v>259</v>
      </c>
      <c r="C1092" s="0" t="s">
        <v>314</v>
      </c>
      <c r="D1092" s="0" t="n">
        <v>17.3810360914898</v>
      </c>
      <c r="E1092" s="0" t="s">
        <v>259</v>
      </c>
      <c r="F1092" s="0" t="s">
        <v>259</v>
      </c>
      <c r="G1092" s="0" t="n">
        <f aca="false">D1092</f>
        <v>17.3810360914898</v>
      </c>
      <c r="H1092" s="63" t="n">
        <v>42309</v>
      </c>
      <c r="I1092" s="0" t="n">
        <v>2015</v>
      </c>
      <c r="J1092" s="0" t="n">
        <v>11</v>
      </c>
    </row>
    <row r="1093" customFormat="false" ht="13.2" hidden="false" customHeight="false" outlineLevel="0" collapsed="false">
      <c r="A1093" s="0" t="s">
        <v>242</v>
      </c>
      <c r="B1093" s="0" t="s">
        <v>259</v>
      </c>
      <c r="C1093" s="0" t="s">
        <v>315</v>
      </c>
      <c r="D1093" s="0" t="n">
        <v>17.2668631673404</v>
      </c>
      <c r="E1093" s="0" t="s">
        <v>259</v>
      </c>
      <c r="F1093" s="0" t="s">
        <v>259</v>
      </c>
      <c r="G1093" s="0" t="n">
        <f aca="false">D1093</f>
        <v>17.2668631673404</v>
      </c>
      <c r="H1093" s="63" t="n">
        <v>42339</v>
      </c>
      <c r="I1093" s="0" t="n">
        <v>2015</v>
      </c>
      <c r="J1093" s="0" t="n">
        <v>12</v>
      </c>
    </row>
    <row r="1094" customFormat="false" ht="13.2" hidden="false" customHeight="false" outlineLevel="0" collapsed="false">
      <c r="A1094" s="0" t="s">
        <v>242</v>
      </c>
      <c r="B1094" s="0" t="s">
        <v>259</v>
      </c>
      <c r="C1094" s="0" t="s">
        <v>316</v>
      </c>
      <c r="D1094" s="0" t="n">
        <v>18.2111505099292</v>
      </c>
      <c r="E1094" s="0" t="s">
        <v>259</v>
      </c>
      <c r="F1094" s="0" t="s">
        <v>259</v>
      </c>
      <c r="G1094" s="0" t="n">
        <f aca="false">D1094</f>
        <v>18.2111505099292</v>
      </c>
      <c r="H1094" s="63" t="n">
        <v>42370</v>
      </c>
      <c r="I1094" s="0" t="n">
        <v>2016</v>
      </c>
      <c r="J1094" s="0" t="n">
        <v>1</v>
      </c>
    </row>
    <row r="1095" customFormat="false" ht="13.2" hidden="false" customHeight="false" outlineLevel="0" collapsed="false">
      <c r="A1095" s="0" t="s">
        <v>242</v>
      </c>
      <c r="B1095" s="0" t="s">
        <v>259</v>
      </c>
      <c r="C1095" s="0" t="s">
        <v>317</v>
      </c>
      <c r="D1095" s="0" t="n">
        <v>17.935590294501</v>
      </c>
      <c r="E1095" s="0" t="s">
        <v>259</v>
      </c>
      <c r="F1095" s="0" t="s">
        <v>259</v>
      </c>
      <c r="G1095" s="0" t="n">
        <f aca="false">D1095</f>
        <v>17.935590294501</v>
      </c>
      <c r="H1095" s="63" t="n">
        <v>42401</v>
      </c>
      <c r="I1095" s="0" t="n">
        <v>2016</v>
      </c>
      <c r="J1095" s="0" t="n">
        <v>2</v>
      </c>
    </row>
    <row r="1096" customFormat="false" ht="13.2" hidden="false" customHeight="false" outlineLevel="0" collapsed="false">
      <c r="A1096" s="0" t="s">
        <v>242</v>
      </c>
      <c r="B1096" s="0" t="s">
        <v>259</v>
      </c>
      <c r="C1096" s="0" t="s">
        <v>318</v>
      </c>
      <c r="D1096" s="0" t="n">
        <v>17.9802293325143</v>
      </c>
      <c r="E1096" s="0" t="s">
        <v>259</v>
      </c>
      <c r="F1096" s="0" t="s">
        <v>259</v>
      </c>
      <c r="G1096" s="0" t="n">
        <f aca="false">D1096</f>
        <v>17.9802293325143</v>
      </c>
      <c r="H1096" s="63" t="n">
        <v>42430</v>
      </c>
      <c r="I1096" s="0" t="n">
        <v>2016</v>
      </c>
      <c r="J1096" s="0" t="n">
        <v>3</v>
      </c>
    </row>
    <row r="1097" customFormat="false" ht="13.2" hidden="false" customHeight="false" outlineLevel="0" collapsed="false">
      <c r="A1097" s="0" t="s">
        <v>242</v>
      </c>
      <c r="B1097" s="0" t="s">
        <v>259</v>
      </c>
      <c r="C1097" s="0" t="s">
        <v>319</v>
      </c>
      <c r="D1097" s="0" t="n">
        <v>17.7304224082476</v>
      </c>
      <c r="E1097" s="0" t="s">
        <v>259</v>
      </c>
      <c r="F1097" s="0" t="s">
        <v>259</v>
      </c>
      <c r="G1097" s="0" t="n">
        <f aca="false">D1097</f>
        <v>17.7304224082476</v>
      </c>
      <c r="H1097" s="63" t="n">
        <v>42461</v>
      </c>
      <c r="I1097" s="0" t="n">
        <v>2016</v>
      </c>
      <c r="J1097" s="0" t="n">
        <v>4</v>
      </c>
    </row>
    <row r="1098" customFormat="false" ht="13.2" hidden="false" customHeight="false" outlineLevel="0" collapsed="false">
      <c r="A1098" s="0" t="s">
        <v>242</v>
      </c>
      <c r="B1098" s="0" t="s">
        <v>259</v>
      </c>
      <c r="C1098" s="0" t="s">
        <v>320</v>
      </c>
      <c r="D1098" s="0" t="n">
        <v>17.3505613636153</v>
      </c>
      <c r="E1098" s="0" t="s">
        <v>259</v>
      </c>
      <c r="F1098" s="0" t="s">
        <v>259</v>
      </c>
      <c r="G1098" s="0" t="n">
        <f aca="false">D1098</f>
        <v>17.3505613636153</v>
      </c>
      <c r="H1098" s="63" t="n">
        <v>42491</v>
      </c>
      <c r="I1098" s="0" t="n">
        <v>2016</v>
      </c>
      <c r="J1098" s="0" t="n">
        <v>5</v>
      </c>
    </row>
    <row r="1099" customFormat="false" ht="13.2" hidden="false" customHeight="false" outlineLevel="0" collapsed="false">
      <c r="A1099" s="0" t="s">
        <v>242</v>
      </c>
      <c r="B1099" s="0" t="s">
        <v>259</v>
      </c>
      <c r="C1099" s="0" t="s">
        <v>321</v>
      </c>
      <c r="D1099" s="0" t="n">
        <v>16.1294261410401</v>
      </c>
      <c r="E1099" s="0" t="s">
        <v>259</v>
      </c>
      <c r="F1099" s="0" t="s">
        <v>259</v>
      </c>
      <c r="G1099" s="0" t="n">
        <f aca="false">D1099</f>
        <v>16.1294261410401</v>
      </c>
      <c r="H1099" s="63" t="n">
        <v>42522</v>
      </c>
      <c r="I1099" s="0" t="n">
        <v>2016</v>
      </c>
      <c r="J1099" s="0" t="n">
        <v>6</v>
      </c>
    </row>
    <row r="1100" customFormat="false" ht="13.2" hidden="false" customHeight="false" outlineLevel="0" collapsed="false">
      <c r="A1100" s="0" t="s">
        <v>242</v>
      </c>
      <c r="B1100" s="0" t="s">
        <v>259</v>
      </c>
      <c r="C1100" s="0" t="s">
        <v>322</v>
      </c>
      <c r="D1100" s="0" t="n">
        <v>15.8804776598122</v>
      </c>
      <c r="E1100" s="0" t="s">
        <v>259</v>
      </c>
      <c r="F1100" s="0" t="s">
        <v>259</v>
      </c>
      <c r="G1100" s="0" t="n">
        <f aca="false">D1100</f>
        <v>15.8804776598122</v>
      </c>
      <c r="H1100" s="63" t="n">
        <v>42552</v>
      </c>
      <c r="I1100" s="0" t="n">
        <v>2016</v>
      </c>
      <c r="J1100" s="0" t="n">
        <v>7</v>
      </c>
    </row>
    <row r="1101" customFormat="false" ht="13.2" hidden="false" customHeight="false" outlineLevel="0" collapsed="false">
      <c r="A1101" s="0" t="s">
        <v>242</v>
      </c>
      <c r="B1101" s="0" t="s">
        <v>259</v>
      </c>
      <c r="C1101" s="0" t="s">
        <v>323</v>
      </c>
      <c r="D1101" s="0" t="n">
        <v>16.3599180969357</v>
      </c>
      <c r="E1101" s="0" t="s">
        <v>259</v>
      </c>
      <c r="F1101" s="0" t="s">
        <v>259</v>
      </c>
      <c r="G1101" s="0" t="n">
        <f aca="false">D1101</f>
        <v>16.3599180969357</v>
      </c>
      <c r="H1101" s="63" t="n">
        <v>42583</v>
      </c>
      <c r="I1101" s="0" t="n">
        <v>2016</v>
      </c>
      <c r="J1101" s="0" t="n">
        <v>8</v>
      </c>
    </row>
    <row r="1102" customFormat="false" ht="13.2" hidden="false" customHeight="false" outlineLevel="0" collapsed="false">
      <c r="A1102" s="0" t="s">
        <v>242</v>
      </c>
      <c r="B1102" s="0" t="s">
        <v>259</v>
      </c>
      <c r="C1102" s="0" t="s">
        <v>324</v>
      </c>
      <c r="D1102" s="0" t="n">
        <v>16.5376158059502</v>
      </c>
      <c r="E1102" s="0" t="s">
        <v>259</v>
      </c>
      <c r="F1102" s="0" t="s">
        <v>259</v>
      </c>
      <c r="G1102" s="0" t="n">
        <f aca="false">D1102</f>
        <v>16.5376158059502</v>
      </c>
      <c r="H1102" s="63" t="n">
        <v>42614</v>
      </c>
      <c r="I1102" s="0" t="n">
        <v>2016</v>
      </c>
      <c r="J1102" s="0" t="n">
        <v>9</v>
      </c>
    </row>
    <row r="1103" customFormat="false" ht="13.2" hidden="false" customHeight="false" outlineLevel="0" collapsed="false">
      <c r="A1103" s="0" t="s">
        <v>242</v>
      </c>
      <c r="B1103" s="0" t="s">
        <v>259</v>
      </c>
      <c r="C1103" s="0" t="s">
        <v>325</v>
      </c>
      <c r="D1103" s="0" t="n">
        <v>17.1123434203713</v>
      </c>
      <c r="E1103" s="0" t="s">
        <v>259</v>
      </c>
      <c r="F1103" s="0" t="s">
        <v>259</v>
      </c>
      <c r="G1103" s="0" t="n">
        <f aca="false">D1103</f>
        <v>17.1123434203713</v>
      </c>
      <c r="H1103" s="63" t="n">
        <v>42644</v>
      </c>
      <c r="I1103" s="0" t="n">
        <v>2016</v>
      </c>
      <c r="J1103" s="0" t="n">
        <v>10</v>
      </c>
    </row>
    <row r="1104" customFormat="false" ht="13.2" hidden="false" customHeight="false" outlineLevel="0" collapsed="false">
      <c r="A1104" s="0" t="s">
        <v>242</v>
      </c>
      <c r="B1104" s="0" t="s">
        <v>259</v>
      </c>
      <c r="C1104" s="0" t="s">
        <v>326</v>
      </c>
      <c r="D1104" s="0" t="n">
        <v>17.4561498573775</v>
      </c>
      <c r="E1104" s="0" t="s">
        <v>259</v>
      </c>
      <c r="F1104" s="0" t="s">
        <v>259</v>
      </c>
      <c r="G1104" s="0" t="n">
        <f aca="false">D1104</f>
        <v>17.4561498573775</v>
      </c>
      <c r="H1104" s="63" t="n">
        <v>42675</v>
      </c>
      <c r="I1104" s="0" t="n">
        <v>2016</v>
      </c>
      <c r="J1104" s="0" t="n">
        <v>11</v>
      </c>
    </row>
    <row r="1105" customFormat="false" ht="13.2" hidden="false" customHeight="false" outlineLevel="0" collapsed="false">
      <c r="A1105" s="0" t="s">
        <v>242</v>
      </c>
      <c r="B1105" s="0" t="s">
        <v>259</v>
      </c>
      <c r="C1105" s="0" t="s">
        <v>327</v>
      </c>
      <c r="D1105" s="0" t="n">
        <v>17.0131932493994</v>
      </c>
      <c r="E1105" s="0" t="s">
        <v>259</v>
      </c>
      <c r="F1105" s="0" t="s">
        <v>259</v>
      </c>
      <c r="G1105" s="0" t="n">
        <f aca="false">D1105</f>
        <v>17.0131932493994</v>
      </c>
      <c r="H1105" s="63" t="n">
        <v>42705</v>
      </c>
      <c r="I1105" s="0" t="n">
        <v>2016</v>
      </c>
      <c r="J1105" s="0" t="n">
        <v>12</v>
      </c>
    </row>
    <row r="1106" customFormat="false" ht="13.2" hidden="false" customHeight="false" outlineLevel="0" collapsed="false">
      <c r="A1106" s="0" t="s">
        <v>242</v>
      </c>
      <c r="B1106" s="0" t="s">
        <v>259</v>
      </c>
      <c r="C1106" s="0" t="s">
        <v>328</v>
      </c>
      <c r="D1106" s="0" t="n">
        <v>16.7818428504652</v>
      </c>
      <c r="E1106" s="0" t="s">
        <v>259</v>
      </c>
      <c r="F1106" s="0" t="s">
        <v>259</v>
      </c>
      <c r="G1106" s="0" t="n">
        <f aca="false">D1106</f>
        <v>16.7818428504652</v>
      </c>
      <c r="H1106" s="63" t="n">
        <v>42736</v>
      </c>
      <c r="I1106" s="0" t="n">
        <v>2017</v>
      </c>
      <c r="J1106" s="0" t="n">
        <v>1</v>
      </c>
    </row>
    <row r="1107" customFormat="false" ht="13.2" hidden="false" customHeight="false" outlineLevel="0" collapsed="false">
      <c r="A1107" s="0" t="s">
        <v>242</v>
      </c>
      <c r="B1107" s="0" t="s">
        <v>259</v>
      </c>
      <c r="C1107" s="0" t="s">
        <v>329</v>
      </c>
      <c r="D1107" s="0" t="n">
        <v>16.8638241606627</v>
      </c>
      <c r="E1107" s="0" t="s">
        <v>259</v>
      </c>
      <c r="F1107" s="0" t="s">
        <v>259</v>
      </c>
      <c r="G1107" s="0" t="n">
        <f aca="false">D1107</f>
        <v>16.8638241606627</v>
      </c>
      <c r="H1107" s="63" t="n">
        <v>42767</v>
      </c>
      <c r="I1107" s="0" t="n">
        <v>2017</v>
      </c>
      <c r="J1107" s="0" t="n">
        <v>2</v>
      </c>
    </row>
    <row r="1108" customFormat="false" ht="13.2" hidden="false" customHeight="false" outlineLevel="0" collapsed="false">
      <c r="A1108" s="0" t="s">
        <v>242</v>
      </c>
      <c r="B1108" s="0" t="s">
        <v>259</v>
      </c>
      <c r="C1108" s="0" t="s">
        <v>330</v>
      </c>
      <c r="D1108" s="0" t="n">
        <v>17.1260785089908</v>
      </c>
      <c r="E1108" s="0" t="s">
        <v>259</v>
      </c>
      <c r="F1108" s="0" t="s">
        <v>259</v>
      </c>
      <c r="G1108" s="0" t="n">
        <f aca="false">D1108</f>
        <v>17.1260785089908</v>
      </c>
      <c r="H1108" s="63" t="n">
        <v>42795</v>
      </c>
      <c r="I1108" s="0" t="n">
        <v>2017</v>
      </c>
      <c r="J1108" s="0" t="n">
        <v>3</v>
      </c>
    </row>
    <row r="1109" customFormat="false" ht="13.2" hidden="false" customHeight="false" outlineLevel="0" collapsed="false">
      <c r="A1109" s="0" t="s">
        <v>242</v>
      </c>
      <c r="B1109" s="0" t="s">
        <v>259</v>
      </c>
      <c r="C1109" s="0" t="s">
        <v>331</v>
      </c>
      <c r="D1109" s="0" t="n">
        <v>17.2827443635566</v>
      </c>
      <c r="E1109" s="0" t="s">
        <v>259</v>
      </c>
      <c r="F1109" s="0" t="s">
        <v>259</v>
      </c>
      <c r="G1109" s="0" t="n">
        <f aca="false">D1109</f>
        <v>17.2827443635566</v>
      </c>
      <c r="H1109" s="63" t="n">
        <v>42826</v>
      </c>
      <c r="I1109" s="0" t="n">
        <v>2017</v>
      </c>
      <c r="J1109" s="0" t="n">
        <v>4</v>
      </c>
    </row>
    <row r="1110" customFormat="false" ht="13.2" hidden="false" customHeight="false" outlineLevel="0" collapsed="false">
      <c r="A1110" s="0" t="s">
        <v>242</v>
      </c>
      <c r="B1110" s="0" t="s">
        <v>259</v>
      </c>
      <c r="C1110" s="0" t="s">
        <v>332</v>
      </c>
      <c r="D1110" s="0" t="n">
        <v>17.214927363498</v>
      </c>
      <c r="E1110" s="0" t="s">
        <v>259</v>
      </c>
      <c r="F1110" s="0" t="s">
        <v>259</v>
      </c>
      <c r="G1110" s="0" t="n">
        <f aca="false">D1110</f>
        <v>17.214927363498</v>
      </c>
      <c r="H1110" s="63" t="n">
        <v>42856</v>
      </c>
      <c r="I1110" s="0" t="n">
        <v>2017</v>
      </c>
      <c r="J1110" s="0" t="n">
        <v>5</v>
      </c>
    </row>
    <row r="1111" customFormat="false" ht="13.2" hidden="false" customHeight="false" outlineLevel="0" collapsed="false">
      <c r="A1111" s="0" t="s">
        <v>242</v>
      </c>
      <c r="B1111" s="0" t="s">
        <v>259</v>
      </c>
      <c r="C1111" s="0" t="s">
        <v>333</v>
      </c>
      <c r="D1111" s="0" t="n">
        <v>16.6187386731089</v>
      </c>
      <c r="E1111" s="0" t="s">
        <v>259</v>
      </c>
      <c r="F1111" s="0" t="s">
        <v>259</v>
      </c>
      <c r="G1111" s="0" t="n">
        <f aca="false">D1111</f>
        <v>16.6187386731089</v>
      </c>
      <c r="H1111" s="63" t="n">
        <v>42887</v>
      </c>
      <c r="I1111" s="0" t="n">
        <v>2017</v>
      </c>
      <c r="J1111" s="0" t="n">
        <v>6</v>
      </c>
    </row>
    <row r="1112" customFormat="false" ht="13.2" hidden="false" customHeight="false" outlineLevel="0" collapsed="false">
      <c r="A1112" s="0" t="s">
        <v>242</v>
      </c>
      <c r="B1112" s="0" t="s">
        <v>259</v>
      </c>
      <c r="C1112" s="0" t="s">
        <v>334</v>
      </c>
      <c r="D1112" s="0" t="n">
        <v>15.7890534761888</v>
      </c>
      <c r="E1112" s="0" t="s">
        <v>259</v>
      </c>
      <c r="F1112" s="0" t="s">
        <v>259</v>
      </c>
      <c r="G1112" s="0" t="n">
        <f aca="false">D1112</f>
        <v>15.7890534761888</v>
      </c>
      <c r="H1112" s="63" t="n">
        <v>42917</v>
      </c>
      <c r="I1112" s="0" t="n">
        <v>2017</v>
      </c>
      <c r="J1112" s="0" t="n">
        <v>7</v>
      </c>
    </row>
    <row r="1113" customFormat="false" ht="13.2" hidden="false" customHeight="false" outlineLevel="0" collapsed="false">
      <c r="A1113" s="0" t="s">
        <v>242</v>
      </c>
      <c r="B1113" s="0" t="s">
        <v>259</v>
      </c>
      <c r="C1113" s="0" t="s">
        <v>335</v>
      </c>
      <c r="D1113" s="0" t="n">
        <v>16.4075616855845</v>
      </c>
      <c r="E1113" s="0" t="s">
        <v>259</v>
      </c>
      <c r="F1113" s="0" t="s">
        <v>259</v>
      </c>
      <c r="G1113" s="0" t="n">
        <f aca="false">D1113</f>
        <v>16.4075616855845</v>
      </c>
      <c r="H1113" s="63" t="n">
        <v>42948</v>
      </c>
      <c r="I1113" s="0" t="n">
        <v>2017</v>
      </c>
      <c r="J1113" s="0" t="n">
        <v>8</v>
      </c>
    </row>
    <row r="1114" customFormat="false" ht="13.2" hidden="false" customHeight="false" outlineLevel="0" collapsed="false">
      <c r="A1114" s="0" t="s">
        <v>242</v>
      </c>
      <c r="B1114" s="0" t="s">
        <v>259</v>
      </c>
      <c r="C1114" s="0" t="s">
        <v>336</v>
      </c>
      <c r="D1114" s="0" t="n">
        <v>16.7891396162943</v>
      </c>
      <c r="E1114" s="0" t="s">
        <v>259</v>
      </c>
      <c r="F1114" s="0" t="s">
        <v>259</v>
      </c>
      <c r="G1114" s="0" t="n">
        <f aca="false">D1114</f>
        <v>16.7891396162943</v>
      </c>
      <c r="H1114" s="63" t="n">
        <v>42979</v>
      </c>
      <c r="I1114" s="0" t="n">
        <v>2017</v>
      </c>
      <c r="J1114" s="0" t="n">
        <v>9</v>
      </c>
    </row>
    <row r="1115" customFormat="false" ht="13.2" hidden="false" customHeight="false" outlineLevel="0" collapsed="false">
      <c r="A1115" s="0" t="s">
        <v>242</v>
      </c>
      <c r="B1115" s="0" t="s">
        <v>259</v>
      </c>
      <c r="C1115" s="0" t="s">
        <v>337</v>
      </c>
      <c r="D1115" s="0" t="n">
        <v>17.0307913316931</v>
      </c>
      <c r="E1115" s="0" t="s">
        <v>259</v>
      </c>
      <c r="F1115" s="0" t="s">
        <v>259</v>
      </c>
      <c r="G1115" s="0" t="n">
        <f aca="false">D1115</f>
        <v>17.0307913316931</v>
      </c>
      <c r="H1115" s="63" t="n">
        <v>43009</v>
      </c>
      <c r="I1115" s="0" t="n">
        <v>2017</v>
      </c>
      <c r="J1115" s="0" t="n">
        <v>10</v>
      </c>
    </row>
    <row r="1116" customFormat="false" ht="13.2" hidden="false" customHeight="false" outlineLevel="0" collapsed="false">
      <c r="A1116" s="0" t="s">
        <v>242</v>
      </c>
      <c r="B1116" s="0" t="s">
        <v>259</v>
      </c>
      <c r="C1116" s="0" t="s">
        <v>338</v>
      </c>
      <c r="D1116" s="0" t="n">
        <v>17.2406806546595</v>
      </c>
      <c r="E1116" s="0" t="s">
        <v>259</v>
      </c>
      <c r="F1116" s="0" t="s">
        <v>259</v>
      </c>
      <c r="G1116" s="0" t="n">
        <f aca="false">D1116</f>
        <v>17.2406806546595</v>
      </c>
      <c r="H1116" s="63" t="n">
        <v>43040</v>
      </c>
      <c r="I1116" s="0" t="n">
        <v>2017</v>
      </c>
      <c r="J1116" s="0" t="n">
        <v>11</v>
      </c>
    </row>
    <row r="1117" customFormat="false" ht="13.2" hidden="false" customHeight="false" outlineLevel="0" collapsed="false">
      <c r="A1117" s="0" t="s">
        <v>242</v>
      </c>
      <c r="B1117" s="0" t="s">
        <v>259</v>
      </c>
      <c r="C1117" s="0" t="s">
        <v>339</v>
      </c>
      <c r="D1117" s="0" t="n">
        <v>17.1638500026943</v>
      </c>
      <c r="E1117" s="0" t="s">
        <v>259</v>
      </c>
      <c r="F1117" s="0" t="s">
        <v>259</v>
      </c>
      <c r="G1117" s="0" t="n">
        <f aca="false">D1117</f>
        <v>17.1638500026943</v>
      </c>
      <c r="H1117" s="63" t="n">
        <v>43070</v>
      </c>
      <c r="I1117" s="0" t="n">
        <v>2017</v>
      </c>
      <c r="J1117" s="0" t="n">
        <v>12</v>
      </c>
    </row>
    <row r="1118" customFormat="false" ht="13.2" hidden="false" customHeight="false" outlineLevel="0" collapsed="false">
      <c r="A1118" s="0" t="s">
        <v>242</v>
      </c>
      <c r="B1118" s="0" t="s">
        <v>259</v>
      </c>
      <c r="C1118" s="0" t="s">
        <v>340</v>
      </c>
      <c r="D1118" s="0" t="n">
        <v>16.5612229895149</v>
      </c>
      <c r="E1118" s="0" t="s">
        <v>259</v>
      </c>
      <c r="F1118" s="0" t="s">
        <v>259</v>
      </c>
      <c r="G1118" s="0" t="n">
        <f aca="false">D1118</f>
        <v>16.5612229895149</v>
      </c>
      <c r="H1118" s="63" t="n">
        <v>43101</v>
      </c>
      <c r="I1118" s="0" t="n">
        <v>2018</v>
      </c>
      <c r="J1118" s="0" t="n">
        <v>1</v>
      </c>
    </row>
    <row r="1119" customFormat="false" ht="13.2" hidden="false" customHeight="false" outlineLevel="0" collapsed="false">
      <c r="A1119" s="0" t="s">
        <v>242</v>
      </c>
      <c r="B1119" s="0" t="s">
        <v>259</v>
      </c>
      <c r="C1119" s="0" t="s">
        <v>341</v>
      </c>
      <c r="D1119" s="0" t="n">
        <v>17.1780143128331</v>
      </c>
      <c r="E1119" s="0" t="s">
        <v>259</v>
      </c>
      <c r="F1119" s="0" t="s">
        <v>259</v>
      </c>
      <c r="G1119" s="0" t="n">
        <f aca="false">D1119</f>
        <v>17.1780143128331</v>
      </c>
      <c r="H1119" s="63" t="n">
        <v>43132</v>
      </c>
      <c r="I1119" s="0" t="n">
        <v>2018</v>
      </c>
      <c r="J1119" s="0" t="n">
        <v>2</v>
      </c>
    </row>
    <row r="1120" customFormat="false" ht="13.2" hidden="false" customHeight="false" outlineLevel="0" collapsed="false">
      <c r="A1120" s="0" t="s">
        <v>242</v>
      </c>
      <c r="B1120" s="0" t="s">
        <v>259</v>
      </c>
      <c r="C1120" s="0" t="s">
        <v>342</v>
      </c>
      <c r="D1120" s="0" t="n">
        <v>17.1479688064781</v>
      </c>
      <c r="E1120" s="0" t="s">
        <v>259</v>
      </c>
      <c r="F1120" s="0" t="s">
        <v>259</v>
      </c>
      <c r="G1120" s="0" t="n">
        <f aca="false">D1120</f>
        <v>17.1479688064781</v>
      </c>
      <c r="H1120" s="63" t="n">
        <v>43160</v>
      </c>
      <c r="I1120" s="0" t="n">
        <v>2018</v>
      </c>
      <c r="J1120" s="0" t="n">
        <v>3</v>
      </c>
    </row>
    <row r="1121" customFormat="false" ht="13.2" hidden="false" customHeight="false" outlineLevel="0" collapsed="false">
      <c r="A1121" s="0" t="s">
        <v>242</v>
      </c>
      <c r="B1121" s="0" t="s">
        <v>259</v>
      </c>
      <c r="C1121" s="0" t="s">
        <v>343</v>
      </c>
      <c r="D1121" s="0" t="n">
        <v>16.8839975720725</v>
      </c>
      <c r="E1121" s="0" t="s">
        <v>259</v>
      </c>
      <c r="F1121" s="0" t="s">
        <v>259</v>
      </c>
      <c r="G1121" s="0" t="n">
        <f aca="false">D1121</f>
        <v>16.8839975720725</v>
      </c>
      <c r="H1121" s="63" t="n">
        <v>43191</v>
      </c>
      <c r="I1121" s="0" t="n">
        <v>2018</v>
      </c>
      <c r="J1121" s="0" t="n">
        <v>4</v>
      </c>
    </row>
    <row r="1122" customFormat="false" ht="13.2" hidden="false" customHeight="false" outlineLevel="0" collapsed="false">
      <c r="A1122" s="0" t="s">
        <v>242</v>
      </c>
      <c r="B1122" s="0" t="s">
        <v>259</v>
      </c>
      <c r="C1122" s="0" t="s">
        <v>344</v>
      </c>
      <c r="D1122" s="0" t="n">
        <v>16.6479257364253</v>
      </c>
      <c r="E1122" s="0" t="s">
        <v>259</v>
      </c>
      <c r="F1122" s="0" t="s">
        <v>259</v>
      </c>
      <c r="G1122" s="0" t="n">
        <f aca="false">D1122</f>
        <v>16.6479257364253</v>
      </c>
      <c r="H1122" s="63" t="n">
        <v>43221</v>
      </c>
      <c r="I1122" s="0" t="n">
        <v>2018</v>
      </c>
      <c r="J1122" s="0" t="n">
        <v>5</v>
      </c>
    </row>
    <row r="1123" customFormat="false" ht="13.2" hidden="false" customHeight="false" outlineLevel="0" collapsed="false">
      <c r="A1123" s="0" t="s">
        <v>242</v>
      </c>
      <c r="B1123" s="0" t="s">
        <v>259</v>
      </c>
      <c r="C1123" s="0" t="s">
        <v>345</v>
      </c>
      <c r="D1123" s="0" t="n">
        <v>15.7083598305494</v>
      </c>
      <c r="E1123" s="0" t="s">
        <v>259</v>
      </c>
      <c r="F1123" s="0" t="s">
        <v>259</v>
      </c>
      <c r="G1123" s="0" t="n">
        <f aca="false">D1123</f>
        <v>15.7083598305494</v>
      </c>
      <c r="H1123" s="63" t="n">
        <v>43252</v>
      </c>
      <c r="I1123" s="0" t="n">
        <v>2018</v>
      </c>
      <c r="J1123" s="0" t="n">
        <v>6</v>
      </c>
    </row>
    <row r="1124" customFormat="false" ht="13.2" hidden="false" customHeight="false" outlineLevel="0" collapsed="false">
      <c r="A1124" s="0" t="s">
        <v>242</v>
      </c>
      <c r="B1124" s="0" t="s">
        <v>259</v>
      </c>
      <c r="C1124" s="0" t="s">
        <v>346</v>
      </c>
      <c r="D1124" s="0" t="n">
        <v>15.6486980393586</v>
      </c>
      <c r="E1124" s="0" t="s">
        <v>259</v>
      </c>
      <c r="F1124" s="0" t="s">
        <v>259</v>
      </c>
      <c r="G1124" s="0" t="n">
        <f aca="false">D1124</f>
        <v>15.6486980393586</v>
      </c>
      <c r="H1124" s="63" t="n">
        <v>43282</v>
      </c>
      <c r="I1124" s="0" t="n">
        <v>2018</v>
      </c>
      <c r="J1124" s="0" t="n">
        <v>7</v>
      </c>
    </row>
    <row r="1125" customFormat="false" ht="13.2" hidden="false" customHeight="false" outlineLevel="0" collapsed="false">
      <c r="A1125" s="0" t="s">
        <v>242</v>
      </c>
      <c r="B1125" s="0" t="s">
        <v>259</v>
      </c>
      <c r="C1125" s="0" t="s">
        <v>347</v>
      </c>
      <c r="D1125" s="0" t="n">
        <v>15.8118022167148</v>
      </c>
      <c r="E1125" s="0" t="s">
        <v>259</v>
      </c>
      <c r="F1125" s="0" t="s">
        <v>259</v>
      </c>
      <c r="G1125" s="0" t="n">
        <f aca="false">D1125</f>
        <v>15.8118022167148</v>
      </c>
      <c r="H1125" s="63" t="n">
        <v>43313</v>
      </c>
      <c r="I1125" s="0" t="n">
        <v>2018</v>
      </c>
      <c r="J1125" s="0" t="n">
        <v>8</v>
      </c>
    </row>
    <row r="1126" customFormat="false" ht="13.2" hidden="false" customHeight="false" outlineLevel="0" collapsed="false">
      <c r="A1126" s="0" t="s">
        <v>242</v>
      </c>
      <c r="B1126" s="0" t="s">
        <v>259</v>
      </c>
      <c r="C1126" s="0" t="s">
        <v>348</v>
      </c>
      <c r="D1126" s="0" t="n">
        <v>16.7809844074264</v>
      </c>
      <c r="E1126" s="0" t="s">
        <v>259</v>
      </c>
      <c r="F1126" s="0" t="s">
        <v>259</v>
      </c>
      <c r="G1126" s="0" t="n">
        <f aca="false">D1126</f>
        <v>16.7809844074264</v>
      </c>
      <c r="H1126" s="63" t="n">
        <v>43344</v>
      </c>
      <c r="I1126" s="0" t="n">
        <v>2018</v>
      </c>
      <c r="J1126" s="0" t="n">
        <v>9</v>
      </c>
    </row>
    <row r="1127" customFormat="false" ht="13.2" hidden="false" customHeight="false" outlineLevel="0" collapsed="false">
      <c r="A1127" s="0" t="s">
        <v>242</v>
      </c>
      <c r="B1127" s="0" t="s">
        <v>259</v>
      </c>
      <c r="C1127" s="0" t="s">
        <v>349</v>
      </c>
      <c r="D1127" s="0" t="n">
        <v>17.2750183762081</v>
      </c>
      <c r="E1127" s="0" t="s">
        <v>259</v>
      </c>
      <c r="F1127" s="0" t="s">
        <v>259</v>
      </c>
      <c r="G1127" s="0" t="n">
        <f aca="false">D1127</f>
        <v>17.2750183762081</v>
      </c>
      <c r="H1127" s="63" t="n">
        <v>43374</v>
      </c>
      <c r="I1127" s="0" t="n">
        <v>2018</v>
      </c>
      <c r="J1127" s="0" t="n">
        <v>10</v>
      </c>
    </row>
    <row r="1128" customFormat="false" ht="13.2" hidden="false" customHeight="false" outlineLevel="0" collapsed="false">
      <c r="A1128" s="0" t="s">
        <v>242</v>
      </c>
      <c r="B1128" s="0" t="s">
        <v>259</v>
      </c>
      <c r="C1128" s="0" t="s">
        <v>350</v>
      </c>
      <c r="D1128" s="0" t="n">
        <v>17.4608712940905</v>
      </c>
      <c r="E1128" s="0" t="s">
        <v>259</v>
      </c>
      <c r="F1128" s="0" t="s">
        <v>259</v>
      </c>
      <c r="G1128" s="0" t="n">
        <f aca="false">D1128</f>
        <v>17.4608712940905</v>
      </c>
      <c r="H1128" s="63" t="n">
        <v>43405</v>
      </c>
      <c r="I1128" s="0" t="n">
        <v>2018</v>
      </c>
      <c r="J1128" s="0" t="n">
        <v>11</v>
      </c>
    </row>
    <row r="1129" customFormat="false" ht="13.2" hidden="false" customHeight="false" outlineLevel="0" collapsed="false">
      <c r="A1129" s="0" t="s">
        <v>242</v>
      </c>
      <c r="B1129" s="0" t="s">
        <v>259</v>
      </c>
      <c r="C1129" s="0" t="s">
        <v>351</v>
      </c>
      <c r="D1129" s="0" t="n">
        <v>16.6809757934159</v>
      </c>
      <c r="E1129" s="0" t="s">
        <v>259</v>
      </c>
      <c r="F1129" s="0" t="s">
        <v>259</v>
      </c>
      <c r="G1129" s="0" t="n">
        <f aca="false">D1129</f>
        <v>16.6809757934159</v>
      </c>
      <c r="H1129" s="63" t="n">
        <v>43435</v>
      </c>
      <c r="I1129" s="0" t="n">
        <v>2018</v>
      </c>
      <c r="J1129" s="0" t="n">
        <v>12</v>
      </c>
    </row>
    <row r="1130" customFormat="false" ht="13.2" hidden="false" customHeight="false" outlineLevel="0" collapsed="false">
      <c r="A1130" s="0" t="s">
        <v>242</v>
      </c>
      <c r="B1130" s="0" t="s">
        <v>259</v>
      </c>
      <c r="C1130" s="0" t="s">
        <v>352</v>
      </c>
      <c r="D1130" s="0" t="n">
        <v>16.9475223569376</v>
      </c>
      <c r="E1130" s="0" t="s">
        <v>259</v>
      </c>
      <c r="F1130" s="0" t="s">
        <v>259</v>
      </c>
      <c r="G1130" s="0" t="n">
        <f aca="false">D1130</f>
        <v>16.9475223569376</v>
      </c>
      <c r="H1130" s="63" t="n">
        <v>43466</v>
      </c>
      <c r="I1130" s="0" t="n">
        <v>2019</v>
      </c>
      <c r="J1130" s="0" t="n">
        <v>1</v>
      </c>
    </row>
    <row r="1131" customFormat="false" ht="13.2" hidden="false" customHeight="false" outlineLevel="0" collapsed="false">
      <c r="A1131" s="0" t="s">
        <v>242</v>
      </c>
      <c r="B1131" s="0" t="s">
        <v>259</v>
      </c>
      <c r="C1131" s="0" t="s">
        <v>353</v>
      </c>
      <c r="D1131" s="0" t="n">
        <v>17.5351266169395</v>
      </c>
      <c r="E1131" s="0" t="s">
        <v>259</v>
      </c>
      <c r="F1131" s="0" t="s">
        <v>259</v>
      </c>
      <c r="G1131" s="0" t="n">
        <f aca="false">D1131</f>
        <v>17.5351266169395</v>
      </c>
      <c r="H1131" s="63" t="n">
        <v>43497</v>
      </c>
      <c r="I1131" s="0" t="n">
        <v>2019</v>
      </c>
      <c r="J1131" s="0" t="n">
        <v>2</v>
      </c>
    </row>
    <row r="1132" customFormat="false" ht="13.2" hidden="false" customHeight="false" outlineLevel="0" collapsed="false">
      <c r="A1132" s="0" t="s">
        <v>242</v>
      </c>
      <c r="B1132" s="0" t="s">
        <v>259</v>
      </c>
      <c r="C1132" s="0" t="s">
        <v>354</v>
      </c>
      <c r="D1132" s="0" t="n">
        <v>17.3939127370705</v>
      </c>
      <c r="E1132" s="0" t="s">
        <v>259</v>
      </c>
      <c r="F1132" s="0" t="s">
        <v>259</v>
      </c>
      <c r="G1132" s="0" t="n">
        <f aca="false">D1132</f>
        <v>17.3939127370705</v>
      </c>
      <c r="H1132" s="63" t="n">
        <v>43525</v>
      </c>
      <c r="I1132" s="0" t="n">
        <v>2019</v>
      </c>
      <c r="J1132" s="0" t="n">
        <v>3</v>
      </c>
    </row>
    <row r="1133" customFormat="false" ht="13.2" hidden="false" customHeight="false" outlineLevel="0" collapsed="false">
      <c r="A1133" s="0" t="s">
        <v>242</v>
      </c>
      <c r="B1133" s="0" t="s">
        <v>259</v>
      </c>
      <c r="C1133" s="0" t="s">
        <v>355</v>
      </c>
      <c r="D1133" s="0" t="n">
        <v>17.6265508005628</v>
      </c>
      <c r="E1133" s="0" t="s">
        <v>259</v>
      </c>
      <c r="F1133" s="0" t="s">
        <v>259</v>
      </c>
      <c r="G1133" s="0" t="n">
        <f aca="false">D1133</f>
        <v>17.6265508005628</v>
      </c>
      <c r="H1133" s="63" t="n">
        <v>43556</v>
      </c>
      <c r="I1133" s="0" t="n">
        <v>2019</v>
      </c>
      <c r="J1133" s="0" t="n">
        <v>4</v>
      </c>
    </row>
    <row r="1134" customFormat="false" ht="13.2" hidden="false" customHeight="false" outlineLevel="0" collapsed="false">
      <c r="A1134" s="0" t="s">
        <v>242</v>
      </c>
      <c r="B1134" s="0" t="s">
        <v>259</v>
      </c>
      <c r="C1134" s="0" t="s">
        <v>356</v>
      </c>
      <c r="D1134" s="0" t="n">
        <v>17.2020507179172</v>
      </c>
      <c r="E1134" s="0" t="s">
        <v>259</v>
      </c>
      <c r="F1134" s="0" t="s">
        <v>259</v>
      </c>
      <c r="G1134" s="0" t="n">
        <f aca="false">D1134</f>
        <v>17.2020507179172</v>
      </c>
      <c r="H1134" s="63" t="n">
        <v>43586</v>
      </c>
      <c r="I1134" s="0" t="n">
        <v>2019</v>
      </c>
      <c r="J1134" s="0" t="n">
        <v>5</v>
      </c>
    </row>
    <row r="1135" customFormat="false" ht="13.2" hidden="false" customHeight="false" outlineLevel="0" collapsed="false">
      <c r="A1135" s="0" t="s">
        <v>242</v>
      </c>
      <c r="B1135" s="0" t="s">
        <v>259</v>
      </c>
      <c r="C1135" s="0" t="s">
        <v>357</v>
      </c>
      <c r="D1135" s="0" t="n">
        <v>16.4397532995364</v>
      </c>
      <c r="E1135" s="0" t="s">
        <v>259</v>
      </c>
      <c r="F1135" s="0" t="s">
        <v>259</v>
      </c>
      <c r="G1135" s="0" t="n">
        <f aca="false">D1135</f>
        <v>16.4397532995364</v>
      </c>
      <c r="H1135" s="63" t="n">
        <v>43617</v>
      </c>
      <c r="I1135" s="0" t="n">
        <v>2019</v>
      </c>
      <c r="J1135" s="0" t="n">
        <v>6</v>
      </c>
    </row>
    <row r="1136" customFormat="false" ht="13.2" hidden="false" customHeight="false" outlineLevel="0" collapsed="false">
      <c r="A1136" s="0" t="s">
        <v>242</v>
      </c>
      <c r="B1136" s="0" t="s">
        <v>259</v>
      </c>
      <c r="C1136" s="0" t="s">
        <v>358</v>
      </c>
      <c r="D1136" s="0" t="n">
        <v>15.7787521597242</v>
      </c>
      <c r="E1136" s="0" t="s">
        <v>259</v>
      </c>
      <c r="F1136" s="0" t="s">
        <v>259</v>
      </c>
      <c r="G1136" s="0" t="n">
        <f aca="false">D1136</f>
        <v>15.7787521597242</v>
      </c>
      <c r="H1136" s="63" t="n">
        <v>43647</v>
      </c>
      <c r="I1136" s="0" t="n">
        <v>2019</v>
      </c>
      <c r="J1136" s="0" t="n">
        <v>7</v>
      </c>
    </row>
    <row r="1137" customFormat="false" ht="13.2" hidden="false" customHeight="false" outlineLevel="0" collapsed="false">
      <c r="A1137" s="0" t="s">
        <v>242</v>
      </c>
      <c r="B1137" s="0" t="s">
        <v>259</v>
      </c>
      <c r="C1137" s="0" t="s">
        <v>359</v>
      </c>
      <c r="D1137" s="0" t="n">
        <v>15.9753356155904</v>
      </c>
      <c r="E1137" s="0" t="s">
        <v>259</v>
      </c>
      <c r="F1137" s="0" t="s">
        <v>259</v>
      </c>
      <c r="G1137" s="0" t="n">
        <f aca="false">D1137</f>
        <v>15.9753356155904</v>
      </c>
      <c r="H1137" s="63" t="n">
        <v>43678</v>
      </c>
      <c r="I1137" s="0" t="n">
        <v>2019</v>
      </c>
      <c r="J1137" s="0" t="n">
        <v>8</v>
      </c>
    </row>
    <row r="1138" customFormat="false" ht="13.2" hidden="false" customHeight="false" outlineLevel="0" collapsed="false">
      <c r="A1138" s="0" t="s">
        <v>242</v>
      </c>
      <c r="B1138" s="0" t="s">
        <v>259</v>
      </c>
      <c r="C1138" s="0" t="s">
        <v>360</v>
      </c>
      <c r="D1138" s="0" t="n">
        <v>16.9668373253087</v>
      </c>
      <c r="E1138" s="0" t="s">
        <v>259</v>
      </c>
      <c r="F1138" s="0" t="s">
        <v>259</v>
      </c>
      <c r="G1138" s="0" t="n">
        <f aca="false">D1138</f>
        <v>16.9668373253087</v>
      </c>
      <c r="H1138" s="63" t="n">
        <v>43709</v>
      </c>
      <c r="I1138" s="0" t="n">
        <v>2019</v>
      </c>
      <c r="J1138" s="0" t="n">
        <v>9</v>
      </c>
    </row>
    <row r="1139" customFormat="false" ht="13.2" hidden="false" customHeight="false" outlineLevel="0" collapsed="false">
      <c r="A1139" s="0" t="s">
        <v>242</v>
      </c>
      <c r="B1139" s="0" t="s">
        <v>259</v>
      </c>
      <c r="C1139" s="0" t="s">
        <v>361</v>
      </c>
      <c r="D1139" s="0" t="n">
        <v>16.8784176923208</v>
      </c>
      <c r="E1139" s="0" t="s">
        <v>259</v>
      </c>
      <c r="F1139" s="0" t="s">
        <v>259</v>
      </c>
      <c r="G1139" s="0" t="n">
        <f aca="false">D1139</f>
        <v>16.8784176923208</v>
      </c>
      <c r="H1139" s="63" t="n">
        <v>43739</v>
      </c>
      <c r="I1139" s="0" t="n">
        <v>2019</v>
      </c>
      <c r="J1139" s="0" t="n">
        <v>10</v>
      </c>
    </row>
    <row r="1140" customFormat="false" ht="13.2" hidden="false" customHeight="false" outlineLevel="0" collapsed="false">
      <c r="A1140" s="0" t="s">
        <v>242</v>
      </c>
      <c r="B1140" s="0" t="s">
        <v>259</v>
      </c>
      <c r="C1140" s="0" t="s">
        <v>362</v>
      </c>
      <c r="D1140" s="0" t="n">
        <v>17.4050724965738</v>
      </c>
      <c r="E1140" s="0" t="s">
        <v>259</v>
      </c>
      <c r="F1140" s="0" t="s">
        <v>259</v>
      </c>
      <c r="G1140" s="0" t="n">
        <f aca="false">D1140</f>
        <v>17.4050724965738</v>
      </c>
      <c r="H1140" s="63" t="n">
        <v>43770</v>
      </c>
      <c r="I1140" s="0" t="n">
        <v>2019</v>
      </c>
      <c r="J1140" s="0" t="n">
        <v>11</v>
      </c>
    </row>
    <row r="1141" customFormat="false" ht="13.2" hidden="false" customHeight="false" outlineLevel="0" collapsed="false">
      <c r="A1141" s="0" t="s">
        <v>242</v>
      </c>
      <c r="B1141" s="0" t="s">
        <v>259</v>
      </c>
      <c r="C1141" s="0" t="s">
        <v>363</v>
      </c>
      <c r="D1141" s="0" t="n">
        <v>17.4411271042</v>
      </c>
      <c r="E1141" s="0" t="s">
        <v>259</v>
      </c>
      <c r="F1141" s="0" t="s">
        <v>259</v>
      </c>
      <c r="G1141" s="0" t="n">
        <f aca="false">D1141</f>
        <v>17.4411271042</v>
      </c>
      <c r="H1141" s="63" t="n">
        <v>43800</v>
      </c>
      <c r="I1141" s="0" t="n">
        <v>2019</v>
      </c>
      <c r="J1141" s="0" t="n">
        <v>12</v>
      </c>
    </row>
    <row r="1142" customFormat="false" ht="13.2" hidden="false" customHeight="false" outlineLevel="0" collapsed="false">
      <c r="A1142" s="0" t="s">
        <v>242</v>
      </c>
      <c r="B1142" s="0" t="s">
        <v>259</v>
      </c>
      <c r="C1142" s="0" t="s">
        <v>364</v>
      </c>
      <c r="D1142" s="0" t="n">
        <v>17.3836114206059</v>
      </c>
      <c r="E1142" s="0" t="s">
        <v>259</v>
      </c>
      <c r="F1142" s="0" t="s">
        <v>259</v>
      </c>
      <c r="G1142" s="0" t="n">
        <f aca="false">D1142</f>
        <v>17.3836114206059</v>
      </c>
      <c r="H1142" s="63" t="n">
        <v>43831</v>
      </c>
      <c r="I1142" s="0" t="n">
        <v>2020</v>
      </c>
      <c r="J1142" s="0" t="n">
        <v>1</v>
      </c>
    </row>
    <row r="1143" customFormat="false" ht="13.2" hidden="false" customHeight="false" outlineLevel="0" collapsed="false">
      <c r="A1143" s="0" t="s">
        <v>242</v>
      </c>
      <c r="B1143" s="0" t="s">
        <v>259</v>
      </c>
      <c r="C1143" s="0" t="s">
        <v>365</v>
      </c>
      <c r="D1143" s="0" t="n">
        <v>17.6943678006215</v>
      </c>
      <c r="E1143" s="0" t="s">
        <v>259</v>
      </c>
      <c r="F1143" s="0" t="s">
        <v>259</v>
      </c>
      <c r="G1143" s="0" t="n">
        <f aca="false">D1143</f>
        <v>17.6943678006215</v>
      </c>
      <c r="H1143" s="63" t="n">
        <v>43862</v>
      </c>
      <c r="I1143" s="0" t="n">
        <v>2020</v>
      </c>
      <c r="J1143" s="0" t="n">
        <v>2</v>
      </c>
    </row>
    <row r="1144" customFormat="false" ht="13.2" hidden="false" customHeight="false" outlineLevel="0" collapsed="false">
      <c r="A1144" s="0" t="s">
        <v>242</v>
      </c>
      <c r="B1144" s="0" t="s">
        <v>259</v>
      </c>
      <c r="C1144" s="0" t="s">
        <v>366</v>
      </c>
      <c r="D1144" s="0" t="n">
        <v>17.7531711487736</v>
      </c>
      <c r="E1144" s="0" t="s">
        <v>259</v>
      </c>
      <c r="F1144" s="0" t="s">
        <v>259</v>
      </c>
      <c r="G1144" s="0" t="n">
        <f aca="false">D1144</f>
        <v>17.7531711487736</v>
      </c>
      <c r="H1144" s="63" t="n">
        <v>43891</v>
      </c>
      <c r="I1144" s="0" t="n">
        <v>2020</v>
      </c>
      <c r="J1144" s="0" t="n">
        <v>3</v>
      </c>
    </row>
    <row r="1145" customFormat="false" ht="13.2" hidden="false" customHeight="false" outlineLevel="0" collapsed="false">
      <c r="A1145" s="0" t="s">
        <v>242</v>
      </c>
      <c r="B1145" s="0" t="s">
        <v>259</v>
      </c>
      <c r="C1145" s="0" t="s">
        <v>367</v>
      </c>
      <c r="D1145" s="0" t="n">
        <v>17.357428907925</v>
      </c>
      <c r="E1145" s="0" t="s">
        <v>259</v>
      </c>
      <c r="F1145" s="0" t="s">
        <v>259</v>
      </c>
      <c r="G1145" s="0" t="n">
        <f aca="false">D1145</f>
        <v>17.357428907925</v>
      </c>
      <c r="H1145" s="63" t="n">
        <v>43922</v>
      </c>
      <c r="I1145" s="0" t="n">
        <v>2020</v>
      </c>
      <c r="J1145" s="0" t="n">
        <v>4</v>
      </c>
    </row>
    <row r="1146" customFormat="false" ht="13.2" hidden="false" customHeight="false" outlineLevel="0" collapsed="false">
      <c r="A1146" s="0" t="s">
        <v>242</v>
      </c>
      <c r="B1146" s="0" t="s">
        <v>259</v>
      </c>
      <c r="C1146" s="0" t="s">
        <v>368</v>
      </c>
      <c r="D1146" s="0" t="n">
        <v>17.1784435343525</v>
      </c>
      <c r="E1146" s="0" t="s">
        <v>259</v>
      </c>
      <c r="F1146" s="0" t="s">
        <v>259</v>
      </c>
      <c r="G1146" s="0" t="n">
        <f aca="false">D1146</f>
        <v>17.1784435343525</v>
      </c>
      <c r="H1146" s="63" t="n">
        <v>43952</v>
      </c>
      <c r="I1146" s="0" t="n">
        <v>2020</v>
      </c>
      <c r="J1146" s="0" t="n">
        <v>5</v>
      </c>
    </row>
    <row r="1147" customFormat="false" ht="13.2" hidden="false" customHeight="false" outlineLevel="0" collapsed="false">
      <c r="A1147" s="0" t="s">
        <v>242</v>
      </c>
      <c r="B1147" s="0" t="s">
        <v>259</v>
      </c>
      <c r="C1147" s="0" t="s">
        <v>369</v>
      </c>
      <c r="D1147" s="0" t="n">
        <v>16.6329029832477</v>
      </c>
      <c r="E1147" s="0" t="s">
        <v>259</v>
      </c>
      <c r="F1147" s="0" t="s">
        <v>259</v>
      </c>
      <c r="G1147" s="0" t="n">
        <f aca="false">D1147</f>
        <v>16.6329029832477</v>
      </c>
      <c r="H1147" s="63" t="n">
        <v>43983</v>
      </c>
      <c r="I1147" s="0" t="n">
        <v>2020</v>
      </c>
      <c r="J1147" s="0" t="n">
        <v>6</v>
      </c>
    </row>
    <row r="1148" customFormat="false" ht="13.2" hidden="false" customHeight="false" outlineLevel="0" collapsed="false">
      <c r="A1148" s="0" t="s">
        <v>242</v>
      </c>
      <c r="B1148" s="0" t="s">
        <v>259</v>
      </c>
      <c r="C1148" s="0" t="s">
        <v>370</v>
      </c>
      <c r="D1148" s="0" t="n">
        <v>16.3036900778997</v>
      </c>
      <c r="E1148" s="0" t="s">
        <v>259</v>
      </c>
      <c r="F1148" s="0" t="s">
        <v>259</v>
      </c>
      <c r="G1148" s="0" t="n">
        <f aca="false">D1148</f>
        <v>16.3036900778997</v>
      </c>
      <c r="H1148" s="63" t="n">
        <v>44013</v>
      </c>
      <c r="I1148" s="0" t="n">
        <v>2020</v>
      </c>
      <c r="J1148" s="0" t="n">
        <v>7</v>
      </c>
    </row>
    <row r="1149" customFormat="false" ht="13.2" hidden="false" customHeight="false" outlineLevel="0" collapsed="false">
      <c r="A1149" s="0" t="s">
        <v>242</v>
      </c>
      <c r="B1149" s="0" t="s">
        <v>259</v>
      </c>
      <c r="C1149" s="0" t="s">
        <v>371</v>
      </c>
      <c r="D1149" s="0" t="n">
        <v>16.4775247932399</v>
      </c>
      <c r="E1149" s="0" t="s">
        <v>259</v>
      </c>
      <c r="F1149" s="0" t="s">
        <v>259</v>
      </c>
      <c r="G1149" s="0" t="n">
        <f aca="false">D1149</f>
        <v>16.4775247932399</v>
      </c>
      <c r="H1149" s="63" t="n">
        <v>44044</v>
      </c>
      <c r="I1149" s="0" t="n">
        <v>2020</v>
      </c>
      <c r="J1149" s="0" t="n">
        <v>8</v>
      </c>
    </row>
    <row r="1150" customFormat="false" ht="13.2" hidden="false" customHeight="false" outlineLevel="0" collapsed="false">
      <c r="A1150" s="0" t="s">
        <v>242</v>
      </c>
      <c r="B1150" s="0" t="s">
        <v>259</v>
      </c>
      <c r="C1150" s="0" t="s">
        <v>372</v>
      </c>
      <c r="D1150" s="0" t="n">
        <v>16.7625278820941</v>
      </c>
      <c r="E1150" s="0" t="s">
        <v>259</v>
      </c>
      <c r="F1150" s="0" t="s">
        <v>259</v>
      </c>
      <c r="G1150" s="0" t="n">
        <f aca="false">D1150</f>
        <v>16.7625278820941</v>
      </c>
      <c r="H1150" s="63" t="n">
        <v>44075</v>
      </c>
      <c r="I1150" s="0" t="n">
        <v>2020</v>
      </c>
      <c r="J1150" s="0" t="n">
        <v>9</v>
      </c>
    </row>
    <row r="1151" customFormat="false" ht="13.2" hidden="false" customHeight="false" outlineLevel="0" collapsed="false">
      <c r="A1151" s="0" t="s">
        <v>242</v>
      </c>
      <c r="B1151" s="0" t="s">
        <v>259</v>
      </c>
      <c r="C1151" s="0" t="s">
        <v>373</v>
      </c>
      <c r="D1151" s="0" t="n">
        <v>17.0243530089028</v>
      </c>
      <c r="E1151" s="0" t="s">
        <v>259</v>
      </c>
      <c r="F1151" s="0" t="s">
        <v>259</v>
      </c>
      <c r="G1151" s="0" t="n">
        <f aca="false">D1151</f>
        <v>17.0243530089028</v>
      </c>
      <c r="H1151" s="63" t="n">
        <v>44105</v>
      </c>
      <c r="I1151" s="0" t="n">
        <v>2020</v>
      </c>
      <c r="J1151" s="0" t="n">
        <v>10</v>
      </c>
    </row>
    <row r="1152" customFormat="false" ht="13.2" hidden="false" customHeight="false" outlineLevel="0" collapsed="false">
      <c r="A1152" s="0" t="s">
        <v>242</v>
      </c>
      <c r="B1152" s="0" t="s">
        <v>259</v>
      </c>
      <c r="C1152" s="0" t="s">
        <v>374</v>
      </c>
      <c r="D1152" s="0" t="n">
        <v>17.3917666294737</v>
      </c>
      <c r="E1152" s="0" t="s">
        <v>259</v>
      </c>
      <c r="F1152" s="0" t="s">
        <v>259</v>
      </c>
      <c r="G1152" s="0" t="n">
        <f aca="false">D1152</f>
        <v>17.3917666294737</v>
      </c>
      <c r="H1152" s="63" t="n">
        <v>44136</v>
      </c>
      <c r="I1152" s="0" t="n">
        <v>2020</v>
      </c>
      <c r="J1152" s="0" t="n">
        <v>11</v>
      </c>
    </row>
    <row r="1153" customFormat="false" ht="13.2" hidden="false" customHeight="false" outlineLevel="0" collapsed="false">
      <c r="A1153" s="0" t="s">
        <v>242</v>
      </c>
      <c r="B1153" s="0" t="s">
        <v>259</v>
      </c>
      <c r="C1153" s="0" t="s">
        <v>375</v>
      </c>
      <c r="D1153" s="0" t="n">
        <v>16.8539520657174</v>
      </c>
      <c r="E1153" s="0" t="s">
        <v>259</v>
      </c>
      <c r="F1153" s="0" t="s">
        <v>259</v>
      </c>
      <c r="G1153" s="0" t="n">
        <f aca="false">D1153</f>
        <v>16.8539520657174</v>
      </c>
      <c r="H1153" s="63" t="n">
        <v>44166</v>
      </c>
      <c r="I1153" s="0" t="n">
        <v>2020</v>
      </c>
      <c r="J1153" s="0" t="n">
        <v>12</v>
      </c>
    </row>
    <row r="1154" customFormat="false" ht="13.2" hidden="false" customHeight="false" outlineLevel="0" collapsed="false">
      <c r="A1154" s="0" t="s">
        <v>242</v>
      </c>
      <c r="B1154" s="0" t="s">
        <v>260</v>
      </c>
      <c r="C1154" s="0" t="s">
        <v>304</v>
      </c>
      <c r="D1154" s="0" t="n">
        <v>24.1623068758357</v>
      </c>
      <c r="E1154" s="0" t="s">
        <v>260</v>
      </c>
      <c r="F1154" s="0" t="s">
        <v>260</v>
      </c>
      <c r="G1154" s="0" t="n">
        <f aca="false">D1154</f>
        <v>24.1623068758357</v>
      </c>
      <c r="H1154" s="63" t="n">
        <v>42005</v>
      </c>
      <c r="I1154" s="0" t="n">
        <v>2015</v>
      </c>
      <c r="J1154" s="0" t="n">
        <v>1</v>
      </c>
    </row>
    <row r="1155" customFormat="false" ht="13.2" hidden="false" customHeight="false" outlineLevel="0" collapsed="false">
      <c r="A1155" s="0" t="s">
        <v>242</v>
      </c>
      <c r="B1155" s="0" t="s">
        <v>260</v>
      </c>
      <c r="C1155" s="0" t="s">
        <v>305</v>
      </c>
      <c r="D1155" s="0" t="n">
        <v>24.9937089588333</v>
      </c>
      <c r="E1155" s="0" t="s">
        <v>260</v>
      </c>
      <c r="F1155" s="0" t="s">
        <v>260</v>
      </c>
      <c r="G1155" s="0" t="n">
        <f aca="false">D1155</f>
        <v>24.9937089588333</v>
      </c>
      <c r="H1155" s="63" t="n">
        <v>42036</v>
      </c>
      <c r="I1155" s="0" t="n">
        <v>2015</v>
      </c>
      <c r="J1155" s="0" t="n">
        <v>2</v>
      </c>
    </row>
    <row r="1156" customFormat="false" ht="13.2" hidden="false" customHeight="false" outlineLevel="0" collapsed="false">
      <c r="A1156" s="0" t="s">
        <v>242</v>
      </c>
      <c r="B1156" s="0" t="s">
        <v>260</v>
      </c>
      <c r="C1156" s="0" t="s">
        <v>306</v>
      </c>
      <c r="D1156" s="0" t="n">
        <v>24.6709343762756</v>
      </c>
      <c r="E1156" s="0" t="s">
        <v>260</v>
      </c>
      <c r="F1156" s="0" t="s">
        <v>260</v>
      </c>
      <c r="G1156" s="0" t="n">
        <f aca="false">D1156</f>
        <v>24.6709343762756</v>
      </c>
      <c r="H1156" s="63" t="n">
        <v>42064</v>
      </c>
      <c r="I1156" s="0" t="n">
        <v>2015</v>
      </c>
      <c r="J1156" s="0" t="n">
        <v>3</v>
      </c>
    </row>
    <row r="1157" customFormat="false" ht="13.2" hidden="false" customHeight="false" outlineLevel="0" collapsed="false">
      <c r="A1157" s="0" t="s">
        <v>242</v>
      </c>
      <c r="B1157" s="0" t="s">
        <v>260</v>
      </c>
      <c r="C1157" s="0" t="s">
        <v>307</v>
      </c>
      <c r="D1157" s="0" t="n">
        <v>24.3623241038568</v>
      </c>
      <c r="E1157" s="0" t="s">
        <v>260</v>
      </c>
      <c r="F1157" s="0" t="s">
        <v>260</v>
      </c>
      <c r="G1157" s="0" t="n">
        <f aca="false">D1157</f>
        <v>24.3623241038568</v>
      </c>
      <c r="H1157" s="63" t="n">
        <v>42095</v>
      </c>
      <c r="I1157" s="0" t="n">
        <v>2015</v>
      </c>
      <c r="J1157" s="0" t="n">
        <v>4</v>
      </c>
    </row>
    <row r="1158" customFormat="false" ht="13.2" hidden="false" customHeight="false" outlineLevel="0" collapsed="false">
      <c r="A1158" s="0" t="s">
        <v>242</v>
      </c>
      <c r="B1158" s="0" t="s">
        <v>260</v>
      </c>
      <c r="C1158" s="0" t="s">
        <v>308</v>
      </c>
      <c r="D1158" s="0" t="n">
        <v>24.3498766797954</v>
      </c>
      <c r="E1158" s="0" t="s">
        <v>260</v>
      </c>
      <c r="F1158" s="0" t="s">
        <v>260</v>
      </c>
      <c r="G1158" s="0" t="n">
        <f aca="false">D1158</f>
        <v>24.3498766797954</v>
      </c>
      <c r="H1158" s="63" t="n">
        <v>42125</v>
      </c>
      <c r="I1158" s="0" t="n">
        <v>2015</v>
      </c>
      <c r="J1158" s="0" t="n">
        <v>5</v>
      </c>
    </row>
    <row r="1159" customFormat="false" ht="13.2" hidden="false" customHeight="false" outlineLevel="0" collapsed="false">
      <c r="A1159" s="0" t="s">
        <v>242</v>
      </c>
      <c r="B1159" s="0" t="s">
        <v>260</v>
      </c>
      <c r="C1159" s="0" t="s">
        <v>309</v>
      </c>
      <c r="D1159" s="0" t="n">
        <v>23.4545205904134</v>
      </c>
      <c r="E1159" s="0" t="s">
        <v>260</v>
      </c>
      <c r="F1159" s="0" t="s">
        <v>260</v>
      </c>
      <c r="G1159" s="0" t="n">
        <f aca="false">D1159</f>
        <v>23.4545205904134</v>
      </c>
      <c r="H1159" s="63" t="n">
        <v>42156</v>
      </c>
      <c r="I1159" s="0" t="n">
        <v>2015</v>
      </c>
      <c r="J1159" s="0" t="n">
        <v>6</v>
      </c>
    </row>
    <row r="1160" customFormat="false" ht="13.2" hidden="false" customHeight="false" outlineLevel="0" collapsed="false">
      <c r="A1160" s="0" t="s">
        <v>242</v>
      </c>
      <c r="B1160" s="0" t="s">
        <v>260</v>
      </c>
      <c r="C1160" s="0" t="s">
        <v>310</v>
      </c>
      <c r="D1160" s="0" t="n">
        <v>23.6631222488217</v>
      </c>
      <c r="E1160" s="0" t="s">
        <v>260</v>
      </c>
      <c r="F1160" s="0" t="s">
        <v>260</v>
      </c>
      <c r="G1160" s="0" t="n">
        <f aca="false">D1160</f>
        <v>23.6631222488217</v>
      </c>
      <c r="H1160" s="63" t="n">
        <v>42186</v>
      </c>
      <c r="I1160" s="0" t="n">
        <v>2015</v>
      </c>
      <c r="J1160" s="0" t="n">
        <v>7</v>
      </c>
    </row>
    <row r="1161" customFormat="false" ht="13.2" hidden="false" customHeight="false" outlineLevel="0" collapsed="false">
      <c r="A1161" s="0" t="s">
        <v>242</v>
      </c>
      <c r="B1161" s="0" t="s">
        <v>260</v>
      </c>
      <c r="C1161" s="0" t="s">
        <v>311</v>
      </c>
      <c r="D1161" s="0" t="n">
        <v>24.3623241038568</v>
      </c>
      <c r="E1161" s="0" t="s">
        <v>260</v>
      </c>
      <c r="F1161" s="0" t="s">
        <v>260</v>
      </c>
      <c r="G1161" s="0" t="n">
        <f aca="false">D1161</f>
        <v>24.3623241038568</v>
      </c>
      <c r="H1161" s="63" t="n">
        <v>42217</v>
      </c>
      <c r="I1161" s="0" t="n">
        <v>2015</v>
      </c>
      <c r="J1161" s="0" t="n">
        <v>8</v>
      </c>
    </row>
    <row r="1162" customFormat="false" ht="13.2" hidden="false" customHeight="false" outlineLevel="0" collapsed="false">
      <c r="A1162" s="0" t="s">
        <v>242</v>
      </c>
      <c r="B1162" s="0" t="s">
        <v>260</v>
      </c>
      <c r="C1162" s="0" t="s">
        <v>312</v>
      </c>
      <c r="D1162" s="0" t="n">
        <v>25.7465635037882</v>
      </c>
      <c r="E1162" s="0" t="s">
        <v>260</v>
      </c>
      <c r="F1162" s="0" t="s">
        <v>260</v>
      </c>
      <c r="G1162" s="0" t="n">
        <f aca="false">D1162</f>
        <v>25.7465635037882</v>
      </c>
      <c r="H1162" s="63" t="n">
        <v>42248</v>
      </c>
      <c r="I1162" s="0" t="n">
        <v>2015</v>
      </c>
      <c r="J1162" s="0" t="n">
        <v>9</v>
      </c>
    </row>
    <row r="1163" customFormat="false" ht="13.2" hidden="false" customHeight="false" outlineLevel="0" collapsed="false">
      <c r="A1163" s="0" t="s">
        <v>242</v>
      </c>
      <c r="B1163" s="0" t="s">
        <v>260</v>
      </c>
      <c r="C1163" s="0" t="s">
        <v>313</v>
      </c>
      <c r="D1163" s="0" t="n">
        <v>25.6727374024585</v>
      </c>
      <c r="E1163" s="0" t="s">
        <v>260</v>
      </c>
      <c r="F1163" s="0" t="s">
        <v>260</v>
      </c>
      <c r="G1163" s="0" t="n">
        <f aca="false">D1163</f>
        <v>25.6727374024585</v>
      </c>
      <c r="H1163" s="63" t="n">
        <v>42278</v>
      </c>
      <c r="I1163" s="0" t="n">
        <v>2015</v>
      </c>
      <c r="J1163" s="0" t="n">
        <v>10</v>
      </c>
    </row>
    <row r="1164" customFormat="false" ht="13.2" hidden="false" customHeight="false" outlineLevel="0" collapsed="false">
      <c r="A1164" s="0" t="s">
        <v>242</v>
      </c>
      <c r="B1164" s="0" t="s">
        <v>260</v>
      </c>
      <c r="C1164" s="0" t="s">
        <v>314</v>
      </c>
      <c r="D1164" s="0" t="n">
        <v>25.2868672565552</v>
      </c>
      <c r="E1164" s="0" t="s">
        <v>260</v>
      </c>
      <c r="F1164" s="0" t="s">
        <v>260</v>
      </c>
      <c r="G1164" s="0" t="n">
        <f aca="false">D1164</f>
        <v>25.2868672565552</v>
      </c>
      <c r="H1164" s="63" t="n">
        <v>42309</v>
      </c>
      <c r="I1164" s="0" t="n">
        <v>2015</v>
      </c>
      <c r="J1164" s="0" t="n">
        <v>11</v>
      </c>
    </row>
    <row r="1165" customFormat="false" ht="13.2" hidden="false" customHeight="false" outlineLevel="0" collapsed="false">
      <c r="A1165" s="0" t="s">
        <v>242</v>
      </c>
      <c r="B1165" s="0" t="s">
        <v>260</v>
      </c>
      <c r="C1165" s="0" t="s">
        <v>315</v>
      </c>
      <c r="D1165" s="0" t="n">
        <v>25.0928591298051</v>
      </c>
      <c r="E1165" s="0" t="s">
        <v>260</v>
      </c>
      <c r="F1165" s="0" t="s">
        <v>260</v>
      </c>
      <c r="G1165" s="0" t="n">
        <f aca="false">D1165</f>
        <v>25.0928591298051</v>
      </c>
      <c r="H1165" s="63" t="n">
        <v>42339</v>
      </c>
      <c r="I1165" s="0" t="n">
        <v>2015</v>
      </c>
      <c r="J1165" s="0" t="n">
        <v>12</v>
      </c>
    </row>
    <row r="1166" customFormat="false" ht="13.2" hidden="false" customHeight="false" outlineLevel="0" collapsed="false">
      <c r="A1166" s="0" t="s">
        <v>242</v>
      </c>
      <c r="B1166" s="0" t="s">
        <v>260</v>
      </c>
      <c r="C1166" s="0" t="s">
        <v>316</v>
      </c>
      <c r="D1166" s="0" t="n">
        <v>26.9561097453407</v>
      </c>
      <c r="E1166" s="0" t="s">
        <v>260</v>
      </c>
      <c r="F1166" s="0" t="s">
        <v>260</v>
      </c>
      <c r="G1166" s="0" t="n">
        <f aca="false">D1166</f>
        <v>26.9561097453407</v>
      </c>
      <c r="H1166" s="63" t="n">
        <v>42370</v>
      </c>
      <c r="I1166" s="0" t="n">
        <v>2016</v>
      </c>
      <c r="J1166" s="0" t="n">
        <v>1</v>
      </c>
    </row>
    <row r="1167" customFormat="false" ht="13.2" hidden="false" customHeight="false" outlineLevel="0" collapsed="false">
      <c r="A1167" s="0" t="s">
        <v>242</v>
      </c>
      <c r="B1167" s="0" t="s">
        <v>260</v>
      </c>
      <c r="C1167" s="0" t="s">
        <v>317</v>
      </c>
      <c r="D1167" s="0" t="n">
        <v>25.4778708326697</v>
      </c>
      <c r="E1167" s="0" t="s">
        <v>260</v>
      </c>
      <c r="F1167" s="0" t="s">
        <v>260</v>
      </c>
      <c r="G1167" s="0" t="n">
        <f aca="false">D1167</f>
        <v>25.4778708326697</v>
      </c>
      <c r="H1167" s="63" t="n">
        <v>42401</v>
      </c>
      <c r="I1167" s="0" t="n">
        <v>2016</v>
      </c>
      <c r="J1167" s="0" t="n">
        <v>2</v>
      </c>
    </row>
    <row r="1168" customFormat="false" ht="13.2" hidden="false" customHeight="false" outlineLevel="0" collapsed="false">
      <c r="A1168" s="0" t="s">
        <v>242</v>
      </c>
      <c r="B1168" s="0" t="s">
        <v>260</v>
      </c>
      <c r="C1168" s="0" t="s">
        <v>318</v>
      </c>
      <c r="D1168" s="0" t="n">
        <v>25.5435417251316</v>
      </c>
      <c r="E1168" s="0" t="s">
        <v>260</v>
      </c>
      <c r="F1168" s="0" t="s">
        <v>260</v>
      </c>
      <c r="G1168" s="0" t="n">
        <f aca="false">D1168</f>
        <v>25.5435417251316</v>
      </c>
      <c r="H1168" s="63" t="n">
        <v>42430</v>
      </c>
      <c r="I1168" s="0" t="n">
        <v>2016</v>
      </c>
      <c r="J1168" s="0" t="n">
        <v>3</v>
      </c>
    </row>
    <row r="1169" customFormat="false" ht="13.2" hidden="false" customHeight="false" outlineLevel="0" collapsed="false">
      <c r="A1169" s="0" t="s">
        <v>242</v>
      </c>
      <c r="B1169" s="0" t="s">
        <v>260</v>
      </c>
      <c r="C1169" s="0" t="s">
        <v>319</v>
      </c>
      <c r="D1169" s="0" t="n">
        <v>25.299743902136</v>
      </c>
      <c r="E1169" s="0" t="s">
        <v>260</v>
      </c>
      <c r="F1169" s="0" t="s">
        <v>260</v>
      </c>
      <c r="G1169" s="0" t="n">
        <f aca="false">D1169</f>
        <v>25.299743902136</v>
      </c>
      <c r="H1169" s="63" t="n">
        <v>42461</v>
      </c>
      <c r="I1169" s="0" t="n">
        <v>2016</v>
      </c>
      <c r="J1169" s="0" t="n">
        <v>4</v>
      </c>
    </row>
    <row r="1170" customFormat="false" ht="13.2" hidden="false" customHeight="false" outlineLevel="0" collapsed="false">
      <c r="A1170" s="0" t="s">
        <v>242</v>
      </c>
      <c r="B1170" s="0" t="s">
        <v>260</v>
      </c>
      <c r="C1170" s="0" t="s">
        <v>320</v>
      </c>
      <c r="D1170" s="0" t="n">
        <v>24.5958206103879</v>
      </c>
      <c r="E1170" s="0" t="s">
        <v>260</v>
      </c>
      <c r="F1170" s="0" t="s">
        <v>260</v>
      </c>
      <c r="G1170" s="0" t="n">
        <f aca="false">D1170</f>
        <v>24.5958206103879</v>
      </c>
      <c r="H1170" s="63" t="n">
        <v>42491</v>
      </c>
      <c r="I1170" s="0" t="n">
        <v>2016</v>
      </c>
      <c r="J1170" s="0" t="n">
        <v>5</v>
      </c>
    </row>
    <row r="1171" customFormat="false" ht="13.2" hidden="false" customHeight="false" outlineLevel="0" collapsed="false">
      <c r="A1171" s="0" t="s">
        <v>242</v>
      </c>
      <c r="B1171" s="0" t="s">
        <v>260</v>
      </c>
      <c r="C1171" s="0" t="s">
        <v>321</v>
      </c>
      <c r="D1171" s="0" t="n">
        <v>23.2665215649344</v>
      </c>
      <c r="E1171" s="0" t="s">
        <v>260</v>
      </c>
      <c r="F1171" s="0" t="s">
        <v>260</v>
      </c>
      <c r="G1171" s="0" t="n">
        <f aca="false">D1171</f>
        <v>23.2665215649344</v>
      </c>
      <c r="H1171" s="63" t="n">
        <v>42522</v>
      </c>
      <c r="I1171" s="0" t="n">
        <v>2016</v>
      </c>
      <c r="J1171" s="0" t="n">
        <v>6</v>
      </c>
    </row>
    <row r="1172" customFormat="false" ht="13.2" hidden="false" customHeight="false" outlineLevel="0" collapsed="false">
      <c r="A1172" s="0" t="s">
        <v>242</v>
      </c>
      <c r="B1172" s="0" t="s">
        <v>260</v>
      </c>
      <c r="C1172" s="0" t="s">
        <v>322</v>
      </c>
      <c r="D1172" s="0" t="n">
        <v>23.4111692169582</v>
      </c>
      <c r="E1172" s="0" t="s">
        <v>260</v>
      </c>
      <c r="F1172" s="0" t="s">
        <v>260</v>
      </c>
      <c r="G1172" s="0" t="n">
        <f aca="false">D1172</f>
        <v>23.4111692169582</v>
      </c>
      <c r="H1172" s="63" t="n">
        <v>42552</v>
      </c>
      <c r="I1172" s="0" t="n">
        <v>2016</v>
      </c>
      <c r="J1172" s="0" t="n">
        <v>7</v>
      </c>
    </row>
    <row r="1173" customFormat="false" ht="13.2" hidden="false" customHeight="false" outlineLevel="0" collapsed="false">
      <c r="A1173" s="0" t="s">
        <v>242</v>
      </c>
      <c r="B1173" s="0" t="s">
        <v>260</v>
      </c>
      <c r="C1173" s="0" t="s">
        <v>323</v>
      </c>
      <c r="D1173" s="0" t="n">
        <v>24.6975461104759</v>
      </c>
      <c r="E1173" s="0" t="s">
        <v>260</v>
      </c>
      <c r="F1173" s="0" t="s">
        <v>260</v>
      </c>
      <c r="G1173" s="0" t="n">
        <f aca="false">D1173</f>
        <v>24.6975461104759</v>
      </c>
      <c r="H1173" s="63" t="n">
        <v>42583</v>
      </c>
      <c r="I1173" s="0" t="n">
        <v>2016</v>
      </c>
      <c r="J1173" s="0" t="n">
        <v>8</v>
      </c>
    </row>
    <row r="1174" customFormat="false" ht="13.2" hidden="false" customHeight="false" outlineLevel="0" collapsed="false">
      <c r="A1174" s="0" t="s">
        <v>242</v>
      </c>
      <c r="B1174" s="0" t="s">
        <v>260</v>
      </c>
      <c r="C1174" s="0" t="s">
        <v>324</v>
      </c>
      <c r="D1174" s="0" t="n">
        <v>24.648614857269</v>
      </c>
      <c r="E1174" s="0" t="s">
        <v>260</v>
      </c>
      <c r="F1174" s="0" t="s">
        <v>260</v>
      </c>
      <c r="G1174" s="0" t="n">
        <f aca="false">D1174</f>
        <v>24.648614857269</v>
      </c>
      <c r="H1174" s="63" t="n">
        <v>42614</v>
      </c>
      <c r="I1174" s="0" t="n">
        <v>2016</v>
      </c>
      <c r="J1174" s="0" t="n">
        <v>9</v>
      </c>
    </row>
    <row r="1175" customFormat="false" ht="13.2" hidden="false" customHeight="false" outlineLevel="0" collapsed="false">
      <c r="A1175" s="0" t="s">
        <v>242</v>
      </c>
      <c r="B1175" s="0" t="s">
        <v>260</v>
      </c>
      <c r="C1175" s="0" t="s">
        <v>325</v>
      </c>
      <c r="D1175" s="0" t="n">
        <v>25.2070320539545</v>
      </c>
      <c r="E1175" s="0" t="s">
        <v>260</v>
      </c>
      <c r="F1175" s="0" t="s">
        <v>260</v>
      </c>
      <c r="G1175" s="0" t="n">
        <f aca="false">D1175</f>
        <v>25.2070320539545</v>
      </c>
      <c r="H1175" s="63" t="n">
        <v>42644</v>
      </c>
      <c r="I1175" s="0" t="n">
        <v>2016</v>
      </c>
      <c r="J1175" s="0" t="n">
        <v>10</v>
      </c>
    </row>
    <row r="1176" customFormat="false" ht="13.2" hidden="false" customHeight="false" outlineLevel="0" collapsed="false">
      <c r="A1176" s="0" t="s">
        <v>242</v>
      </c>
      <c r="B1176" s="0" t="s">
        <v>260</v>
      </c>
      <c r="C1176" s="0" t="s">
        <v>326</v>
      </c>
      <c r="D1176" s="0" t="n">
        <v>25.4070492819756</v>
      </c>
      <c r="E1176" s="0" t="s">
        <v>260</v>
      </c>
      <c r="F1176" s="0" t="s">
        <v>260</v>
      </c>
      <c r="G1176" s="0" t="n">
        <f aca="false">D1176</f>
        <v>25.4070492819756</v>
      </c>
      <c r="H1176" s="63" t="n">
        <v>42675</v>
      </c>
      <c r="I1176" s="0" t="n">
        <v>2016</v>
      </c>
      <c r="J1176" s="0" t="n">
        <v>11</v>
      </c>
    </row>
    <row r="1177" customFormat="false" ht="13.2" hidden="false" customHeight="false" outlineLevel="0" collapsed="false">
      <c r="A1177" s="0" t="s">
        <v>242</v>
      </c>
      <c r="B1177" s="0" t="s">
        <v>260</v>
      </c>
      <c r="C1177" s="0" t="s">
        <v>327</v>
      </c>
      <c r="D1177" s="0" t="n">
        <v>24.9808323132525</v>
      </c>
      <c r="E1177" s="0" t="s">
        <v>260</v>
      </c>
      <c r="F1177" s="0" t="s">
        <v>260</v>
      </c>
      <c r="G1177" s="0" t="n">
        <f aca="false">D1177</f>
        <v>24.9808323132525</v>
      </c>
      <c r="H1177" s="63" t="n">
        <v>42705</v>
      </c>
      <c r="I1177" s="0" t="n">
        <v>2016</v>
      </c>
      <c r="J1177" s="0" t="n">
        <v>12</v>
      </c>
    </row>
    <row r="1178" customFormat="false" ht="13.2" hidden="false" customHeight="false" outlineLevel="0" collapsed="false">
      <c r="A1178" s="0" t="s">
        <v>242</v>
      </c>
      <c r="B1178" s="0" t="s">
        <v>260</v>
      </c>
      <c r="C1178" s="0" t="s">
        <v>328</v>
      </c>
      <c r="D1178" s="0" t="n">
        <v>24.4756385849675</v>
      </c>
      <c r="E1178" s="0" t="s">
        <v>260</v>
      </c>
      <c r="F1178" s="0" t="s">
        <v>260</v>
      </c>
      <c r="G1178" s="0" t="n">
        <f aca="false">D1178</f>
        <v>24.4756385849675</v>
      </c>
      <c r="H1178" s="63" t="n">
        <v>42736</v>
      </c>
      <c r="I1178" s="0" t="n">
        <v>2017</v>
      </c>
      <c r="J1178" s="0" t="n">
        <v>1</v>
      </c>
    </row>
    <row r="1179" customFormat="false" ht="13.2" hidden="false" customHeight="false" outlineLevel="0" collapsed="false">
      <c r="A1179" s="0" t="s">
        <v>242</v>
      </c>
      <c r="B1179" s="0" t="s">
        <v>260</v>
      </c>
      <c r="C1179" s="0" t="s">
        <v>329</v>
      </c>
      <c r="D1179" s="0" t="n">
        <v>24.9031432182486</v>
      </c>
      <c r="E1179" s="0" t="s">
        <v>260</v>
      </c>
      <c r="F1179" s="0" t="s">
        <v>260</v>
      </c>
      <c r="G1179" s="0" t="n">
        <f aca="false">D1179</f>
        <v>24.9031432182486</v>
      </c>
      <c r="H1179" s="63" t="n">
        <v>42767</v>
      </c>
      <c r="I1179" s="0" t="n">
        <v>2017</v>
      </c>
      <c r="J1179" s="0" t="n">
        <v>2</v>
      </c>
    </row>
    <row r="1180" customFormat="false" ht="13.2" hidden="false" customHeight="false" outlineLevel="0" collapsed="false">
      <c r="A1180" s="0" t="s">
        <v>242</v>
      </c>
      <c r="B1180" s="0" t="s">
        <v>260</v>
      </c>
      <c r="C1180" s="0" t="s">
        <v>330</v>
      </c>
      <c r="D1180" s="0" t="n">
        <v>24.68810323705</v>
      </c>
      <c r="E1180" s="0" t="s">
        <v>260</v>
      </c>
      <c r="F1180" s="0" t="s">
        <v>260</v>
      </c>
      <c r="G1180" s="0" t="n">
        <f aca="false">D1180</f>
        <v>24.68810323705</v>
      </c>
      <c r="H1180" s="63" t="n">
        <v>42795</v>
      </c>
      <c r="I1180" s="0" t="n">
        <v>2017</v>
      </c>
      <c r="J1180" s="0" t="n">
        <v>3</v>
      </c>
    </row>
    <row r="1181" customFormat="false" ht="13.2" hidden="false" customHeight="false" outlineLevel="0" collapsed="false">
      <c r="A1181" s="0" t="s">
        <v>242</v>
      </c>
      <c r="B1181" s="0" t="s">
        <v>260</v>
      </c>
      <c r="C1181" s="0" t="s">
        <v>331</v>
      </c>
      <c r="D1181" s="0" t="n">
        <v>24.8529243004837</v>
      </c>
      <c r="E1181" s="0" t="s">
        <v>260</v>
      </c>
      <c r="F1181" s="0" t="s">
        <v>260</v>
      </c>
      <c r="G1181" s="0" t="n">
        <f aca="false">D1181</f>
        <v>24.8529243004837</v>
      </c>
      <c r="H1181" s="63" t="n">
        <v>42826</v>
      </c>
      <c r="I1181" s="0" t="n">
        <v>2017</v>
      </c>
      <c r="J1181" s="0" t="n">
        <v>4</v>
      </c>
    </row>
    <row r="1182" customFormat="false" ht="13.2" hidden="false" customHeight="false" outlineLevel="0" collapsed="false">
      <c r="A1182" s="0" t="s">
        <v>242</v>
      </c>
      <c r="B1182" s="0" t="s">
        <v>260</v>
      </c>
      <c r="C1182" s="0" t="s">
        <v>332</v>
      </c>
      <c r="D1182" s="0" t="n">
        <v>24.9112984271164</v>
      </c>
      <c r="E1182" s="0" t="s">
        <v>260</v>
      </c>
      <c r="F1182" s="0" t="s">
        <v>260</v>
      </c>
      <c r="G1182" s="0" t="n">
        <f aca="false">D1182</f>
        <v>24.9112984271164</v>
      </c>
      <c r="H1182" s="63" t="n">
        <v>42856</v>
      </c>
      <c r="I1182" s="0" t="n">
        <v>2017</v>
      </c>
      <c r="J1182" s="0" t="n">
        <v>5</v>
      </c>
    </row>
    <row r="1183" customFormat="false" ht="13.2" hidden="false" customHeight="false" outlineLevel="0" collapsed="false">
      <c r="A1183" s="0" t="s">
        <v>242</v>
      </c>
      <c r="B1183" s="0" t="s">
        <v>260</v>
      </c>
      <c r="C1183" s="0" t="s">
        <v>333</v>
      </c>
      <c r="D1183" s="0" t="n">
        <v>24.1807634011682</v>
      </c>
      <c r="E1183" s="0" t="s">
        <v>260</v>
      </c>
      <c r="F1183" s="0" t="s">
        <v>260</v>
      </c>
      <c r="G1183" s="0" t="n">
        <f aca="false">D1183</f>
        <v>24.1807634011682</v>
      </c>
      <c r="H1183" s="63" t="n">
        <v>42887</v>
      </c>
      <c r="I1183" s="0" t="n">
        <v>2017</v>
      </c>
      <c r="J1183" s="0" t="n">
        <v>6</v>
      </c>
    </row>
    <row r="1184" customFormat="false" ht="13.2" hidden="false" customHeight="false" outlineLevel="0" collapsed="false">
      <c r="A1184" s="0" t="s">
        <v>242</v>
      </c>
      <c r="B1184" s="0" t="s">
        <v>260</v>
      </c>
      <c r="C1184" s="0" t="s">
        <v>334</v>
      </c>
      <c r="D1184" s="0" t="n">
        <v>23.3566580839997</v>
      </c>
      <c r="E1184" s="0" t="s">
        <v>260</v>
      </c>
      <c r="F1184" s="0" t="s">
        <v>260</v>
      </c>
      <c r="G1184" s="0" t="n">
        <f aca="false">D1184</f>
        <v>23.3566580839997</v>
      </c>
      <c r="H1184" s="63" t="n">
        <v>42917</v>
      </c>
      <c r="I1184" s="0" t="n">
        <v>2017</v>
      </c>
      <c r="J1184" s="0" t="n">
        <v>7</v>
      </c>
    </row>
    <row r="1185" customFormat="false" ht="13.2" hidden="false" customHeight="false" outlineLevel="0" collapsed="false">
      <c r="A1185" s="0" t="s">
        <v>242</v>
      </c>
      <c r="B1185" s="0" t="s">
        <v>260</v>
      </c>
      <c r="C1185" s="0" t="s">
        <v>335</v>
      </c>
      <c r="D1185" s="0" t="n">
        <v>24.8374723257868</v>
      </c>
      <c r="E1185" s="0" t="s">
        <v>260</v>
      </c>
      <c r="F1185" s="0" t="s">
        <v>260</v>
      </c>
      <c r="G1185" s="0" t="n">
        <f aca="false">D1185</f>
        <v>24.8374723257868</v>
      </c>
      <c r="H1185" s="63" t="n">
        <v>42948</v>
      </c>
      <c r="I1185" s="0" t="n">
        <v>2017</v>
      </c>
      <c r="J1185" s="0" t="n">
        <v>8</v>
      </c>
    </row>
    <row r="1186" customFormat="false" ht="13.2" hidden="false" customHeight="false" outlineLevel="0" collapsed="false">
      <c r="A1186" s="0" t="s">
        <v>242</v>
      </c>
      <c r="B1186" s="0" t="s">
        <v>260</v>
      </c>
      <c r="C1186" s="0" t="s">
        <v>336</v>
      </c>
      <c r="D1186" s="0" t="n">
        <v>24.8585041802353</v>
      </c>
      <c r="E1186" s="0" t="s">
        <v>260</v>
      </c>
      <c r="F1186" s="0" t="s">
        <v>260</v>
      </c>
      <c r="G1186" s="0" t="n">
        <f aca="false">D1186</f>
        <v>24.8585041802353</v>
      </c>
      <c r="H1186" s="63" t="n">
        <v>42979</v>
      </c>
      <c r="I1186" s="0" t="n">
        <v>2017</v>
      </c>
      <c r="J1186" s="0" t="n">
        <v>9</v>
      </c>
    </row>
    <row r="1187" customFormat="false" ht="13.2" hidden="false" customHeight="false" outlineLevel="0" collapsed="false">
      <c r="A1187" s="0" t="s">
        <v>242</v>
      </c>
      <c r="B1187" s="0" t="s">
        <v>260</v>
      </c>
      <c r="C1187" s="0" t="s">
        <v>337</v>
      </c>
      <c r="D1187" s="0" t="n">
        <v>24.8610795093515</v>
      </c>
      <c r="E1187" s="0" t="s">
        <v>260</v>
      </c>
      <c r="F1187" s="0" t="s">
        <v>260</v>
      </c>
      <c r="G1187" s="0" t="n">
        <f aca="false">D1187</f>
        <v>24.8610795093515</v>
      </c>
      <c r="H1187" s="63" t="n">
        <v>43009</v>
      </c>
      <c r="I1187" s="0" t="n">
        <v>2017</v>
      </c>
      <c r="J1187" s="0" t="n">
        <v>10</v>
      </c>
    </row>
    <row r="1188" customFormat="false" ht="13.2" hidden="false" customHeight="false" outlineLevel="0" collapsed="false">
      <c r="A1188" s="0" t="s">
        <v>242</v>
      </c>
      <c r="B1188" s="0" t="s">
        <v>260</v>
      </c>
      <c r="C1188" s="0" t="s">
        <v>338</v>
      </c>
      <c r="D1188" s="0" t="n">
        <v>24.8267417878028</v>
      </c>
      <c r="E1188" s="0" t="s">
        <v>260</v>
      </c>
      <c r="F1188" s="0" t="s">
        <v>260</v>
      </c>
      <c r="G1188" s="0" t="n">
        <f aca="false">D1188</f>
        <v>24.8267417878028</v>
      </c>
      <c r="H1188" s="63" t="n">
        <v>43040</v>
      </c>
      <c r="I1188" s="0" t="n">
        <v>2017</v>
      </c>
      <c r="J1188" s="0" t="n">
        <v>11</v>
      </c>
    </row>
    <row r="1189" customFormat="false" ht="13.2" hidden="false" customHeight="false" outlineLevel="0" collapsed="false">
      <c r="A1189" s="0" t="s">
        <v>242</v>
      </c>
      <c r="B1189" s="0" t="s">
        <v>260</v>
      </c>
      <c r="C1189" s="0" t="s">
        <v>339</v>
      </c>
      <c r="D1189" s="0" t="n">
        <v>25.7293946430139</v>
      </c>
      <c r="E1189" s="0" t="s">
        <v>260</v>
      </c>
      <c r="F1189" s="0" t="s">
        <v>260</v>
      </c>
      <c r="G1189" s="0" t="n">
        <f aca="false">D1189</f>
        <v>25.7293946430139</v>
      </c>
      <c r="H1189" s="63" t="n">
        <v>43070</v>
      </c>
      <c r="I1189" s="0" t="n">
        <v>2017</v>
      </c>
      <c r="J1189" s="0" t="n">
        <v>12</v>
      </c>
    </row>
    <row r="1190" customFormat="false" ht="13.2" hidden="false" customHeight="false" outlineLevel="0" collapsed="false">
      <c r="A1190" s="0" t="s">
        <v>242</v>
      </c>
      <c r="B1190" s="0" t="s">
        <v>260</v>
      </c>
      <c r="C1190" s="0" t="s">
        <v>340</v>
      </c>
      <c r="D1190" s="0" t="n">
        <v>24.064444369422</v>
      </c>
      <c r="E1190" s="0" t="s">
        <v>260</v>
      </c>
      <c r="F1190" s="0" t="s">
        <v>260</v>
      </c>
      <c r="G1190" s="0" t="n">
        <f aca="false">D1190</f>
        <v>24.064444369422</v>
      </c>
      <c r="H1190" s="63" t="n">
        <v>43101</v>
      </c>
      <c r="I1190" s="0" t="n">
        <v>2018</v>
      </c>
      <c r="J1190" s="0" t="n">
        <v>1</v>
      </c>
    </row>
    <row r="1191" customFormat="false" ht="13.2" hidden="false" customHeight="false" outlineLevel="0" collapsed="false">
      <c r="A1191" s="0" t="s">
        <v>242</v>
      </c>
      <c r="B1191" s="0" t="s">
        <v>260</v>
      </c>
      <c r="C1191" s="0" t="s">
        <v>341</v>
      </c>
      <c r="D1191" s="0" t="n">
        <v>25.6791757252489</v>
      </c>
      <c r="E1191" s="0" t="s">
        <v>260</v>
      </c>
      <c r="F1191" s="0" t="s">
        <v>260</v>
      </c>
      <c r="G1191" s="0" t="n">
        <f aca="false">D1191</f>
        <v>25.6791757252489</v>
      </c>
      <c r="H1191" s="63" t="n">
        <v>43132</v>
      </c>
      <c r="I1191" s="0" t="n">
        <v>2018</v>
      </c>
      <c r="J1191" s="0" t="n">
        <v>2</v>
      </c>
    </row>
    <row r="1192" customFormat="false" ht="13.2" hidden="false" customHeight="false" outlineLevel="0" collapsed="false">
      <c r="A1192" s="0" t="s">
        <v>242</v>
      </c>
      <c r="B1192" s="0" t="s">
        <v>260</v>
      </c>
      <c r="C1192" s="0" t="s">
        <v>342</v>
      </c>
      <c r="D1192" s="0" t="n">
        <v>24.8924126802647</v>
      </c>
      <c r="E1192" s="0" t="s">
        <v>260</v>
      </c>
      <c r="F1192" s="0" t="s">
        <v>260</v>
      </c>
      <c r="G1192" s="0" t="n">
        <f aca="false">D1192</f>
        <v>24.8924126802647</v>
      </c>
      <c r="H1192" s="63" t="n">
        <v>43160</v>
      </c>
      <c r="I1192" s="0" t="n">
        <v>2018</v>
      </c>
      <c r="J1192" s="0" t="n">
        <v>3</v>
      </c>
    </row>
    <row r="1193" customFormat="false" ht="13.2" hidden="false" customHeight="false" outlineLevel="0" collapsed="false">
      <c r="A1193" s="0" t="s">
        <v>242</v>
      </c>
      <c r="B1193" s="0" t="s">
        <v>260</v>
      </c>
      <c r="C1193" s="0" t="s">
        <v>343</v>
      </c>
      <c r="D1193" s="0" t="n">
        <v>24.1241061606128</v>
      </c>
      <c r="E1193" s="0" t="s">
        <v>260</v>
      </c>
      <c r="F1193" s="0" t="s">
        <v>260</v>
      </c>
      <c r="G1193" s="0" t="n">
        <f aca="false">D1193</f>
        <v>24.1241061606128</v>
      </c>
      <c r="H1193" s="63" t="n">
        <v>43191</v>
      </c>
      <c r="I1193" s="0" t="n">
        <v>2018</v>
      </c>
      <c r="J1193" s="0" t="n">
        <v>4</v>
      </c>
    </row>
    <row r="1194" customFormat="false" ht="13.2" hidden="false" customHeight="false" outlineLevel="0" collapsed="false">
      <c r="A1194" s="0" t="s">
        <v>242</v>
      </c>
      <c r="B1194" s="0" t="s">
        <v>260</v>
      </c>
      <c r="C1194" s="0" t="s">
        <v>344</v>
      </c>
      <c r="D1194" s="0" t="n">
        <v>23.9223720465143</v>
      </c>
      <c r="E1194" s="0" t="s">
        <v>260</v>
      </c>
      <c r="F1194" s="0" t="s">
        <v>260</v>
      </c>
      <c r="G1194" s="0" t="n">
        <f aca="false">D1194</f>
        <v>23.9223720465143</v>
      </c>
      <c r="H1194" s="63" t="n">
        <v>43221</v>
      </c>
      <c r="I1194" s="0" t="n">
        <v>2018</v>
      </c>
      <c r="J1194" s="0" t="n">
        <v>5</v>
      </c>
    </row>
    <row r="1195" customFormat="false" ht="13.2" hidden="false" customHeight="false" outlineLevel="0" collapsed="false">
      <c r="A1195" s="0" t="s">
        <v>242</v>
      </c>
      <c r="B1195" s="0" t="s">
        <v>260</v>
      </c>
      <c r="C1195" s="0" t="s">
        <v>345</v>
      </c>
      <c r="D1195" s="0" t="n">
        <v>23.0652166723552</v>
      </c>
      <c r="E1195" s="0" t="s">
        <v>260</v>
      </c>
      <c r="F1195" s="0" t="s">
        <v>260</v>
      </c>
      <c r="G1195" s="0" t="n">
        <f aca="false">D1195</f>
        <v>23.0652166723552</v>
      </c>
      <c r="H1195" s="63" t="n">
        <v>43252</v>
      </c>
      <c r="I1195" s="0" t="n">
        <v>2018</v>
      </c>
      <c r="J1195" s="0" t="n">
        <v>6</v>
      </c>
    </row>
    <row r="1196" customFormat="false" ht="13.2" hidden="false" customHeight="false" outlineLevel="0" collapsed="false">
      <c r="A1196" s="0" t="s">
        <v>242</v>
      </c>
      <c r="B1196" s="0" t="s">
        <v>260</v>
      </c>
      <c r="C1196" s="0" t="s">
        <v>346</v>
      </c>
      <c r="D1196" s="0" t="n">
        <v>23.3729685017353</v>
      </c>
      <c r="E1196" s="0" t="s">
        <v>260</v>
      </c>
      <c r="F1196" s="0" t="s">
        <v>260</v>
      </c>
      <c r="G1196" s="0" t="n">
        <f aca="false">D1196</f>
        <v>23.3729685017353</v>
      </c>
      <c r="H1196" s="63" t="n">
        <v>43282</v>
      </c>
      <c r="I1196" s="0" t="n">
        <v>2018</v>
      </c>
      <c r="J1196" s="0" t="n">
        <v>7</v>
      </c>
    </row>
    <row r="1197" customFormat="false" ht="13.2" hidden="false" customHeight="false" outlineLevel="0" collapsed="false">
      <c r="A1197" s="0" t="s">
        <v>242</v>
      </c>
      <c r="B1197" s="0" t="s">
        <v>260</v>
      </c>
      <c r="C1197" s="0" t="s">
        <v>347</v>
      </c>
      <c r="D1197" s="0" t="n">
        <v>23.5163284892011</v>
      </c>
      <c r="E1197" s="0" t="s">
        <v>260</v>
      </c>
      <c r="F1197" s="0" t="s">
        <v>260</v>
      </c>
      <c r="G1197" s="0" t="n">
        <f aca="false">D1197</f>
        <v>23.5163284892011</v>
      </c>
      <c r="H1197" s="63" t="n">
        <v>43313</v>
      </c>
      <c r="I1197" s="0" t="n">
        <v>2018</v>
      </c>
      <c r="J1197" s="0" t="n">
        <v>8</v>
      </c>
    </row>
    <row r="1198" customFormat="false" ht="13.2" hidden="false" customHeight="false" outlineLevel="0" collapsed="false">
      <c r="A1198" s="0" t="s">
        <v>242</v>
      </c>
      <c r="B1198" s="0" t="s">
        <v>260</v>
      </c>
      <c r="C1198" s="0" t="s">
        <v>348</v>
      </c>
      <c r="D1198" s="0" t="n">
        <v>25.1211877500827</v>
      </c>
      <c r="E1198" s="0" t="s">
        <v>260</v>
      </c>
      <c r="F1198" s="0" t="s">
        <v>260</v>
      </c>
      <c r="G1198" s="0" t="n">
        <f aca="false">D1198</f>
        <v>25.1211877500827</v>
      </c>
      <c r="H1198" s="63" t="n">
        <v>43344</v>
      </c>
      <c r="I1198" s="0" t="n">
        <v>2018</v>
      </c>
      <c r="J1198" s="0" t="n">
        <v>9</v>
      </c>
    </row>
    <row r="1199" customFormat="false" ht="13.2" hidden="false" customHeight="false" outlineLevel="0" collapsed="false">
      <c r="A1199" s="0" t="s">
        <v>242</v>
      </c>
      <c r="B1199" s="0" t="s">
        <v>260</v>
      </c>
      <c r="C1199" s="0" t="s">
        <v>349</v>
      </c>
      <c r="D1199" s="0" t="n">
        <v>24.9846953069268</v>
      </c>
      <c r="E1199" s="0" t="s">
        <v>260</v>
      </c>
      <c r="F1199" s="0" t="s">
        <v>260</v>
      </c>
      <c r="G1199" s="0" t="n">
        <f aca="false">D1199</f>
        <v>24.9846953069268</v>
      </c>
      <c r="H1199" s="63" t="n">
        <v>43374</v>
      </c>
      <c r="I1199" s="0" t="n">
        <v>2018</v>
      </c>
      <c r="J1199" s="0" t="n">
        <v>10</v>
      </c>
    </row>
    <row r="1200" customFormat="false" ht="13.2" hidden="false" customHeight="false" outlineLevel="0" collapsed="false">
      <c r="A1200" s="0" t="s">
        <v>242</v>
      </c>
      <c r="B1200" s="0" t="s">
        <v>260</v>
      </c>
      <c r="C1200" s="0" t="s">
        <v>350</v>
      </c>
      <c r="D1200" s="0" t="n">
        <v>24.9735355474234</v>
      </c>
      <c r="E1200" s="0" t="s">
        <v>260</v>
      </c>
      <c r="F1200" s="0" t="s">
        <v>260</v>
      </c>
      <c r="G1200" s="0" t="n">
        <f aca="false">D1200</f>
        <v>24.9735355474234</v>
      </c>
      <c r="H1200" s="63" t="n">
        <v>43405</v>
      </c>
      <c r="I1200" s="0" t="n">
        <v>2018</v>
      </c>
      <c r="J1200" s="0" t="n">
        <v>11</v>
      </c>
    </row>
    <row r="1201" customFormat="false" ht="13.2" hidden="false" customHeight="false" outlineLevel="0" collapsed="false">
      <c r="A1201" s="0" t="s">
        <v>242</v>
      </c>
      <c r="B1201" s="0" t="s">
        <v>260</v>
      </c>
      <c r="C1201" s="0" t="s">
        <v>351</v>
      </c>
      <c r="D1201" s="0" t="n">
        <v>24.4760678064869</v>
      </c>
      <c r="E1201" s="0" t="s">
        <v>260</v>
      </c>
      <c r="F1201" s="0" t="s">
        <v>260</v>
      </c>
      <c r="G1201" s="0" t="n">
        <f aca="false">D1201</f>
        <v>24.4760678064869</v>
      </c>
      <c r="H1201" s="63" t="n">
        <v>43435</v>
      </c>
      <c r="I1201" s="0" t="n">
        <v>2018</v>
      </c>
      <c r="J1201" s="0" t="n">
        <v>12</v>
      </c>
    </row>
    <row r="1202" customFormat="false" ht="13.2" hidden="false" customHeight="false" outlineLevel="0" collapsed="false">
      <c r="A1202" s="0" t="s">
        <v>242</v>
      </c>
      <c r="B1202" s="0" t="s">
        <v>260</v>
      </c>
      <c r="C1202" s="0" t="s">
        <v>352</v>
      </c>
      <c r="D1202" s="0" t="n">
        <v>24.3511643443535</v>
      </c>
      <c r="E1202" s="0" t="s">
        <v>260</v>
      </c>
      <c r="F1202" s="0" t="s">
        <v>260</v>
      </c>
      <c r="G1202" s="0" t="n">
        <f aca="false">D1202</f>
        <v>24.3511643443535</v>
      </c>
      <c r="H1202" s="63" t="n">
        <v>43466</v>
      </c>
      <c r="I1202" s="0" t="n">
        <v>2019</v>
      </c>
      <c r="J1202" s="0" t="n">
        <v>1</v>
      </c>
    </row>
    <row r="1203" customFormat="false" ht="13.2" hidden="false" customHeight="false" outlineLevel="0" collapsed="false">
      <c r="A1203" s="0" t="s">
        <v>242</v>
      </c>
      <c r="B1203" s="0" t="s">
        <v>260</v>
      </c>
      <c r="C1203" s="0" t="s">
        <v>353</v>
      </c>
      <c r="D1203" s="0" t="n">
        <v>24.8791068131645</v>
      </c>
      <c r="E1203" s="0" t="s">
        <v>260</v>
      </c>
      <c r="F1203" s="0" t="s">
        <v>260</v>
      </c>
      <c r="G1203" s="0" t="n">
        <f aca="false">D1203</f>
        <v>24.8791068131645</v>
      </c>
      <c r="H1203" s="63" t="n">
        <v>43497</v>
      </c>
      <c r="I1203" s="0" t="n">
        <v>2019</v>
      </c>
      <c r="J1203" s="0" t="n">
        <v>2</v>
      </c>
    </row>
    <row r="1204" customFormat="false" ht="13.2" hidden="false" customHeight="false" outlineLevel="0" collapsed="false">
      <c r="A1204" s="0" t="s">
        <v>242</v>
      </c>
      <c r="B1204" s="0" t="s">
        <v>260</v>
      </c>
      <c r="C1204" s="0" t="s">
        <v>354</v>
      </c>
      <c r="D1204" s="0" t="n">
        <v>24.7885410725799</v>
      </c>
      <c r="E1204" s="0" t="s">
        <v>260</v>
      </c>
      <c r="F1204" s="0" t="s">
        <v>260</v>
      </c>
      <c r="G1204" s="0" t="n">
        <f aca="false">D1204</f>
        <v>24.7885410725799</v>
      </c>
      <c r="H1204" s="63" t="n">
        <v>43525</v>
      </c>
      <c r="I1204" s="0" t="n">
        <v>2019</v>
      </c>
      <c r="J1204" s="0" t="n">
        <v>3</v>
      </c>
    </row>
    <row r="1205" customFormat="false" ht="13.2" hidden="false" customHeight="false" outlineLevel="0" collapsed="false">
      <c r="A1205" s="0" t="s">
        <v>242</v>
      </c>
      <c r="B1205" s="0" t="s">
        <v>260</v>
      </c>
      <c r="C1205" s="0" t="s">
        <v>355</v>
      </c>
      <c r="D1205" s="0" t="n">
        <v>25.2748490540131</v>
      </c>
      <c r="E1205" s="0" t="s">
        <v>260</v>
      </c>
      <c r="F1205" s="0" t="s">
        <v>260</v>
      </c>
      <c r="G1205" s="0" t="n">
        <f aca="false">D1205</f>
        <v>25.2748490540131</v>
      </c>
      <c r="H1205" s="63" t="n">
        <v>43556</v>
      </c>
      <c r="I1205" s="0" t="n">
        <v>2019</v>
      </c>
      <c r="J1205" s="0" t="n">
        <v>4</v>
      </c>
    </row>
    <row r="1206" customFormat="false" ht="13.2" hidden="false" customHeight="false" outlineLevel="0" collapsed="false">
      <c r="A1206" s="0" t="s">
        <v>242</v>
      </c>
      <c r="B1206" s="0" t="s">
        <v>260</v>
      </c>
      <c r="C1206" s="0" t="s">
        <v>356</v>
      </c>
      <c r="D1206" s="0" t="n">
        <v>24.7653631105345</v>
      </c>
      <c r="E1206" s="0" t="s">
        <v>260</v>
      </c>
      <c r="F1206" s="0" t="s">
        <v>260</v>
      </c>
      <c r="G1206" s="0" t="n">
        <f aca="false">D1206</f>
        <v>24.7653631105345</v>
      </c>
      <c r="H1206" s="63" t="n">
        <v>43586</v>
      </c>
      <c r="I1206" s="0" t="n">
        <v>2019</v>
      </c>
      <c r="J1206" s="0" t="n">
        <v>5</v>
      </c>
    </row>
    <row r="1207" customFormat="false" ht="13.2" hidden="false" customHeight="false" outlineLevel="0" collapsed="false">
      <c r="A1207" s="0" t="s">
        <v>242</v>
      </c>
      <c r="B1207" s="0" t="s">
        <v>260</v>
      </c>
      <c r="C1207" s="0" t="s">
        <v>357</v>
      </c>
      <c r="D1207" s="0" t="n">
        <v>23.2317546218663</v>
      </c>
      <c r="E1207" s="0" t="s">
        <v>260</v>
      </c>
      <c r="F1207" s="0" t="s">
        <v>260</v>
      </c>
      <c r="G1207" s="0" t="n">
        <f aca="false">D1207</f>
        <v>23.2317546218663</v>
      </c>
      <c r="H1207" s="63" t="n">
        <v>43617</v>
      </c>
      <c r="I1207" s="0" t="n">
        <v>2019</v>
      </c>
      <c r="J1207" s="0" t="n">
        <v>6</v>
      </c>
    </row>
    <row r="1208" customFormat="false" ht="13.2" hidden="false" customHeight="false" outlineLevel="0" collapsed="false">
      <c r="A1208" s="0" t="s">
        <v>242</v>
      </c>
      <c r="B1208" s="0" t="s">
        <v>260</v>
      </c>
      <c r="C1208" s="0" t="s">
        <v>358</v>
      </c>
      <c r="D1208" s="0" t="n">
        <v>23.4107399954389</v>
      </c>
      <c r="E1208" s="0" t="s">
        <v>260</v>
      </c>
      <c r="F1208" s="0" t="s">
        <v>260</v>
      </c>
      <c r="G1208" s="0" t="n">
        <f aca="false">D1208</f>
        <v>23.4107399954389</v>
      </c>
      <c r="H1208" s="63" t="n">
        <v>43647</v>
      </c>
      <c r="I1208" s="0" t="n">
        <v>2019</v>
      </c>
      <c r="J1208" s="0" t="n">
        <v>7</v>
      </c>
    </row>
    <row r="1209" customFormat="false" ht="13.2" hidden="false" customHeight="false" outlineLevel="0" collapsed="false">
      <c r="A1209" s="0" t="s">
        <v>242</v>
      </c>
      <c r="B1209" s="0" t="s">
        <v>260</v>
      </c>
      <c r="C1209" s="0" t="s">
        <v>359</v>
      </c>
      <c r="D1209" s="0" t="n">
        <v>23.7060444007576</v>
      </c>
      <c r="E1209" s="0" t="s">
        <v>260</v>
      </c>
      <c r="F1209" s="0" t="s">
        <v>260</v>
      </c>
      <c r="G1209" s="0" t="n">
        <f aca="false">D1209</f>
        <v>23.7060444007576</v>
      </c>
      <c r="H1209" s="63" t="n">
        <v>43678</v>
      </c>
      <c r="I1209" s="0" t="n">
        <v>2019</v>
      </c>
      <c r="J1209" s="0" t="n">
        <v>8</v>
      </c>
    </row>
    <row r="1210" customFormat="false" ht="13.2" hidden="false" customHeight="false" outlineLevel="0" collapsed="false">
      <c r="A1210" s="0" t="s">
        <v>242</v>
      </c>
      <c r="B1210" s="0" t="s">
        <v>260</v>
      </c>
      <c r="C1210" s="0" t="s">
        <v>360</v>
      </c>
      <c r="D1210" s="0" t="n">
        <v>25.2619724084324</v>
      </c>
      <c r="E1210" s="0" t="s">
        <v>260</v>
      </c>
      <c r="F1210" s="0" t="s">
        <v>260</v>
      </c>
      <c r="G1210" s="0" t="n">
        <f aca="false">D1210</f>
        <v>25.2619724084324</v>
      </c>
      <c r="H1210" s="63" t="n">
        <v>43709</v>
      </c>
      <c r="I1210" s="0" t="n">
        <v>2019</v>
      </c>
      <c r="J1210" s="0" t="n">
        <v>9</v>
      </c>
    </row>
    <row r="1211" customFormat="false" ht="13.2" hidden="false" customHeight="false" outlineLevel="0" collapsed="false">
      <c r="A1211" s="0" t="s">
        <v>242</v>
      </c>
      <c r="B1211" s="0" t="s">
        <v>260</v>
      </c>
      <c r="C1211" s="0" t="s">
        <v>361</v>
      </c>
      <c r="D1211" s="0" t="n">
        <v>24.6936831168016</v>
      </c>
      <c r="E1211" s="0" t="s">
        <v>260</v>
      </c>
      <c r="F1211" s="0" t="s">
        <v>260</v>
      </c>
      <c r="G1211" s="0" t="n">
        <f aca="false">D1211</f>
        <v>24.6936831168016</v>
      </c>
      <c r="H1211" s="63" t="n">
        <v>43739</v>
      </c>
      <c r="I1211" s="0" t="n">
        <v>2019</v>
      </c>
      <c r="J1211" s="0" t="n">
        <v>10</v>
      </c>
    </row>
    <row r="1212" customFormat="false" ht="13.2" hidden="false" customHeight="false" outlineLevel="0" collapsed="false">
      <c r="A1212" s="0" t="s">
        <v>242</v>
      </c>
      <c r="B1212" s="0" t="s">
        <v>260</v>
      </c>
      <c r="C1212" s="0" t="s">
        <v>362</v>
      </c>
      <c r="D1212" s="0" t="n">
        <v>24.8658009460644</v>
      </c>
      <c r="E1212" s="0" t="s">
        <v>260</v>
      </c>
      <c r="F1212" s="0" t="s">
        <v>260</v>
      </c>
      <c r="G1212" s="0" t="n">
        <f aca="false">D1212</f>
        <v>24.8658009460644</v>
      </c>
      <c r="H1212" s="63" t="n">
        <v>43770</v>
      </c>
      <c r="I1212" s="0" t="n">
        <v>2019</v>
      </c>
      <c r="J1212" s="0" t="n">
        <v>11</v>
      </c>
    </row>
    <row r="1213" customFormat="false" ht="13.2" hidden="false" customHeight="false" outlineLevel="0" collapsed="false">
      <c r="A1213" s="0" t="s">
        <v>242</v>
      </c>
      <c r="B1213" s="0" t="s">
        <v>260</v>
      </c>
      <c r="C1213" s="0" t="s">
        <v>363</v>
      </c>
      <c r="D1213" s="0" t="n">
        <v>24.818586578935</v>
      </c>
      <c r="E1213" s="0" t="s">
        <v>260</v>
      </c>
      <c r="F1213" s="0" t="s">
        <v>260</v>
      </c>
      <c r="G1213" s="0" t="n">
        <f aca="false">D1213</f>
        <v>24.818586578935</v>
      </c>
      <c r="H1213" s="63" t="n">
        <v>43800</v>
      </c>
      <c r="I1213" s="0" t="n">
        <v>2019</v>
      </c>
      <c r="J1213" s="0" t="n">
        <v>12</v>
      </c>
    </row>
    <row r="1214" customFormat="false" ht="13.2" hidden="false" customHeight="false" outlineLevel="0" collapsed="false">
      <c r="A1214" s="0" t="s">
        <v>242</v>
      </c>
      <c r="B1214" s="0" t="s">
        <v>260</v>
      </c>
      <c r="C1214" s="0" t="s">
        <v>364</v>
      </c>
      <c r="D1214" s="0" t="n">
        <v>25.6770296176521</v>
      </c>
      <c r="E1214" s="0" t="s">
        <v>260</v>
      </c>
      <c r="F1214" s="0" t="s">
        <v>260</v>
      </c>
      <c r="G1214" s="0" t="n">
        <f aca="false">D1214</f>
        <v>25.6770296176521</v>
      </c>
      <c r="H1214" s="63" t="n">
        <v>43831</v>
      </c>
      <c r="I1214" s="0" t="n">
        <v>2020</v>
      </c>
      <c r="J1214" s="0" t="n">
        <v>1</v>
      </c>
    </row>
    <row r="1215" customFormat="false" ht="13.2" hidden="false" customHeight="false" outlineLevel="0" collapsed="false">
      <c r="A1215" s="0" t="s">
        <v>242</v>
      </c>
      <c r="B1215" s="0" t="s">
        <v>260</v>
      </c>
      <c r="C1215" s="0" t="s">
        <v>365</v>
      </c>
      <c r="D1215" s="0" t="n">
        <v>25.7770382316627</v>
      </c>
      <c r="E1215" s="0" t="s">
        <v>260</v>
      </c>
      <c r="F1215" s="0" t="s">
        <v>260</v>
      </c>
      <c r="G1215" s="0" t="n">
        <f aca="false">D1215</f>
        <v>25.7770382316627</v>
      </c>
      <c r="H1215" s="63" t="n">
        <v>43862</v>
      </c>
      <c r="I1215" s="0" t="n">
        <v>2020</v>
      </c>
      <c r="J1215" s="0" t="n">
        <v>2</v>
      </c>
    </row>
    <row r="1216" customFormat="false" ht="13.2" hidden="false" customHeight="false" outlineLevel="0" collapsed="false">
      <c r="A1216" s="0" t="s">
        <v>242</v>
      </c>
      <c r="B1216" s="0" t="s">
        <v>260</v>
      </c>
      <c r="C1216" s="0" t="s">
        <v>366</v>
      </c>
      <c r="D1216" s="0" t="n">
        <v>25.9452930672512</v>
      </c>
      <c r="E1216" s="0" t="s">
        <v>260</v>
      </c>
      <c r="F1216" s="0" t="s">
        <v>260</v>
      </c>
      <c r="G1216" s="0" t="n">
        <f aca="false">D1216</f>
        <v>25.9452930672512</v>
      </c>
      <c r="H1216" s="63" t="n">
        <v>43891</v>
      </c>
      <c r="I1216" s="0" t="n">
        <v>2020</v>
      </c>
      <c r="J1216" s="0" t="n">
        <v>3</v>
      </c>
    </row>
    <row r="1217" customFormat="false" ht="13.2" hidden="false" customHeight="false" outlineLevel="0" collapsed="false">
      <c r="A1217" s="0" t="s">
        <v>242</v>
      </c>
      <c r="B1217" s="0" t="s">
        <v>260</v>
      </c>
      <c r="C1217" s="0" t="s">
        <v>367</v>
      </c>
      <c r="D1217" s="0" t="n">
        <v>25.4177798199595</v>
      </c>
      <c r="E1217" s="0" t="s">
        <v>260</v>
      </c>
      <c r="F1217" s="0" t="s">
        <v>260</v>
      </c>
      <c r="G1217" s="0" t="n">
        <f aca="false">D1217</f>
        <v>25.4177798199595</v>
      </c>
      <c r="H1217" s="63" t="n">
        <v>43922</v>
      </c>
      <c r="I1217" s="0" t="n">
        <v>2020</v>
      </c>
      <c r="J1217" s="0" t="n">
        <v>4</v>
      </c>
    </row>
    <row r="1218" customFormat="false" ht="13.2" hidden="false" customHeight="false" outlineLevel="0" collapsed="false">
      <c r="A1218" s="0" t="s">
        <v>242</v>
      </c>
      <c r="B1218" s="0" t="s">
        <v>260</v>
      </c>
      <c r="C1218" s="0" t="s">
        <v>368</v>
      </c>
      <c r="D1218" s="0" t="n">
        <v>24.5327250470422</v>
      </c>
      <c r="E1218" s="0" t="s">
        <v>260</v>
      </c>
      <c r="F1218" s="0" t="s">
        <v>260</v>
      </c>
      <c r="G1218" s="0" t="n">
        <f aca="false">D1218</f>
        <v>24.5327250470422</v>
      </c>
      <c r="H1218" s="63" t="n">
        <v>43952</v>
      </c>
      <c r="I1218" s="0" t="n">
        <v>2020</v>
      </c>
      <c r="J1218" s="0" t="n">
        <v>5</v>
      </c>
    </row>
    <row r="1219" customFormat="false" ht="13.2" hidden="false" customHeight="false" outlineLevel="0" collapsed="false">
      <c r="A1219" s="0" t="s">
        <v>242</v>
      </c>
      <c r="B1219" s="0" t="s">
        <v>260</v>
      </c>
      <c r="C1219" s="0" t="s">
        <v>369</v>
      </c>
      <c r="D1219" s="0" t="n">
        <v>24.3902235026151</v>
      </c>
      <c r="E1219" s="0" t="s">
        <v>260</v>
      </c>
      <c r="F1219" s="0" t="s">
        <v>260</v>
      </c>
      <c r="G1219" s="0" t="n">
        <f aca="false">D1219</f>
        <v>24.3902235026151</v>
      </c>
      <c r="H1219" s="63" t="n">
        <v>43983</v>
      </c>
      <c r="I1219" s="0" t="n">
        <v>2020</v>
      </c>
      <c r="J1219" s="0" t="n">
        <v>6</v>
      </c>
    </row>
    <row r="1220" customFormat="false" ht="13.2" hidden="false" customHeight="false" outlineLevel="0" collapsed="false">
      <c r="A1220" s="0" t="s">
        <v>242</v>
      </c>
      <c r="B1220" s="0" t="s">
        <v>260</v>
      </c>
      <c r="C1220" s="0" t="s">
        <v>370</v>
      </c>
      <c r="D1220" s="0" t="n">
        <v>23.8970479768722</v>
      </c>
      <c r="E1220" s="0" t="s">
        <v>260</v>
      </c>
      <c r="F1220" s="0" t="s">
        <v>260</v>
      </c>
      <c r="G1220" s="0" t="n">
        <f aca="false">D1220</f>
        <v>23.8970479768722</v>
      </c>
      <c r="H1220" s="63" t="n">
        <v>44013</v>
      </c>
      <c r="I1220" s="0" t="n">
        <v>2020</v>
      </c>
      <c r="J1220" s="0" t="n">
        <v>7</v>
      </c>
    </row>
    <row r="1221" customFormat="false" ht="13.2" hidden="false" customHeight="false" outlineLevel="0" collapsed="false">
      <c r="A1221" s="0" t="s">
        <v>242</v>
      </c>
      <c r="B1221" s="0" t="s">
        <v>260</v>
      </c>
      <c r="C1221" s="0" t="s">
        <v>371</v>
      </c>
      <c r="D1221" s="0" t="n">
        <v>24.5730718698619</v>
      </c>
      <c r="E1221" s="0" t="s">
        <v>260</v>
      </c>
      <c r="F1221" s="0" t="s">
        <v>260</v>
      </c>
      <c r="G1221" s="0" t="n">
        <f aca="false">D1221</f>
        <v>24.5730718698619</v>
      </c>
      <c r="H1221" s="63" t="n">
        <v>44044</v>
      </c>
      <c r="I1221" s="0" t="n">
        <v>2020</v>
      </c>
      <c r="J1221" s="0" t="n">
        <v>8</v>
      </c>
    </row>
    <row r="1222" customFormat="false" ht="13.2" hidden="false" customHeight="false" outlineLevel="0" collapsed="false">
      <c r="A1222" s="0" t="s">
        <v>242</v>
      </c>
      <c r="B1222" s="0" t="s">
        <v>260</v>
      </c>
      <c r="C1222" s="0" t="s">
        <v>372</v>
      </c>
      <c r="D1222" s="0" t="n">
        <v>24.9876998575623</v>
      </c>
      <c r="E1222" s="0" t="s">
        <v>260</v>
      </c>
      <c r="F1222" s="0" t="s">
        <v>260</v>
      </c>
      <c r="G1222" s="0" t="n">
        <f aca="false">D1222</f>
        <v>24.9876998575623</v>
      </c>
      <c r="H1222" s="63" t="n">
        <v>44075</v>
      </c>
      <c r="I1222" s="0" t="n">
        <v>2020</v>
      </c>
      <c r="J1222" s="0" t="n">
        <v>9</v>
      </c>
    </row>
    <row r="1223" customFormat="false" ht="13.2" hidden="false" customHeight="false" outlineLevel="0" collapsed="false">
      <c r="A1223" s="0" t="s">
        <v>242</v>
      </c>
      <c r="B1223" s="0" t="s">
        <v>260</v>
      </c>
      <c r="C1223" s="0" t="s">
        <v>373</v>
      </c>
      <c r="D1223" s="0" t="n">
        <v>25.3109036616393</v>
      </c>
      <c r="E1223" s="0" t="s">
        <v>260</v>
      </c>
      <c r="F1223" s="0" t="s">
        <v>260</v>
      </c>
      <c r="G1223" s="0" t="n">
        <f aca="false">D1223</f>
        <v>25.3109036616393</v>
      </c>
      <c r="H1223" s="63" t="n">
        <v>44105</v>
      </c>
      <c r="I1223" s="0" t="n">
        <v>2020</v>
      </c>
      <c r="J1223" s="0" t="n">
        <v>10</v>
      </c>
    </row>
    <row r="1224" customFormat="false" ht="13.2" hidden="false" customHeight="false" outlineLevel="0" collapsed="false">
      <c r="A1224" s="0" t="s">
        <v>242</v>
      </c>
      <c r="B1224" s="0" t="s">
        <v>260</v>
      </c>
      <c r="C1224" s="0" t="s">
        <v>374</v>
      </c>
      <c r="D1224" s="0" t="n">
        <v>25.0198914715141</v>
      </c>
      <c r="E1224" s="0" t="s">
        <v>260</v>
      </c>
      <c r="F1224" s="0" t="s">
        <v>260</v>
      </c>
      <c r="G1224" s="0" t="n">
        <f aca="false">D1224</f>
        <v>25.0198914715141</v>
      </c>
      <c r="H1224" s="63" t="n">
        <v>44136</v>
      </c>
      <c r="I1224" s="0" t="n">
        <v>2020</v>
      </c>
      <c r="J1224" s="0" t="n">
        <v>11</v>
      </c>
    </row>
    <row r="1225" customFormat="false" ht="13.2" hidden="false" customHeight="false" outlineLevel="0" collapsed="false">
      <c r="A1225" s="0" t="s">
        <v>242</v>
      </c>
      <c r="B1225" s="0" t="s">
        <v>260</v>
      </c>
      <c r="C1225" s="0" t="s">
        <v>375</v>
      </c>
      <c r="D1225" s="0" t="n">
        <v>24.6447518635948</v>
      </c>
      <c r="E1225" s="0" t="s">
        <v>260</v>
      </c>
      <c r="F1225" s="0" t="s">
        <v>260</v>
      </c>
      <c r="G1225" s="0" t="n">
        <f aca="false">D1225</f>
        <v>24.6447518635948</v>
      </c>
      <c r="H1225" s="63" t="n">
        <v>44166</v>
      </c>
      <c r="I1225" s="0" t="n">
        <v>2020</v>
      </c>
      <c r="J1225" s="0" t="n">
        <v>12</v>
      </c>
    </row>
    <row r="1226" customFormat="false" ht="13.2" hidden="false" customHeight="false" outlineLevel="0" collapsed="false">
      <c r="A1226" s="0" t="s">
        <v>242</v>
      </c>
      <c r="B1226" s="0" t="s">
        <v>261</v>
      </c>
      <c r="C1226" s="0" t="s">
        <v>304</v>
      </c>
      <c r="D1226" s="0" t="n">
        <v>23.9288103693047</v>
      </c>
      <c r="E1226" s="0" t="s">
        <v>261</v>
      </c>
      <c r="F1226" s="0" t="s">
        <v>261</v>
      </c>
      <c r="G1226" s="0" t="n">
        <f aca="false">D1226</f>
        <v>23.9288103693047</v>
      </c>
      <c r="H1226" s="63" t="n">
        <v>42005</v>
      </c>
      <c r="I1226" s="0" t="n">
        <v>2015</v>
      </c>
      <c r="J1226" s="0" t="n">
        <v>1</v>
      </c>
    </row>
    <row r="1227" customFormat="false" ht="13.2" hidden="false" customHeight="false" outlineLevel="0" collapsed="false">
      <c r="A1227" s="0" t="s">
        <v>242</v>
      </c>
      <c r="B1227" s="0" t="s">
        <v>261</v>
      </c>
      <c r="C1227" s="0" t="s">
        <v>305</v>
      </c>
      <c r="D1227" s="0" t="n">
        <v>24.6911077876855</v>
      </c>
      <c r="E1227" s="0" t="s">
        <v>261</v>
      </c>
      <c r="F1227" s="0" t="s">
        <v>261</v>
      </c>
      <c r="G1227" s="0" t="n">
        <f aca="false">D1227</f>
        <v>24.6911077876855</v>
      </c>
      <c r="H1227" s="63" t="n">
        <v>42036</v>
      </c>
      <c r="I1227" s="0" t="n">
        <v>2015</v>
      </c>
      <c r="J1227" s="0" t="n">
        <v>2</v>
      </c>
    </row>
    <row r="1228" customFormat="false" ht="13.2" hidden="false" customHeight="false" outlineLevel="0" collapsed="false">
      <c r="A1228" s="0" t="s">
        <v>242</v>
      </c>
      <c r="B1228" s="0" t="s">
        <v>261</v>
      </c>
      <c r="C1228" s="0" t="s">
        <v>306</v>
      </c>
      <c r="D1228" s="0" t="n">
        <v>24.3262694962307</v>
      </c>
      <c r="E1228" s="0" t="s">
        <v>261</v>
      </c>
      <c r="F1228" s="0" t="s">
        <v>261</v>
      </c>
      <c r="G1228" s="0" t="n">
        <f aca="false">D1228</f>
        <v>24.3262694962307</v>
      </c>
      <c r="H1228" s="63" t="n">
        <v>42064</v>
      </c>
      <c r="I1228" s="0" t="n">
        <v>2015</v>
      </c>
      <c r="J1228" s="0" t="n">
        <v>3</v>
      </c>
    </row>
    <row r="1229" customFormat="false" ht="13.2" hidden="false" customHeight="false" outlineLevel="0" collapsed="false">
      <c r="A1229" s="0" t="s">
        <v>242</v>
      </c>
      <c r="B1229" s="0" t="s">
        <v>261</v>
      </c>
      <c r="C1229" s="0" t="s">
        <v>307</v>
      </c>
      <c r="D1229" s="0" t="n">
        <v>24.0610105972671</v>
      </c>
      <c r="E1229" s="0" t="s">
        <v>261</v>
      </c>
      <c r="F1229" s="0" t="s">
        <v>261</v>
      </c>
      <c r="G1229" s="0" t="n">
        <f aca="false">D1229</f>
        <v>24.0610105972671</v>
      </c>
      <c r="H1229" s="63" t="n">
        <v>42095</v>
      </c>
      <c r="I1229" s="0" t="n">
        <v>2015</v>
      </c>
      <c r="J1229" s="0" t="n">
        <v>4</v>
      </c>
    </row>
    <row r="1230" customFormat="false" ht="13.2" hidden="false" customHeight="false" outlineLevel="0" collapsed="false">
      <c r="A1230" s="0" t="s">
        <v>242</v>
      </c>
      <c r="B1230" s="0" t="s">
        <v>261</v>
      </c>
      <c r="C1230" s="0" t="s">
        <v>308</v>
      </c>
      <c r="D1230" s="0" t="n">
        <v>24.0713119137317</v>
      </c>
      <c r="E1230" s="0" t="s">
        <v>261</v>
      </c>
      <c r="F1230" s="0" t="s">
        <v>261</v>
      </c>
      <c r="G1230" s="0" t="n">
        <f aca="false">D1230</f>
        <v>24.0713119137317</v>
      </c>
      <c r="H1230" s="63" t="n">
        <v>42125</v>
      </c>
      <c r="I1230" s="0" t="n">
        <v>2015</v>
      </c>
      <c r="J1230" s="0" t="n">
        <v>5</v>
      </c>
    </row>
    <row r="1231" customFormat="false" ht="13.2" hidden="false" customHeight="false" outlineLevel="0" collapsed="false">
      <c r="A1231" s="0" t="s">
        <v>242</v>
      </c>
      <c r="B1231" s="0" t="s">
        <v>261</v>
      </c>
      <c r="C1231" s="0" t="s">
        <v>309</v>
      </c>
      <c r="D1231" s="0" t="n">
        <v>23.276822881399</v>
      </c>
      <c r="E1231" s="0" t="s">
        <v>261</v>
      </c>
      <c r="F1231" s="0" t="s">
        <v>261</v>
      </c>
      <c r="G1231" s="0" t="n">
        <f aca="false">D1231</f>
        <v>23.276822881399</v>
      </c>
      <c r="H1231" s="63" t="n">
        <v>42156</v>
      </c>
      <c r="I1231" s="0" t="n">
        <v>2015</v>
      </c>
      <c r="J1231" s="0" t="n">
        <v>6</v>
      </c>
    </row>
    <row r="1232" customFormat="false" ht="13.2" hidden="false" customHeight="false" outlineLevel="0" collapsed="false">
      <c r="A1232" s="0" t="s">
        <v>242</v>
      </c>
      <c r="B1232" s="0" t="s">
        <v>261</v>
      </c>
      <c r="C1232" s="0" t="s">
        <v>310</v>
      </c>
      <c r="D1232" s="0" t="n">
        <v>23.413315324555</v>
      </c>
      <c r="E1232" s="0" t="s">
        <v>261</v>
      </c>
      <c r="F1232" s="0" t="s">
        <v>261</v>
      </c>
      <c r="G1232" s="0" t="n">
        <f aca="false">D1232</f>
        <v>23.413315324555</v>
      </c>
      <c r="H1232" s="63" t="n">
        <v>42186</v>
      </c>
      <c r="I1232" s="0" t="n">
        <v>2015</v>
      </c>
      <c r="J1232" s="0" t="n">
        <v>7</v>
      </c>
    </row>
    <row r="1233" customFormat="false" ht="13.2" hidden="false" customHeight="false" outlineLevel="0" collapsed="false">
      <c r="A1233" s="0" t="s">
        <v>242</v>
      </c>
      <c r="B1233" s="0" t="s">
        <v>261</v>
      </c>
      <c r="C1233" s="0" t="s">
        <v>311</v>
      </c>
      <c r="D1233" s="0" t="n">
        <v>24.3288448253469</v>
      </c>
      <c r="E1233" s="0" t="s">
        <v>261</v>
      </c>
      <c r="F1233" s="0" t="s">
        <v>261</v>
      </c>
      <c r="G1233" s="0" t="n">
        <f aca="false">D1233</f>
        <v>24.3288448253469</v>
      </c>
      <c r="H1233" s="63" t="n">
        <v>42217</v>
      </c>
      <c r="I1233" s="0" t="n">
        <v>2015</v>
      </c>
      <c r="J1233" s="0" t="n">
        <v>8</v>
      </c>
    </row>
    <row r="1234" customFormat="false" ht="13.2" hidden="false" customHeight="false" outlineLevel="0" collapsed="false">
      <c r="A1234" s="0" t="s">
        <v>242</v>
      </c>
      <c r="B1234" s="0" t="s">
        <v>261</v>
      </c>
      <c r="C1234" s="0" t="s">
        <v>312</v>
      </c>
      <c r="D1234" s="0" t="n">
        <v>25.6645821935907</v>
      </c>
      <c r="E1234" s="0" t="s">
        <v>261</v>
      </c>
      <c r="F1234" s="0" t="s">
        <v>261</v>
      </c>
      <c r="G1234" s="0" t="n">
        <f aca="false">D1234</f>
        <v>25.6645821935907</v>
      </c>
      <c r="H1234" s="63" t="n">
        <v>42248</v>
      </c>
      <c r="I1234" s="0" t="n">
        <v>2015</v>
      </c>
      <c r="J1234" s="0" t="n">
        <v>9</v>
      </c>
    </row>
    <row r="1235" customFormat="false" ht="13.2" hidden="false" customHeight="false" outlineLevel="0" collapsed="false">
      <c r="A1235" s="0" t="s">
        <v>242</v>
      </c>
      <c r="B1235" s="0" t="s">
        <v>261</v>
      </c>
      <c r="C1235" s="0" t="s">
        <v>313</v>
      </c>
      <c r="D1235" s="0" t="n">
        <v>25.4855968200182</v>
      </c>
      <c r="E1235" s="0" t="s">
        <v>261</v>
      </c>
      <c r="F1235" s="0" t="s">
        <v>261</v>
      </c>
      <c r="G1235" s="0" t="n">
        <f aca="false">D1235</f>
        <v>25.4855968200182</v>
      </c>
      <c r="H1235" s="63" t="n">
        <v>42278</v>
      </c>
      <c r="I1235" s="0" t="n">
        <v>2015</v>
      </c>
      <c r="J1235" s="0" t="n">
        <v>10</v>
      </c>
    </row>
    <row r="1236" customFormat="false" ht="13.2" hidden="false" customHeight="false" outlineLevel="0" collapsed="false">
      <c r="A1236" s="0" t="s">
        <v>242</v>
      </c>
      <c r="B1236" s="0" t="s">
        <v>261</v>
      </c>
      <c r="C1236" s="0" t="s">
        <v>314</v>
      </c>
      <c r="D1236" s="0" t="n">
        <v>25.1104572120988</v>
      </c>
      <c r="E1236" s="0" t="s">
        <v>261</v>
      </c>
      <c r="F1236" s="0" t="s">
        <v>261</v>
      </c>
      <c r="G1236" s="0" t="n">
        <f aca="false">D1236</f>
        <v>25.1104572120988</v>
      </c>
      <c r="H1236" s="63" t="n">
        <v>42309</v>
      </c>
      <c r="I1236" s="0" t="n">
        <v>2015</v>
      </c>
      <c r="J1236" s="0" t="n">
        <v>11</v>
      </c>
    </row>
    <row r="1237" customFormat="false" ht="13.2" hidden="false" customHeight="false" outlineLevel="0" collapsed="false">
      <c r="A1237" s="0" t="s">
        <v>242</v>
      </c>
      <c r="B1237" s="0" t="s">
        <v>261</v>
      </c>
      <c r="C1237" s="0" t="s">
        <v>315</v>
      </c>
      <c r="D1237" s="0" t="n">
        <v>24.8945587878615</v>
      </c>
      <c r="E1237" s="0" t="s">
        <v>261</v>
      </c>
      <c r="F1237" s="0" t="s">
        <v>261</v>
      </c>
      <c r="G1237" s="0" t="n">
        <f aca="false">D1237</f>
        <v>24.8945587878615</v>
      </c>
      <c r="H1237" s="63" t="n">
        <v>42339</v>
      </c>
      <c r="I1237" s="0" t="n">
        <v>2015</v>
      </c>
      <c r="J1237" s="0" t="n">
        <v>12</v>
      </c>
    </row>
    <row r="1238" customFormat="false" ht="13.2" hidden="false" customHeight="false" outlineLevel="0" collapsed="false">
      <c r="A1238" s="0" t="s">
        <v>242</v>
      </c>
      <c r="B1238" s="0" t="s">
        <v>261</v>
      </c>
      <c r="C1238" s="0" t="s">
        <v>316</v>
      </c>
      <c r="D1238" s="0" t="n">
        <v>26.5994266627537</v>
      </c>
      <c r="E1238" s="0" t="s">
        <v>261</v>
      </c>
      <c r="F1238" s="0" t="s">
        <v>261</v>
      </c>
      <c r="G1238" s="0" t="n">
        <f aca="false">D1238</f>
        <v>26.5994266627537</v>
      </c>
      <c r="H1238" s="63" t="n">
        <v>42370</v>
      </c>
      <c r="I1238" s="0" t="n">
        <v>2016</v>
      </c>
      <c r="J1238" s="0" t="n">
        <v>1</v>
      </c>
    </row>
    <row r="1239" customFormat="false" ht="13.2" hidden="false" customHeight="false" outlineLevel="0" collapsed="false">
      <c r="A1239" s="0" t="s">
        <v>242</v>
      </c>
      <c r="B1239" s="0" t="s">
        <v>261</v>
      </c>
      <c r="C1239" s="0" t="s">
        <v>317</v>
      </c>
      <c r="D1239" s="0" t="n">
        <v>25.1568131361896</v>
      </c>
      <c r="E1239" s="0" t="s">
        <v>261</v>
      </c>
      <c r="F1239" s="0" t="s">
        <v>261</v>
      </c>
      <c r="G1239" s="0" t="n">
        <f aca="false">D1239</f>
        <v>25.1568131361896</v>
      </c>
      <c r="H1239" s="63" t="n">
        <v>42401</v>
      </c>
      <c r="I1239" s="0" t="n">
        <v>2016</v>
      </c>
      <c r="J1239" s="0" t="n">
        <v>2</v>
      </c>
    </row>
    <row r="1240" customFormat="false" ht="13.2" hidden="false" customHeight="false" outlineLevel="0" collapsed="false">
      <c r="A1240" s="0" t="s">
        <v>242</v>
      </c>
      <c r="B1240" s="0" t="s">
        <v>261</v>
      </c>
      <c r="C1240" s="0" t="s">
        <v>318</v>
      </c>
      <c r="D1240" s="0" t="n">
        <v>25.3083283325231</v>
      </c>
      <c r="E1240" s="0" t="s">
        <v>261</v>
      </c>
      <c r="F1240" s="0" t="s">
        <v>261</v>
      </c>
      <c r="G1240" s="0" t="n">
        <f aca="false">D1240</f>
        <v>25.3083283325231</v>
      </c>
      <c r="H1240" s="63" t="n">
        <v>42430</v>
      </c>
      <c r="I1240" s="0" t="n">
        <v>2016</v>
      </c>
      <c r="J1240" s="0" t="n">
        <v>3</v>
      </c>
    </row>
    <row r="1241" customFormat="false" ht="13.2" hidden="false" customHeight="false" outlineLevel="0" collapsed="false">
      <c r="A1241" s="0" t="s">
        <v>242</v>
      </c>
      <c r="B1241" s="0" t="s">
        <v>261</v>
      </c>
      <c r="C1241" s="0" t="s">
        <v>319</v>
      </c>
      <c r="D1241" s="0" t="n">
        <v>24.8615087308709</v>
      </c>
      <c r="E1241" s="0" t="s">
        <v>261</v>
      </c>
      <c r="F1241" s="0" t="s">
        <v>261</v>
      </c>
      <c r="G1241" s="0" t="n">
        <f aca="false">D1241</f>
        <v>24.8615087308709</v>
      </c>
      <c r="H1241" s="63" t="n">
        <v>42461</v>
      </c>
      <c r="I1241" s="0" t="n">
        <v>2016</v>
      </c>
      <c r="J1241" s="0" t="n">
        <v>4</v>
      </c>
    </row>
    <row r="1242" customFormat="false" ht="13.2" hidden="false" customHeight="false" outlineLevel="0" collapsed="false">
      <c r="A1242" s="0" t="s">
        <v>242</v>
      </c>
      <c r="B1242" s="0" t="s">
        <v>261</v>
      </c>
      <c r="C1242" s="0" t="s">
        <v>320</v>
      </c>
      <c r="D1242" s="0" t="n">
        <v>24.3889358380571</v>
      </c>
      <c r="E1242" s="0" t="s">
        <v>261</v>
      </c>
      <c r="F1242" s="0" t="s">
        <v>261</v>
      </c>
      <c r="G1242" s="0" t="n">
        <f aca="false">D1242</f>
        <v>24.3889358380571</v>
      </c>
      <c r="H1242" s="63" t="n">
        <v>42491</v>
      </c>
      <c r="I1242" s="0" t="n">
        <v>2016</v>
      </c>
      <c r="J1242" s="0" t="n">
        <v>5</v>
      </c>
    </row>
    <row r="1243" customFormat="false" ht="13.2" hidden="false" customHeight="false" outlineLevel="0" collapsed="false">
      <c r="A1243" s="0" t="s">
        <v>242</v>
      </c>
      <c r="B1243" s="0" t="s">
        <v>261</v>
      </c>
      <c r="C1243" s="0" t="s">
        <v>321</v>
      </c>
      <c r="D1243" s="0" t="n">
        <v>23.0939745141522</v>
      </c>
      <c r="E1243" s="0" t="s">
        <v>261</v>
      </c>
      <c r="F1243" s="0" t="s">
        <v>261</v>
      </c>
      <c r="G1243" s="0" t="n">
        <f aca="false">D1243</f>
        <v>23.0939745141522</v>
      </c>
      <c r="H1243" s="63" t="n">
        <v>42522</v>
      </c>
      <c r="I1243" s="0" t="n">
        <v>2016</v>
      </c>
      <c r="J1243" s="0" t="n">
        <v>6</v>
      </c>
    </row>
    <row r="1244" customFormat="false" ht="13.2" hidden="false" customHeight="false" outlineLevel="0" collapsed="false">
      <c r="A1244" s="0" t="s">
        <v>242</v>
      </c>
      <c r="B1244" s="0" t="s">
        <v>261</v>
      </c>
      <c r="C1244" s="0" t="s">
        <v>322</v>
      </c>
      <c r="D1244" s="0" t="n">
        <v>23.3077268307928</v>
      </c>
      <c r="E1244" s="0" t="s">
        <v>261</v>
      </c>
      <c r="F1244" s="0" t="s">
        <v>261</v>
      </c>
      <c r="G1244" s="0" t="n">
        <f aca="false">D1244</f>
        <v>23.3077268307928</v>
      </c>
      <c r="H1244" s="63" t="n">
        <v>42552</v>
      </c>
      <c r="I1244" s="0" t="n">
        <v>2016</v>
      </c>
      <c r="J1244" s="0" t="n">
        <v>7</v>
      </c>
    </row>
    <row r="1245" customFormat="false" ht="13.2" hidden="false" customHeight="false" outlineLevel="0" collapsed="false">
      <c r="A1245" s="0" t="s">
        <v>242</v>
      </c>
      <c r="B1245" s="0" t="s">
        <v>261</v>
      </c>
      <c r="C1245" s="0" t="s">
        <v>323</v>
      </c>
      <c r="D1245" s="0" t="n">
        <v>24.4958119963774</v>
      </c>
      <c r="E1245" s="0" t="s">
        <v>261</v>
      </c>
      <c r="F1245" s="0" t="s">
        <v>261</v>
      </c>
      <c r="G1245" s="0" t="n">
        <f aca="false">D1245</f>
        <v>24.4958119963774</v>
      </c>
      <c r="H1245" s="63" t="n">
        <v>42583</v>
      </c>
      <c r="I1245" s="0" t="n">
        <v>2016</v>
      </c>
      <c r="J1245" s="0" t="n">
        <v>8</v>
      </c>
    </row>
    <row r="1246" customFormat="false" ht="13.2" hidden="false" customHeight="false" outlineLevel="0" collapsed="false">
      <c r="A1246" s="0" t="s">
        <v>242</v>
      </c>
      <c r="B1246" s="0" t="s">
        <v>261</v>
      </c>
      <c r="C1246" s="0" t="s">
        <v>324</v>
      </c>
      <c r="D1246" s="0" t="n">
        <v>24.5936745027911</v>
      </c>
      <c r="E1246" s="0" t="s">
        <v>261</v>
      </c>
      <c r="F1246" s="0" t="s">
        <v>261</v>
      </c>
      <c r="G1246" s="0" t="n">
        <f aca="false">D1246</f>
        <v>24.5936745027911</v>
      </c>
      <c r="H1246" s="63" t="n">
        <v>42614</v>
      </c>
      <c r="I1246" s="0" t="n">
        <v>2016</v>
      </c>
      <c r="J1246" s="0" t="n">
        <v>9</v>
      </c>
    </row>
    <row r="1247" customFormat="false" ht="13.2" hidden="false" customHeight="false" outlineLevel="0" collapsed="false">
      <c r="A1247" s="0" t="s">
        <v>242</v>
      </c>
      <c r="B1247" s="0" t="s">
        <v>261</v>
      </c>
      <c r="C1247" s="0" t="s">
        <v>325</v>
      </c>
      <c r="D1247" s="0" t="n">
        <v>25.1181831994473</v>
      </c>
      <c r="E1247" s="0" t="s">
        <v>261</v>
      </c>
      <c r="F1247" s="0" t="s">
        <v>261</v>
      </c>
      <c r="G1247" s="0" t="n">
        <f aca="false">D1247</f>
        <v>25.1181831994473</v>
      </c>
      <c r="H1247" s="63" t="n">
        <v>42644</v>
      </c>
      <c r="I1247" s="0" t="n">
        <v>2016</v>
      </c>
      <c r="J1247" s="0" t="n">
        <v>10</v>
      </c>
    </row>
    <row r="1248" customFormat="false" ht="13.2" hidden="false" customHeight="false" outlineLevel="0" collapsed="false">
      <c r="A1248" s="0" t="s">
        <v>242</v>
      </c>
      <c r="B1248" s="0" t="s">
        <v>261</v>
      </c>
      <c r="C1248" s="0" t="s">
        <v>326</v>
      </c>
      <c r="D1248" s="0" t="n">
        <v>25.1164663133698</v>
      </c>
      <c r="E1248" s="0" t="s">
        <v>261</v>
      </c>
      <c r="F1248" s="0" t="s">
        <v>261</v>
      </c>
      <c r="G1248" s="0" t="n">
        <f aca="false">D1248</f>
        <v>25.1164663133698</v>
      </c>
      <c r="H1248" s="63" t="n">
        <v>42675</v>
      </c>
      <c r="I1248" s="0" t="n">
        <v>2016</v>
      </c>
      <c r="J1248" s="0" t="n">
        <v>11</v>
      </c>
    </row>
    <row r="1249" customFormat="false" ht="13.2" hidden="false" customHeight="false" outlineLevel="0" collapsed="false">
      <c r="A1249" s="0" t="s">
        <v>242</v>
      </c>
      <c r="B1249" s="0" t="s">
        <v>261</v>
      </c>
      <c r="C1249" s="0" t="s">
        <v>327</v>
      </c>
      <c r="D1249" s="0" t="n">
        <v>24.5902407306362</v>
      </c>
      <c r="E1249" s="0" t="s">
        <v>261</v>
      </c>
      <c r="F1249" s="0" t="s">
        <v>261</v>
      </c>
      <c r="G1249" s="0" t="n">
        <f aca="false">D1249</f>
        <v>24.5902407306362</v>
      </c>
      <c r="H1249" s="63" t="n">
        <v>42705</v>
      </c>
      <c r="I1249" s="0" t="n">
        <v>2016</v>
      </c>
      <c r="J1249" s="0" t="n">
        <v>12</v>
      </c>
    </row>
    <row r="1250" customFormat="false" ht="13.2" hidden="false" customHeight="false" outlineLevel="0" collapsed="false">
      <c r="A1250" s="0" t="s">
        <v>242</v>
      </c>
      <c r="B1250" s="0" t="s">
        <v>261</v>
      </c>
      <c r="C1250" s="0" t="s">
        <v>328</v>
      </c>
      <c r="D1250" s="0" t="n">
        <v>24.1258230466902</v>
      </c>
      <c r="E1250" s="0" t="s">
        <v>261</v>
      </c>
      <c r="F1250" s="0" t="s">
        <v>261</v>
      </c>
      <c r="G1250" s="0" t="n">
        <f aca="false">D1250</f>
        <v>24.1258230466902</v>
      </c>
      <c r="H1250" s="63" t="n">
        <v>42736</v>
      </c>
      <c r="I1250" s="0" t="n">
        <v>2017</v>
      </c>
      <c r="J1250" s="0" t="n">
        <v>1</v>
      </c>
    </row>
    <row r="1251" customFormat="false" ht="13.2" hidden="false" customHeight="false" outlineLevel="0" collapsed="false">
      <c r="A1251" s="0" t="s">
        <v>242</v>
      </c>
      <c r="B1251" s="0" t="s">
        <v>261</v>
      </c>
      <c r="C1251" s="0" t="s">
        <v>329</v>
      </c>
      <c r="D1251" s="0" t="n">
        <v>24.4915197811837</v>
      </c>
      <c r="E1251" s="0" t="s">
        <v>261</v>
      </c>
      <c r="F1251" s="0" t="s">
        <v>261</v>
      </c>
      <c r="G1251" s="0" t="n">
        <f aca="false">D1251</f>
        <v>24.4915197811837</v>
      </c>
      <c r="H1251" s="63" t="n">
        <v>42767</v>
      </c>
      <c r="I1251" s="0" t="n">
        <v>2017</v>
      </c>
      <c r="J1251" s="0" t="n">
        <v>2</v>
      </c>
    </row>
    <row r="1252" customFormat="false" ht="13.2" hidden="false" customHeight="false" outlineLevel="0" collapsed="false">
      <c r="A1252" s="0" t="s">
        <v>242</v>
      </c>
      <c r="B1252" s="0" t="s">
        <v>261</v>
      </c>
      <c r="C1252" s="0" t="s">
        <v>330</v>
      </c>
      <c r="D1252" s="0" t="n">
        <v>24.3953741608474</v>
      </c>
      <c r="E1252" s="0" t="s">
        <v>261</v>
      </c>
      <c r="F1252" s="0" t="s">
        <v>261</v>
      </c>
      <c r="G1252" s="0" t="n">
        <f aca="false">D1252</f>
        <v>24.3953741608474</v>
      </c>
      <c r="H1252" s="63" t="n">
        <v>42795</v>
      </c>
      <c r="I1252" s="0" t="n">
        <v>2017</v>
      </c>
      <c r="J1252" s="0" t="n">
        <v>3</v>
      </c>
    </row>
    <row r="1253" customFormat="false" ht="13.2" hidden="false" customHeight="false" outlineLevel="0" collapsed="false">
      <c r="A1253" s="0" t="s">
        <v>242</v>
      </c>
      <c r="B1253" s="0" t="s">
        <v>261</v>
      </c>
      <c r="C1253" s="0" t="s">
        <v>331</v>
      </c>
      <c r="D1253" s="0" t="n">
        <v>24.3979494899636</v>
      </c>
      <c r="E1253" s="0" t="s">
        <v>261</v>
      </c>
      <c r="F1253" s="0" t="s">
        <v>261</v>
      </c>
      <c r="G1253" s="0" t="n">
        <f aca="false">D1253</f>
        <v>24.3979494899636</v>
      </c>
      <c r="H1253" s="63" t="n">
        <v>42826</v>
      </c>
      <c r="I1253" s="0" t="n">
        <v>2017</v>
      </c>
      <c r="J1253" s="0" t="n">
        <v>4</v>
      </c>
    </row>
    <row r="1254" customFormat="false" ht="13.2" hidden="false" customHeight="false" outlineLevel="0" collapsed="false">
      <c r="A1254" s="0" t="s">
        <v>242</v>
      </c>
      <c r="B1254" s="0" t="s">
        <v>261</v>
      </c>
      <c r="C1254" s="0" t="s">
        <v>332</v>
      </c>
      <c r="D1254" s="0" t="n">
        <v>24.6061219268525</v>
      </c>
      <c r="E1254" s="0" t="s">
        <v>261</v>
      </c>
      <c r="F1254" s="0" t="s">
        <v>261</v>
      </c>
      <c r="G1254" s="0" t="n">
        <f aca="false">D1254</f>
        <v>24.6061219268525</v>
      </c>
      <c r="H1254" s="63" t="n">
        <v>42856</v>
      </c>
      <c r="I1254" s="0" t="n">
        <v>2017</v>
      </c>
      <c r="J1254" s="0" t="n">
        <v>5</v>
      </c>
    </row>
    <row r="1255" customFormat="false" ht="13.2" hidden="false" customHeight="false" outlineLevel="0" collapsed="false">
      <c r="A1255" s="0" t="s">
        <v>242</v>
      </c>
      <c r="B1255" s="0" t="s">
        <v>261</v>
      </c>
      <c r="C1255" s="0" t="s">
        <v>333</v>
      </c>
      <c r="D1255" s="0" t="n">
        <v>23.8129205590779</v>
      </c>
      <c r="E1255" s="0" t="s">
        <v>261</v>
      </c>
      <c r="F1255" s="0" t="s">
        <v>261</v>
      </c>
      <c r="G1255" s="0" t="n">
        <f aca="false">D1255</f>
        <v>23.8129205590779</v>
      </c>
      <c r="H1255" s="63" t="n">
        <v>42887</v>
      </c>
      <c r="I1255" s="0" t="n">
        <v>2017</v>
      </c>
      <c r="J1255" s="0" t="n">
        <v>6</v>
      </c>
    </row>
    <row r="1256" customFormat="false" ht="13.2" hidden="false" customHeight="false" outlineLevel="0" collapsed="false">
      <c r="A1256" s="0" t="s">
        <v>242</v>
      </c>
      <c r="B1256" s="0" t="s">
        <v>261</v>
      </c>
      <c r="C1256" s="0" t="s">
        <v>334</v>
      </c>
      <c r="D1256" s="0" t="n">
        <v>23.0875361913619</v>
      </c>
      <c r="E1256" s="0" t="s">
        <v>261</v>
      </c>
      <c r="F1256" s="0" t="s">
        <v>261</v>
      </c>
      <c r="G1256" s="0" t="n">
        <f aca="false">D1256</f>
        <v>23.0875361913619</v>
      </c>
      <c r="H1256" s="63" t="n">
        <v>42917</v>
      </c>
      <c r="I1256" s="0" t="n">
        <v>2017</v>
      </c>
      <c r="J1256" s="0" t="n">
        <v>7</v>
      </c>
    </row>
    <row r="1257" customFormat="false" ht="13.2" hidden="false" customHeight="false" outlineLevel="0" collapsed="false">
      <c r="A1257" s="0" t="s">
        <v>242</v>
      </c>
      <c r="B1257" s="0" t="s">
        <v>261</v>
      </c>
      <c r="C1257" s="0" t="s">
        <v>335</v>
      </c>
      <c r="D1257" s="0" t="n">
        <v>24.4541775089996</v>
      </c>
      <c r="E1257" s="0" t="s">
        <v>261</v>
      </c>
      <c r="F1257" s="0" t="s">
        <v>261</v>
      </c>
      <c r="G1257" s="0" t="n">
        <f aca="false">D1257</f>
        <v>24.4541775089996</v>
      </c>
      <c r="H1257" s="63" t="n">
        <v>42948</v>
      </c>
      <c r="I1257" s="0" t="n">
        <v>2017</v>
      </c>
      <c r="J1257" s="0" t="n">
        <v>8</v>
      </c>
    </row>
    <row r="1258" customFormat="false" ht="13.2" hidden="false" customHeight="false" outlineLevel="0" collapsed="false">
      <c r="A1258" s="0" t="s">
        <v>242</v>
      </c>
      <c r="B1258" s="0" t="s">
        <v>261</v>
      </c>
      <c r="C1258" s="0" t="s">
        <v>336</v>
      </c>
      <c r="D1258" s="0" t="n">
        <v>24.4975288824548</v>
      </c>
      <c r="E1258" s="0" t="s">
        <v>261</v>
      </c>
      <c r="F1258" s="0" t="s">
        <v>261</v>
      </c>
      <c r="G1258" s="0" t="n">
        <f aca="false">D1258</f>
        <v>24.4975288824548</v>
      </c>
      <c r="H1258" s="63" t="n">
        <v>42979</v>
      </c>
      <c r="I1258" s="0" t="n">
        <v>2017</v>
      </c>
      <c r="J1258" s="0" t="n">
        <v>9</v>
      </c>
    </row>
    <row r="1259" customFormat="false" ht="13.2" hidden="false" customHeight="false" outlineLevel="0" collapsed="false">
      <c r="A1259" s="0" t="s">
        <v>242</v>
      </c>
      <c r="B1259" s="0" t="s">
        <v>261</v>
      </c>
      <c r="C1259" s="0" t="s">
        <v>337</v>
      </c>
      <c r="D1259" s="0" t="n">
        <v>24.642605755998</v>
      </c>
      <c r="E1259" s="0" t="s">
        <v>261</v>
      </c>
      <c r="F1259" s="0" t="s">
        <v>261</v>
      </c>
      <c r="G1259" s="0" t="n">
        <f aca="false">D1259</f>
        <v>24.642605755998</v>
      </c>
      <c r="H1259" s="63" t="n">
        <v>43009</v>
      </c>
      <c r="I1259" s="0" t="n">
        <v>2017</v>
      </c>
      <c r="J1259" s="0" t="n">
        <v>10</v>
      </c>
    </row>
    <row r="1260" customFormat="false" ht="13.2" hidden="false" customHeight="false" outlineLevel="0" collapsed="false">
      <c r="A1260" s="0" t="s">
        <v>242</v>
      </c>
      <c r="B1260" s="0" t="s">
        <v>261</v>
      </c>
      <c r="C1260" s="0" t="s">
        <v>338</v>
      </c>
      <c r="D1260" s="0" t="n">
        <v>24.5893822875975</v>
      </c>
      <c r="E1260" s="0" t="s">
        <v>261</v>
      </c>
      <c r="F1260" s="0" t="s">
        <v>261</v>
      </c>
      <c r="G1260" s="0" t="n">
        <f aca="false">D1260</f>
        <v>24.5893822875975</v>
      </c>
      <c r="H1260" s="63" t="n">
        <v>43040</v>
      </c>
      <c r="I1260" s="0" t="n">
        <v>2017</v>
      </c>
      <c r="J1260" s="0" t="n">
        <v>11</v>
      </c>
    </row>
    <row r="1261" customFormat="false" ht="13.2" hidden="false" customHeight="false" outlineLevel="0" collapsed="false">
      <c r="A1261" s="0" t="s">
        <v>242</v>
      </c>
      <c r="B1261" s="0" t="s">
        <v>261</v>
      </c>
      <c r="C1261" s="0" t="s">
        <v>339</v>
      </c>
      <c r="D1261" s="0" t="n">
        <v>25.313049769236</v>
      </c>
      <c r="E1261" s="0" t="s">
        <v>261</v>
      </c>
      <c r="F1261" s="0" t="s">
        <v>261</v>
      </c>
      <c r="G1261" s="0" t="n">
        <f aca="false">D1261</f>
        <v>25.313049769236</v>
      </c>
      <c r="H1261" s="63" t="n">
        <v>43070</v>
      </c>
      <c r="I1261" s="0" t="n">
        <v>2017</v>
      </c>
      <c r="J1261" s="0" t="n">
        <v>12</v>
      </c>
    </row>
    <row r="1262" customFormat="false" ht="13.2" hidden="false" customHeight="false" outlineLevel="0" collapsed="false">
      <c r="A1262" s="0" t="s">
        <v>242</v>
      </c>
      <c r="B1262" s="0" t="s">
        <v>261</v>
      </c>
      <c r="C1262" s="0" t="s">
        <v>340</v>
      </c>
      <c r="D1262" s="0" t="n">
        <v>23.8142082236359</v>
      </c>
      <c r="E1262" s="0" t="s">
        <v>261</v>
      </c>
      <c r="F1262" s="0" t="s">
        <v>261</v>
      </c>
      <c r="G1262" s="0" t="n">
        <f aca="false">D1262</f>
        <v>23.8142082236359</v>
      </c>
      <c r="H1262" s="63" t="n">
        <v>43101</v>
      </c>
      <c r="I1262" s="0" t="n">
        <v>2018</v>
      </c>
      <c r="J1262" s="0" t="n">
        <v>1</v>
      </c>
    </row>
    <row r="1263" customFormat="false" ht="13.2" hidden="false" customHeight="false" outlineLevel="0" collapsed="false">
      <c r="A1263" s="0" t="s">
        <v>242</v>
      </c>
      <c r="B1263" s="0" t="s">
        <v>261</v>
      </c>
      <c r="C1263" s="0" t="s">
        <v>341</v>
      </c>
      <c r="D1263" s="0" t="n">
        <v>25.1958722944512</v>
      </c>
      <c r="E1263" s="0" t="s">
        <v>261</v>
      </c>
      <c r="F1263" s="0" t="s">
        <v>261</v>
      </c>
      <c r="G1263" s="0" t="n">
        <f aca="false">D1263</f>
        <v>25.1958722944512</v>
      </c>
      <c r="H1263" s="63" t="n">
        <v>43132</v>
      </c>
      <c r="I1263" s="0" t="n">
        <v>2018</v>
      </c>
      <c r="J1263" s="0" t="n">
        <v>2</v>
      </c>
    </row>
    <row r="1264" customFormat="false" ht="13.2" hidden="false" customHeight="false" outlineLevel="0" collapsed="false">
      <c r="A1264" s="0" t="s">
        <v>242</v>
      </c>
      <c r="B1264" s="0" t="s">
        <v>261</v>
      </c>
      <c r="C1264" s="0" t="s">
        <v>342</v>
      </c>
      <c r="D1264" s="0" t="n">
        <v>24.7065597623824</v>
      </c>
      <c r="E1264" s="0" t="s">
        <v>261</v>
      </c>
      <c r="F1264" s="0" t="s">
        <v>261</v>
      </c>
      <c r="G1264" s="0" t="n">
        <f aca="false">D1264</f>
        <v>24.7065597623824</v>
      </c>
      <c r="H1264" s="63" t="n">
        <v>43160</v>
      </c>
      <c r="I1264" s="0" t="n">
        <v>2018</v>
      </c>
      <c r="J1264" s="0" t="n">
        <v>3</v>
      </c>
    </row>
    <row r="1265" customFormat="false" ht="13.2" hidden="false" customHeight="false" outlineLevel="0" collapsed="false">
      <c r="A1265" s="0" t="s">
        <v>242</v>
      </c>
      <c r="B1265" s="0" t="s">
        <v>261</v>
      </c>
      <c r="C1265" s="0" t="s">
        <v>343</v>
      </c>
      <c r="D1265" s="0" t="n">
        <v>23.7601263121967</v>
      </c>
      <c r="E1265" s="0" t="s">
        <v>261</v>
      </c>
      <c r="F1265" s="0" t="s">
        <v>261</v>
      </c>
      <c r="G1265" s="0" t="n">
        <f aca="false">D1265</f>
        <v>23.7601263121967</v>
      </c>
      <c r="H1265" s="63" t="n">
        <v>43191</v>
      </c>
      <c r="I1265" s="0" t="n">
        <v>2018</v>
      </c>
      <c r="J1265" s="0" t="n">
        <v>4</v>
      </c>
    </row>
    <row r="1266" customFormat="false" ht="13.2" hidden="false" customHeight="false" outlineLevel="0" collapsed="false">
      <c r="A1266" s="0" t="s">
        <v>242</v>
      </c>
      <c r="B1266" s="0" t="s">
        <v>261</v>
      </c>
      <c r="C1266" s="0" t="s">
        <v>344</v>
      </c>
      <c r="D1266" s="0" t="n">
        <v>23.6013143500341</v>
      </c>
      <c r="E1266" s="0" t="s">
        <v>261</v>
      </c>
      <c r="F1266" s="0" t="s">
        <v>261</v>
      </c>
      <c r="G1266" s="0" t="n">
        <f aca="false">D1266</f>
        <v>23.6013143500341</v>
      </c>
      <c r="H1266" s="63" t="n">
        <v>43221</v>
      </c>
      <c r="I1266" s="0" t="n">
        <v>2018</v>
      </c>
      <c r="J1266" s="0" t="n">
        <v>5</v>
      </c>
    </row>
    <row r="1267" customFormat="false" ht="13.2" hidden="false" customHeight="false" outlineLevel="0" collapsed="false">
      <c r="A1267" s="0" t="s">
        <v>242</v>
      </c>
      <c r="B1267" s="0" t="s">
        <v>261</v>
      </c>
      <c r="C1267" s="0" t="s">
        <v>345</v>
      </c>
      <c r="D1267" s="0" t="n">
        <v>22.750168077146</v>
      </c>
      <c r="E1267" s="0" t="s">
        <v>261</v>
      </c>
      <c r="F1267" s="0" t="s">
        <v>261</v>
      </c>
      <c r="G1267" s="0" t="n">
        <f aca="false">D1267</f>
        <v>22.750168077146</v>
      </c>
      <c r="H1267" s="63" t="n">
        <v>43252</v>
      </c>
      <c r="I1267" s="0" t="n">
        <v>2018</v>
      </c>
      <c r="J1267" s="0" t="n">
        <v>6</v>
      </c>
    </row>
    <row r="1268" customFormat="false" ht="13.2" hidden="false" customHeight="false" outlineLevel="0" collapsed="false">
      <c r="A1268" s="0" t="s">
        <v>242</v>
      </c>
      <c r="B1268" s="0" t="s">
        <v>261</v>
      </c>
      <c r="C1268" s="0" t="s">
        <v>346</v>
      </c>
      <c r="D1268" s="0" t="n">
        <v>23.0999836154233</v>
      </c>
      <c r="E1268" s="0" t="s">
        <v>261</v>
      </c>
      <c r="F1268" s="0" t="s">
        <v>261</v>
      </c>
      <c r="G1268" s="0" t="n">
        <f aca="false">D1268</f>
        <v>23.0999836154233</v>
      </c>
      <c r="H1268" s="63" t="n">
        <v>43282</v>
      </c>
      <c r="I1268" s="0" t="n">
        <v>2018</v>
      </c>
      <c r="J1268" s="0" t="n">
        <v>7</v>
      </c>
    </row>
    <row r="1269" customFormat="false" ht="13.2" hidden="false" customHeight="false" outlineLevel="0" collapsed="false">
      <c r="A1269" s="0" t="s">
        <v>242</v>
      </c>
      <c r="B1269" s="0" t="s">
        <v>261</v>
      </c>
      <c r="C1269" s="0" t="s">
        <v>347</v>
      </c>
      <c r="D1269" s="0" t="n">
        <v>23.3566580839997</v>
      </c>
      <c r="E1269" s="0" t="s">
        <v>261</v>
      </c>
      <c r="F1269" s="0" t="s">
        <v>261</v>
      </c>
      <c r="G1269" s="0" t="n">
        <f aca="false">D1269</f>
        <v>23.3566580839997</v>
      </c>
      <c r="H1269" s="63" t="n">
        <v>43313</v>
      </c>
      <c r="I1269" s="0" t="n">
        <v>2018</v>
      </c>
      <c r="J1269" s="0" t="n">
        <v>8</v>
      </c>
    </row>
    <row r="1270" customFormat="false" ht="13.2" hidden="false" customHeight="false" outlineLevel="0" collapsed="false">
      <c r="A1270" s="0" t="s">
        <v>242</v>
      </c>
      <c r="B1270" s="0" t="s">
        <v>261</v>
      </c>
      <c r="C1270" s="0" t="s">
        <v>348</v>
      </c>
      <c r="D1270" s="0" t="n">
        <v>24.6722220408337</v>
      </c>
      <c r="E1270" s="0" t="s">
        <v>261</v>
      </c>
      <c r="F1270" s="0" t="s">
        <v>261</v>
      </c>
      <c r="G1270" s="0" t="n">
        <f aca="false">D1270</f>
        <v>24.6722220408337</v>
      </c>
      <c r="H1270" s="63" t="n">
        <v>43344</v>
      </c>
      <c r="I1270" s="0" t="n">
        <v>2018</v>
      </c>
      <c r="J1270" s="0" t="n">
        <v>9</v>
      </c>
    </row>
    <row r="1271" customFormat="false" ht="13.2" hidden="false" customHeight="false" outlineLevel="0" collapsed="false">
      <c r="A1271" s="0" t="s">
        <v>242</v>
      </c>
      <c r="B1271" s="0" t="s">
        <v>261</v>
      </c>
      <c r="C1271" s="0" t="s">
        <v>349</v>
      </c>
      <c r="D1271" s="0" t="n">
        <v>24.7327422750633</v>
      </c>
      <c r="E1271" s="0" t="s">
        <v>261</v>
      </c>
      <c r="F1271" s="0" t="s">
        <v>261</v>
      </c>
      <c r="G1271" s="0" t="n">
        <f aca="false">D1271</f>
        <v>24.7327422750633</v>
      </c>
      <c r="H1271" s="63" t="n">
        <v>43374</v>
      </c>
      <c r="I1271" s="0" t="n">
        <v>2018</v>
      </c>
      <c r="J1271" s="0" t="n">
        <v>10</v>
      </c>
    </row>
    <row r="1272" customFormat="false" ht="13.2" hidden="false" customHeight="false" outlineLevel="0" collapsed="false">
      <c r="A1272" s="0" t="s">
        <v>242</v>
      </c>
      <c r="B1272" s="0" t="s">
        <v>261</v>
      </c>
      <c r="C1272" s="0" t="s">
        <v>350</v>
      </c>
      <c r="D1272" s="0" t="n">
        <v>24.7404682624117</v>
      </c>
      <c r="E1272" s="0" t="s">
        <v>261</v>
      </c>
      <c r="F1272" s="0" t="s">
        <v>261</v>
      </c>
      <c r="G1272" s="0" t="n">
        <f aca="false">D1272</f>
        <v>24.7404682624117</v>
      </c>
      <c r="H1272" s="63" t="n">
        <v>43405</v>
      </c>
      <c r="I1272" s="0" t="n">
        <v>2018</v>
      </c>
      <c r="J1272" s="0" t="n">
        <v>11</v>
      </c>
    </row>
    <row r="1273" customFormat="false" ht="13.2" hidden="false" customHeight="false" outlineLevel="0" collapsed="false">
      <c r="A1273" s="0" t="s">
        <v>242</v>
      </c>
      <c r="B1273" s="0" t="s">
        <v>261</v>
      </c>
      <c r="C1273" s="0" t="s">
        <v>351</v>
      </c>
      <c r="D1273" s="0" t="n">
        <v>24.1348366985968</v>
      </c>
      <c r="E1273" s="0" t="s">
        <v>261</v>
      </c>
      <c r="F1273" s="0" t="s">
        <v>261</v>
      </c>
      <c r="G1273" s="0" t="n">
        <f aca="false">D1273</f>
        <v>24.1348366985968</v>
      </c>
      <c r="H1273" s="63" t="n">
        <v>43435</v>
      </c>
      <c r="I1273" s="0" t="n">
        <v>2018</v>
      </c>
      <c r="J1273" s="0" t="n">
        <v>12</v>
      </c>
    </row>
    <row r="1274" customFormat="false" ht="13.2" hidden="false" customHeight="false" outlineLevel="0" collapsed="false">
      <c r="A1274" s="0" t="s">
        <v>242</v>
      </c>
      <c r="B1274" s="0" t="s">
        <v>261</v>
      </c>
      <c r="C1274" s="0" t="s">
        <v>352</v>
      </c>
      <c r="D1274" s="0" t="n">
        <v>23.9086369578948</v>
      </c>
      <c r="E1274" s="0" t="s">
        <v>261</v>
      </c>
      <c r="F1274" s="0" t="s">
        <v>261</v>
      </c>
      <c r="G1274" s="0" t="n">
        <f aca="false">D1274</f>
        <v>23.9086369578948</v>
      </c>
      <c r="H1274" s="63" t="n">
        <v>43466</v>
      </c>
      <c r="I1274" s="0" t="n">
        <v>2019</v>
      </c>
      <c r="J1274" s="0" t="n">
        <v>1</v>
      </c>
    </row>
    <row r="1275" customFormat="false" ht="13.2" hidden="false" customHeight="false" outlineLevel="0" collapsed="false">
      <c r="A1275" s="0" t="s">
        <v>242</v>
      </c>
      <c r="B1275" s="0" t="s">
        <v>261</v>
      </c>
      <c r="C1275" s="0" t="s">
        <v>353</v>
      </c>
      <c r="D1275" s="0" t="n">
        <v>24.5687796546683</v>
      </c>
      <c r="E1275" s="0" t="s">
        <v>261</v>
      </c>
      <c r="F1275" s="0" t="s">
        <v>261</v>
      </c>
      <c r="G1275" s="0" t="n">
        <f aca="false">D1275</f>
        <v>24.5687796546683</v>
      </c>
      <c r="H1275" s="63" t="n">
        <v>43497</v>
      </c>
      <c r="I1275" s="0" t="n">
        <v>2019</v>
      </c>
      <c r="J1275" s="0" t="n">
        <v>2</v>
      </c>
    </row>
    <row r="1276" customFormat="false" ht="13.2" hidden="false" customHeight="false" outlineLevel="0" collapsed="false">
      <c r="A1276" s="0" t="s">
        <v>242</v>
      </c>
      <c r="B1276" s="0" t="s">
        <v>261</v>
      </c>
      <c r="C1276" s="0" t="s">
        <v>354</v>
      </c>
      <c r="D1276" s="0" t="n">
        <v>24.495382774858</v>
      </c>
      <c r="E1276" s="0" t="s">
        <v>261</v>
      </c>
      <c r="F1276" s="0" t="s">
        <v>261</v>
      </c>
      <c r="G1276" s="0" t="n">
        <f aca="false">D1276</f>
        <v>24.495382774858</v>
      </c>
      <c r="H1276" s="63" t="n">
        <v>43525</v>
      </c>
      <c r="I1276" s="0" t="n">
        <v>2019</v>
      </c>
      <c r="J1276" s="0" t="n">
        <v>3</v>
      </c>
    </row>
    <row r="1277" customFormat="false" ht="13.2" hidden="false" customHeight="false" outlineLevel="0" collapsed="false">
      <c r="A1277" s="0" t="s">
        <v>242</v>
      </c>
      <c r="B1277" s="0" t="s">
        <v>261</v>
      </c>
      <c r="C1277" s="0" t="s">
        <v>355</v>
      </c>
      <c r="D1277" s="0" t="n">
        <v>24.8924126802647</v>
      </c>
      <c r="E1277" s="0" t="s">
        <v>261</v>
      </c>
      <c r="F1277" s="0" t="s">
        <v>261</v>
      </c>
      <c r="G1277" s="0" t="n">
        <f aca="false">D1277</f>
        <v>24.8924126802647</v>
      </c>
      <c r="H1277" s="63" t="n">
        <v>43556</v>
      </c>
      <c r="I1277" s="0" t="n">
        <v>2019</v>
      </c>
      <c r="J1277" s="0" t="n">
        <v>4</v>
      </c>
    </row>
    <row r="1278" customFormat="false" ht="13.2" hidden="false" customHeight="false" outlineLevel="0" collapsed="false">
      <c r="A1278" s="0" t="s">
        <v>242</v>
      </c>
      <c r="B1278" s="0" t="s">
        <v>261</v>
      </c>
      <c r="C1278" s="0" t="s">
        <v>356</v>
      </c>
      <c r="D1278" s="0" t="n">
        <v>24.683381800337</v>
      </c>
      <c r="E1278" s="0" t="s">
        <v>261</v>
      </c>
      <c r="F1278" s="0" t="s">
        <v>261</v>
      </c>
      <c r="G1278" s="0" t="n">
        <f aca="false">D1278</f>
        <v>24.683381800337</v>
      </c>
      <c r="H1278" s="63" t="n">
        <v>43586</v>
      </c>
      <c r="I1278" s="0" t="n">
        <v>2019</v>
      </c>
      <c r="J1278" s="0" t="n">
        <v>5</v>
      </c>
    </row>
    <row r="1279" customFormat="false" ht="13.2" hidden="false" customHeight="false" outlineLevel="0" collapsed="false">
      <c r="A1279" s="0" t="s">
        <v>242</v>
      </c>
      <c r="B1279" s="0" t="s">
        <v>261</v>
      </c>
      <c r="C1279" s="0" t="s">
        <v>357</v>
      </c>
      <c r="D1279" s="0" t="n">
        <v>23.0235821849774</v>
      </c>
      <c r="E1279" s="0" t="s">
        <v>261</v>
      </c>
      <c r="F1279" s="0" t="s">
        <v>261</v>
      </c>
      <c r="G1279" s="0" t="n">
        <f aca="false">D1279</f>
        <v>23.0235821849774</v>
      </c>
      <c r="H1279" s="63" t="n">
        <v>43617</v>
      </c>
      <c r="I1279" s="0" t="n">
        <v>2019</v>
      </c>
      <c r="J1279" s="0" t="n">
        <v>6</v>
      </c>
    </row>
    <row r="1280" customFormat="false" ht="13.2" hidden="false" customHeight="false" outlineLevel="0" collapsed="false">
      <c r="A1280" s="0" t="s">
        <v>242</v>
      </c>
      <c r="B1280" s="0" t="s">
        <v>261</v>
      </c>
      <c r="C1280" s="0" t="s">
        <v>358</v>
      </c>
      <c r="D1280" s="0" t="n">
        <v>23.1287414572203</v>
      </c>
      <c r="E1280" s="0" t="s">
        <v>261</v>
      </c>
      <c r="F1280" s="0" t="s">
        <v>261</v>
      </c>
      <c r="G1280" s="0" t="n">
        <f aca="false">D1280</f>
        <v>23.1287414572203</v>
      </c>
      <c r="H1280" s="63" t="n">
        <v>43647</v>
      </c>
      <c r="I1280" s="0" t="n">
        <v>2019</v>
      </c>
      <c r="J1280" s="0" t="n">
        <v>7</v>
      </c>
    </row>
    <row r="1281" customFormat="false" ht="13.2" hidden="false" customHeight="false" outlineLevel="0" collapsed="false">
      <c r="A1281" s="0" t="s">
        <v>242</v>
      </c>
      <c r="B1281" s="0" t="s">
        <v>261</v>
      </c>
      <c r="C1281" s="0" t="s">
        <v>359</v>
      </c>
      <c r="D1281" s="0" t="n">
        <v>23.5034518436203</v>
      </c>
      <c r="E1281" s="0" t="s">
        <v>261</v>
      </c>
      <c r="F1281" s="0" t="s">
        <v>261</v>
      </c>
      <c r="G1281" s="0" t="n">
        <f aca="false">D1281</f>
        <v>23.5034518436203</v>
      </c>
      <c r="H1281" s="63" t="n">
        <v>43678</v>
      </c>
      <c r="I1281" s="0" t="n">
        <v>2019</v>
      </c>
      <c r="J1281" s="0" t="n">
        <v>8</v>
      </c>
    </row>
    <row r="1282" customFormat="false" ht="13.2" hidden="false" customHeight="false" outlineLevel="0" collapsed="false">
      <c r="A1282" s="0" t="s">
        <v>242</v>
      </c>
      <c r="B1282" s="0" t="s">
        <v>261</v>
      </c>
      <c r="C1282" s="0" t="s">
        <v>360</v>
      </c>
      <c r="D1282" s="0" t="n">
        <v>24.9851245284461</v>
      </c>
      <c r="E1282" s="0" t="s">
        <v>261</v>
      </c>
      <c r="F1282" s="0" t="s">
        <v>261</v>
      </c>
      <c r="G1282" s="0" t="n">
        <f aca="false">D1282</f>
        <v>24.9851245284461</v>
      </c>
      <c r="H1282" s="63" t="n">
        <v>43709</v>
      </c>
      <c r="I1282" s="0" t="n">
        <v>2019</v>
      </c>
      <c r="J1282" s="0" t="n">
        <v>9</v>
      </c>
    </row>
    <row r="1283" customFormat="false" ht="13.2" hidden="false" customHeight="false" outlineLevel="0" collapsed="false">
      <c r="A1283" s="0" t="s">
        <v>242</v>
      </c>
      <c r="B1283" s="0" t="s">
        <v>261</v>
      </c>
      <c r="C1283" s="0" t="s">
        <v>361</v>
      </c>
      <c r="D1283" s="0" t="n">
        <v>24.5589075597231</v>
      </c>
      <c r="E1283" s="0" t="s">
        <v>261</v>
      </c>
      <c r="F1283" s="0" t="s">
        <v>261</v>
      </c>
      <c r="G1283" s="0" t="n">
        <f aca="false">D1283</f>
        <v>24.5589075597231</v>
      </c>
      <c r="H1283" s="63" t="n">
        <v>43739</v>
      </c>
      <c r="I1283" s="0" t="n">
        <v>2019</v>
      </c>
      <c r="J1283" s="0" t="n">
        <v>10</v>
      </c>
    </row>
    <row r="1284" customFormat="false" ht="13.2" hidden="false" customHeight="false" outlineLevel="0" collapsed="false">
      <c r="A1284" s="0" t="s">
        <v>242</v>
      </c>
      <c r="B1284" s="0" t="s">
        <v>261</v>
      </c>
      <c r="C1284" s="0" t="s">
        <v>362</v>
      </c>
      <c r="D1284" s="0" t="n">
        <v>24.6838110218564</v>
      </c>
      <c r="E1284" s="0" t="s">
        <v>261</v>
      </c>
      <c r="F1284" s="0" t="s">
        <v>261</v>
      </c>
      <c r="G1284" s="0" t="n">
        <f aca="false">D1284</f>
        <v>24.6838110218564</v>
      </c>
      <c r="H1284" s="63" t="n">
        <v>43770</v>
      </c>
      <c r="I1284" s="0" t="n">
        <v>2019</v>
      </c>
      <c r="J1284" s="0" t="n">
        <v>11</v>
      </c>
    </row>
    <row r="1285" customFormat="false" ht="13.2" hidden="false" customHeight="false" outlineLevel="0" collapsed="false">
      <c r="A1285" s="0" t="s">
        <v>242</v>
      </c>
      <c r="B1285" s="0" t="s">
        <v>261</v>
      </c>
      <c r="C1285" s="0" t="s">
        <v>363</v>
      </c>
      <c r="D1285" s="0" t="n">
        <v>24.6327336610527</v>
      </c>
      <c r="E1285" s="0" t="s">
        <v>261</v>
      </c>
      <c r="F1285" s="0" t="s">
        <v>261</v>
      </c>
      <c r="G1285" s="0" t="n">
        <f aca="false">D1285</f>
        <v>24.6327336610527</v>
      </c>
      <c r="H1285" s="63" t="n">
        <v>43800</v>
      </c>
      <c r="I1285" s="0" t="n">
        <v>2019</v>
      </c>
      <c r="J1285" s="0" t="n">
        <v>12</v>
      </c>
    </row>
    <row r="1286" customFormat="false" ht="13.2" hidden="false" customHeight="false" outlineLevel="0" collapsed="false">
      <c r="A1286" s="0" t="s">
        <v>242</v>
      </c>
      <c r="B1286" s="0" t="s">
        <v>261</v>
      </c>
      <c r="C1286" s="0" t="s">
        <v>364</v>
      </c>
      <c r="D1286" s="0" t="n">
        <v>25.2748490540131</v>
      </c>
      <c r="E1286" s="0" t="s">
        <v>261</v>
      </c>
      <c r="F1286" s="0" t="s">
        <v>261</v>
      </c>
      <c r="G1286" s="0" t="n">
        <f aca="false">D1286</f>
        <v>25.2748490540131</v>
      </c>
      <c r="H1286" s="63" t="n">
        <v>43831</v>
      </c>
      <c r="I1286" s="0" t="n">
        <v>2020</v>
      </c>
      <c r="J1286" s="0" t="n">
        <v>1</v>
      </c>
    </row>
    <row r="1287" customFormat="false" ht="13.2" hidden="false" customHeight="false" outlineLevel="0" collapsed="false">
      <c r="A1287" s="0" t="s">
        <v>242</v>
      </c>
      <c r="B1287" s="0" t="s">
        <v>261</v>
      </c>
      <c r="C1287" s="0" t="s">
        <v>365</v>
      </c>
      <c r="D1287" s="0" t="n">
        <v>25.5877515416255</v>
      </c>
      <c r="E1287" s="0" t="s">
        <v>261</v>
      </c>
      <c r="F1287" s="0" t="s">
        <v>261</v>
      </c>
      <c r="G1287" s="0" t="n">
        <f aca="false">D1287</f>
        <v>25.5877515416255</v>
      </c>
      <c r="H1287" s="63" t="n">
        <v>43862</v>
      </c>
      <c r="I1287" s="0" t="n">
        <v>2020</v>
      </c>
      <c r="J1287" s="0" t="n">
        <v>2</v>
      </c>
    </row>
    <row r="1288" customFormat="false" ht="13.2" hidden="false" customHeight="false" outlineLevel="0" collapsed="false">
      <c r="A1288" s="0" t="s">
        <v>242</v>
      </c>
      <c r="B1288" s="0" t="s">
        <v>261</v>
      </c>
      <c r="C1288" s="0" t="s">
        <v>366</v>
      </c>
      <c r="D1288" s="0" t="n">
        <v>25.4971858010409</v>
      </c>
      <c r="E1288" s="0" t="s">
        <v>261</v>
      </c>
      <c r="F1288" s="0" t="s">
        <v>261</v>
      </c>
      <c r="G1288" s="0" t="n">
        <f aca="false">D1288</f>
        <v>25.4971858010409</v>
      </c>
      <c r="H1288" s="63" t="n">
        <v>43891</v>
      </c>
      <c r="I1288" s="0" t="n">
        <v>2020</v>
      </c>
      <c r="J1288" s="0" t="n">
        <v>3</v>
      </c>
    </row>
    <row r="1289" customFormat="false" ht="13.2" hidden="false" customHeight="false" outlineLevel="0" collapsed="false">
      <c r="A1289" s="0" t="s">
        <v>242</v>
      </c>
      <c r="B1289" s="0" t="s">
        <v>261</v>
      </c>
      <c r="C1289" s="0" t="s">
        <v>367</v>
      </c>
      <c r="D1289" s="0" t="n">
        <v>24.8572165156772</v>
      </c>
      <c r="E1289" s="0" t="s">
        <v>261</v>
      </c>
      <c r="F1289" s="0" t="s">
        <v>261</v>
      </c>
      <c r="G1289" s="0" t="n">
        <f aca="false">D1289</f>
        <v>24.8572165156772</v>
      </c>
      <c r="H1289" s="63" t="n">
        <v>43922</v>
      </c>
      <c r="I1289" s="0" t="n">
        <v>2020</v>
      </c>
      <c r="J1289" s="0" t="n">
        <v>4</v>
      </c>
    </row>
    <row r="1290" customFormat="false" ht="13.2" hidden="false" customHeight="false" outlineLevel="0" collapsed="false">
      <c r="A1290" s="0" t="s">
        <v>242</v>
      </c>
      <c r="B1290" s="0" t="s">
        <v>261</v>
      </c>
      <c r="C1290" s="0" t="s">
        <v>368</v>
      </c>
      <c r="D1290" s="0" t="n">
        <v>24.2146719011975</v>
      </c>
      <c r="E1290" s="0" t="s">
        <v>261</v>
      </c>
      <c r="F1290" s="0" t="s">
        <v>261</v>
      </c>
      <c r="G1290" s="0" t="n">
        <f aca="false">D1290</f>
        <v>24.2146719011975</v>
      </c>
      <c r="H1290" s="63" t="n">
        <v>43952</v>
      </c>
      <c r="I1290" s="0" t="n">
        <v>2020</v>
      </c>
      <c r="J1290" s="0" t="n">
        <v>5</v>
      </c>
    </row>
    <row r="1291" customFormat="false" ht="13.2" hidden="false" customHeight="false" outlineLevel="0" collapsed="false">
      <c r="A1291" s="0" t="s">
        <v>242</v>
      </c>
      <c r="B1291" s="0" t="s">
        <v>261</v>
      </c>
      <c r="C1291" s="0" t="s">
        <v>369</v>
      </c>
      <c r="D1291" s="0" t="n">
        <v>24.0734580213285</v>
      </c>
      <c r="E1291" s="0" t="s">
        <v>261</v>
      </c>
      <c r="F1291" s="0" t="s">
        <v>261</v>
      </c>
      <c r="G1291" s="0" t="n">
        <f aca="false">D1291</f>
        <v>24.0734580213285</v>
      </c>
      <c r="H1291" s="63" t="n">
        <v>43983</v>
      </c>
      <c r="I1291" s="0" t="n">
        <v>2020</v>
      </c>
      <c r="J1291" s="0" t="n">
        <v>6</v>
      </c>
    </row>
    <row r="1292" customFormat="false" ht="13.2" hidden="false" customHeight="false" outlineLevel="0" collapsed="false">
      <c r="A1292" s="0" t="s">
        <v>242</v>
      </c>
      <c r="B1292" s="0" t="s">
        <v>261</v>
      </c>
      <c r="C1292" s="0" t="s">
        <v>370</v>
      </c>
      <c r="D1292" s="0" t="n">
        <v>23.6549670399539</v>
      </c>
      <c r="E1292" s="0" t="s">
        <v>261</v>
      </c>
      <c r="F1292" s="0" t="s">
        <v>261</v>
      </c>
      <c r="G1292" s="0" t="n">
        <f aca="false">D1292</f>
        <v>23.6549670399539</v>
      </c>
      <c r="H1292" s="63" t="n">
        <v>44013</v>
      </c>
      <c r="I1292" s="0" t="n">
        <v>2020</v>
      </c>
      <c r="J1292" s="0" t="n">
        <v>7</v>
      </c>
    </row>
    <row r="1293" customFormat="false" ht="13.2" hidden="false" customHeight="false" outlineLevel="0" collapsed="false">
      <c r="A1293" s="0" t="s">
        <v>242</v>
      </c>
      <c r="B1293" s="0" t="s">
        <v>261</v>
      </c>
      <c r="C1293" s="0" t="s">
        <v>371</v>
      </c>
      <c r="D1293" s="0" t="n">
        <v>24.1902062745941</v>
      </c>
      <c r="E1293" s="0" t="s">
        <v>261</v>
      </c>
      <c r="F1293" s="0" t="s">
        <v>261</v>
      </c>
      <c r="G1293" s="0" t="n">
        <f aca="false">D1293</f>
        <v>24.1902062745941</v>
      </c>
      <c r="H1293" s="63" t="n">
        <v>44044</v>
      </c>
      <c r="I1293" s="0" t="n">
        <v>2020</v>
      </c>
      <c r="J1293" s="0" t="n">
        <v>8</v>
      </c>
    </row>
    <row r="1294" customFormat="false" ht="13.2" hidden="false" customHeight="false" outlineLevel="0" collapsed="false">
      <c r="A1294" s="0" t="s">
        <v>242</v>
      </c>
      <c r="B1294" s="0" t="s">
        <v>261</v>
      </c>
      <c r="C1294" s="0" t="s">
        <v>372</v>
      </c>
      <c r="D1294" s="0" t="n">
        <v>24.6966876674372</v>
      </c>
      <c r="E1294" s="0" t="s">
        <v>261</v>
      </c>
      <c r="F1294" s="0" t="s">
        <v>261</v>
      </c>
      <c r="G1294" s="0" t="n">
        <f aca="false">D1294</f>
        <v>24.6966876674372</v>
      </c>
      <c r="H1294" s="63" t="n">
        <v>44075</v>
      </c>
      <c r="I1294" s="0" t="n">
        <v>2020</v>
      </c>
      <c r="J1294" s="0" t="n">
        <v>9</v>
      </c>
    </row>
    <row r="1295" customFormat="false" ht="13.2" hidden="false" customHeight="false" outlineLevel="0" collapsed="false">
      <c r="A1295" s="0" t="s">
        <v>242</v>
      </c>
      <c r="B1295" s="0" t="s">
        <v>261</v>
      </c>
      <c r="C1295" s="0" t="s">
        <v>373</v>
      </c>
      <c r="D1295" s="0" t="n">
        <v>25.0881376930922</v>
      </c>
      <c r="E1295" s="0" t="s">
        <v>261</v>
      </c>
      <c r="F1295" s="0" t="s">
        <v>261</v>
      </c>
      <c r="G1295" s="0" t="n">
        <f aca="false">D1295</f>
        <v>25.0881376930922</v>
      </c>
      <c r="H1295" s="63" t="n">
        <v>44105</v>
      </c>
      <c r="I1295" s="0" t="n">
        <v>2020</v>
      </c>
      <c r="J1295" s="0" t="n">
        <v>10</v>
      </c>
    </row>
    <row r="1296" customFormat="false" ht="13.2" hidden="false" customHeight="false" outlineLevel="0" collapsed="false">
      <c r="A1296" s="0" t="s">
        <v>242</v>
      </c>
      <c r="B1296" s="0" t="s">
        <v>261</v>
      </c>
      <c r="C1296" s="0" t="s">
        <v>374</v>
      </c>
      <c r="D1296" s="0" t="n">
        <v>24.8623671739095</v>
      </c>
      <c r="E1296" s="0" t="s">
        <v>261</v>
      </c>
      <c r="F1296" s="0" t="s">
        <v>261</v>
      </c>
      <c r="G1296" s="0" t="n">
        <f aca="false">D1296</f>
        <v>24.8623671739095</v>
      </c>
      <c r="H1296" s="63" t="n">
        <v>44136</v>
      </c>
      <c r="I1296" s="0" t="n">
        <v>2020</v>
      </c>
      <c r="J1296" s="0" t="n">
        <v>11</v>
      </c>
    </row>
    <row r="1297" customFormat="false" ht="13.2" hidden="false" customHeight="false" outlineLevel="0" collapsed="false">
      <c r="A1297" s="0" t="s">
        <v>242</v>
      </c>
      <c r="B1297" s="0" t="s">
        <v>261</v>
      </c>
      <c r="C1297" s="0" t="s">
        <v>375</v>
      </c>
      <c r="D1297" s="0" t="n">
        <v>24.1511471163324</v>
      </c>
      <c r="E1297" s="0" t="s">
        <v>261</v>
      </c>
      <c r="F1297" s="0" t="s">
        <v>261</v>
      </c>
      <c r="G1297" s="0" t="n">
        <f aca="false">D1297</f>
        <v>24.1511471163324</v>
      </c>
      <c r="H1297" s="63" t="n">
        <v>44166</v>
      </c>
      <c r="I1297" s="0" t="n">
        <v>2020</v>
      </c>
      <c r="J1297" s="0" t="n">
        <v>12</v>
      </c>
    </row>
    <row r="1298" customFormat="false" ht="13.2" hidden="false" customHeight="false" outlineLevel="0" collapsed="false">
      <c r="A1298" s="0" t="s">
        <v>242</v>
      </c>
      <c r="B1298" s="0" t="s">
        <v>263</v>
      </c>
      <c r="C1298" s="0" t="s">
        <v>304</v>
      </c>
      <c r="D1298" s="0" t="n">
        <v>10.8276819339232</v>
      </c>
      <c r="E1298" s="0" t="s">
        <v>263</v>
      </c>
      <c r="F1298" s="0" t="s">
        <v>263</v>
      </c>
      <c r="G1298" s="0" t="n">
        <f aca="false">D1298</f>
        <v>10.8276819339232</v>
      </c>
      <c r="H1298" s="63" t="n">
        <v>42005</v>
      </c>
      <c r="I1298" s="0" t="n">
        <v>2015</v>
      </c>
      <c r="J1298" s="0" t="n">
        <v>1</v>
      </c>
    </row>
    <row r="1299" customFormat="false" ht="13.2" hidden="false" customHeight="false" outlineLevel="0" collapsed="false">
      <c r="A1299" s="0" t="s">
        <v>242</v>
      </c>
      <c r="B1299" s="0" t="s">
        <v>263</v>
      </c>
      <c r="C1299" s="0" t="s">
        <v>305</v>
      </c>
      <c r="D1299" s="0" t="n">
        <v>11.0375712568895</v>
      </c>
      <c r="E1299" s="0" t="s">
        <v>263</v>
      </c>
      <c r="F1299" s="0" t="s">
        <v>263</v>
      </c>
      <c r="G1299" s="0" t="n">
        <f aca="false">D1299</f>
        <v>11.0375712568895</v>
      </c>
      <c r="H1299" s="63" t="n">
        <v>42036</v>
      </c>
      <c r="I1299" s="0" t="n">
        <v>2015</v>
      </c>
      <c r="J1299" s="0" t="n">
        <v>2</v>
      </c>
    </row>
    <row r="1300" customFormat="false" ht="13.2" hidden="false" customHeight="false" outlineLevel="0" collapsed="false">
      <c r="A1300" s="0" t="s">
        <v>242</v>
      </c>
      <c r="B1300" s="0" t="s">
        <v>263</v>
      </c>
      <c r="C1300" s="0" t="s">
        <v>306</v>
      </c>
      <c r="D1300" s="0" t="n">
        <v>10.9079463580432</v>
      </c>
      <c r="E1300" s="0" t="s">
        <v>263</v>
      </c>
      <c r="F1300" s="0" t="s">
        <v>263</v>
      </c>
      <c r="G1300" s="0" t="n">
        <f aca="false">D1300</f>
        <v>10.9079463580432</v>
      </c>
      <c r="H1300" s="63" t="n">
        <v>42064</v>
      </c>
      <c r="I1300" s="0" t="n">
        <v>2015</v>
      </c>
      <c r="J1300" s="0" t="n">
        <v>3</v>
      </c>
    </row>
    <row r="1301" customFormat="false" ht="13.2" hidden="false" customHeight="false" outlineLevel="0" collapsed="false">
      <c r="A1301" s="0" t="s">
        <v>242</v>
      </c>
      <c r="B1301" s="0" t="s">
        <v>263</v>
      </c>
      <c r="C1301" s="0" t="s">
        <v>307</v>
      </c>
      <c r="D1301" s="0" t="n">
        <v>11.1075343645449</v>
      </c>
      <c r="E1301" s="0" t="s">
        <v>263</v>
      </c>
      <c r="F1301" s="0" t="s">
        <v>263</v>
      </c>
      <c r="G1301" s="0" t="n">
        <f aca="false">D1301</f>
        <v>11.1075343645449</v>
      </c>
      <c r="H1301" s="63" t="n">
        <v>42095</v>
      </c>
      <c r="I1301" s="0" t="n">
        <v>2015</v>
      </c>
      <c r="J1301" s="0" t="n">
        <v>4</v>
      </c>
    </row>
    <row r="1302" customFormat="false" ht="13.2" hidden="false" customHeight="false" outlineLevel="0" collapsed="false">
      <c r="A1302" s="0" t="s">
        <v>242</v>
      </c>
      <c r="B1302" s="0" t="s">
        <v>263</v>
      </c>
      <c r="C1302" s="0" t="s">
        <v>308</v>
      </c>
      <c r="D1302" s="0" t="n">
        <v>11.1547487316744</v>
      </c>
      <c r="E1302" s="0" t="s">
        <v>263</v>
      </c>
      <c r="F1302" s="0" t="s">
        <v>263</v>
      </c>
      <c r="G1302" s="0" t="n">
        <f aca="false">D1302</f>
        <v>11.1547487316744</v>
      </c>
      <c r="H1302" s="63" t="n">
        <v>42125</v>
      </c>
      <c r="I1302" s="0" t="n">
        <v>2015</v>
      </c>
      <c r="J1302" s="0" t="n">
        <v>5</v>
      </c>
    </row>
    <row r="1303" customFormat="false" ht="13.2" hidden="false" customHeight="false" outlineLevel="0" collapsed="false">
      <c r="A1303" s="0" t="s">
        <v>242</v>
      </c>
      <c r="B1303" s="0" t="s">
        <v>263</v>
      </c>
      <c r="C1303" s="0" t="s">
        <v>309</v>
      </c>
      <c r="D1303" s="0" t="n">
        <v>11.0667583202059</v>
      </c>
      <c r="E1303" s="0" t="s">
        <v>263</v>
      </c>
      <c r="F1303" s="0" t="s">
        <v>263</v>
      </c>
      <c r="G1303" s="0" t="n">
        <f aca="false">D1303</f>
        <v>11.0667583202059</v>
      </c>
      <c r="H1303" s="63" t="n">
        <v>42156</v>
      </c>
      <c r="I1303" s="0" t="n">
        <v>2015</v>
      </c>
      <c r="J1303" s="0" t="n">
        <v>6</v>
      </c>
    </row>
    <row r="1304" customFormat="false" ht="13.2" hidden="false" customHeight="false" outlineLevel="0" collapsed="false">
      <c r="A1304" s="0" t="s">
        <v>242</v>
      </c>
      <c r="B1304" s="0" t="s">
        <v>263</v>
      </c>
      <c r="C1304" s="0" t="s">
        <v>310</v>
      </c>
      <c r="D1304" s="0" t="n">
        <v>10.9869231176052</v>
      </c>
      <c r="E1304" s="0" t="s">
        <v>263</v>
      </c>
      <c r="F1304" s="0" t="s">
        <v>263</v>
      </c>
      <c r="G1304" s="0" t="n">
        <f aca="false">D1304</f>
        <v>10.9869231176052</v>
      </c>
      <c r="H1304" s="63" t="n">
        <v>42186</v>
      </c>
      <c r="I1304" s="0" t="n">
        <v>2015</v>
      </c>
      <c r="J1304" s="0" t="n">
        <v>7</v>
      </c>
    </row>
    <row r="1305" customFormat="false" ht="13.2" hidden="false" customHeight="false" outlineLevel="0" collapsed="false">
      <c r="A1305" s="0" t="s">
        <v>242</v>
      </c>
      <c r="B1305" s="0" t="s">
        <v>263</v>
      </c>
      <c r="C1305" s="0" t="s">
        <v>311</v>
      </c>
      <c r="D1305" s="0" t="n">
        <v>11.1835065734714</v>
      </c>
      <c r="E1305" s="0" t="s">
        <v>263</v>
      </c>
      <c r="F1305" s="0" t="s">
        <v>263</v>
      </c>
      <c r="G1305" s="0" t="n">
        <f aca="false">D1305</f>
        <v>11.1835065734714</v>
      </c>
      <c r="H1305" s="63" t="n">
        <v>42217</v>
      </c>
      <c r="I1305" s="0" t="n">
        <v>2015</v>
      </c>
      <c r="J1305" s="0" t="n">
        <v>8</v>
      </c>
    </row>
    <row r="1306" customFormat="false" ht="13.2" hidden="false" customHeight="false" outlineLevel="0" collapsed="false">
      <c r="A1306" s="0" t="s">
        <v>242</v>
      </c>
      <c r="B1306" s="0" t="s">
        <v>263</v>
      </c>
      <c r="C1306" s="0" t="s">
        <v>312</v>
      </c>
      <c r="D1306" s="0" t="n">
        <v>11.3367386558824</v>
      </c>
      <c r="E1306" s="0" t="s">
        <v>263</v>
      </c>
      <c r="F1306" s="0" t="s">
        <v>263</v>
      </c>
      <c r="G1306" s="0" t="n">
        <f aca="false">D1306</f>
        <v>11.3367386558824</v>
      </c>
      <c r="H1306" s="63" t="n">
        <v>42248</v>
      </c>
      <c r="I1306" s="0" t="n">
        <v>2015</v>
      </c>
      <c r="J1306" s="0" t="n">
        <v>9</v>
      </c>
    </row>
    <row r="1307" customFormat="false" ht="13.2" hidden="false" customHeight="false" outlineLevel="0" collapsed="false">
      <c r="A1307" s="0" t="s">
        <v>242</v>
      </c>
      <c r="B1307" s="0" t="s">
        <v>263</v>
      </c>
      <c r="C1307" s="0" t="s">
        <v>313</v>
      </c>
      <c r="D1307" s="0" t="n">
        <v>11.1843650165101</v>
      </c>
      <c r="E1307" s="0" t="s">
        <v>263</v>
      </c>
      <c r="F1307" s="0" t="s">
        <v>263</v>
      </c>
      <c r="G1307" s="0" t="n">
        <f aca="false">D1307</f>
        <v>11.1843650165101</v>
      </c>
      <c r="H1307" s="63" t="n">
        <v>42278</v>
      </c>
      <c r="I1307" s="0" t="n">
        <v>2015</v>
      </c>
      <c r="J1307" s="0" t="n">
        <v>10</v>
      </c>
    </row>
    <row r="1308" customFormat="false" ht="13.2" hidden="false" customHeight="false" outlineLevel="0" collapsed="false">
      <c r="A1308" s="0" t="s">
        <v>242</v>
      </c>
      <c r="B1308" s="0" t="s">
        <v>263</v>
      </c>
      <c r="C1308" s="0" t="s">
        <v>314</v>
      </c>
      <c r="D1308" s="0" t="n">
        <v>11.2800814153271</v>
      </c>
      <c r="E1308" s="0" t="s">
        <v>263</v>
      </c>
      <c r="F1308" s="0" t="s">
        <v>263</v>
      </c>
      <c r="G1308" s="0" t="n">
        <f aca="false">D1308</f>
        <v>11.2800814153271</v>
      </c>
      <c r="H1308" s="63" t="n">
        <v>42309</v>
      </c>
      <c r="I1308" s="0" t="n">
        <v>2015</v>
      </c>
      <c r="J1308" s="0" t="n">
        <v>11</v>
      </c>
    </row>
    <row r="1309" customFormat="false" ht="13.2" hidden="false" customHeight="false" outlineLevel="0" collapsed="false">
      <c r="A1309" s="0" t="s">
        <v>242</v>
      </c>
      <c r="B1309" s="0" t="s">
        <v>263</v>
      </c>
      <c r="C1309" s="0" t="s">
        <v>315</v>
      </c>
      <c r="D1309" s="0" t="n">
        <v>11.8599596879805</v>
      </c>
      <c r="E1309" s="0" t="s">
        <v>263</v>
      </c>
      <c r="F1309" s="0" t="s">
        <v>263</v>
      </c>
      <c r="G1309" s="0" t="n">
        <f aca="false">D1309</f>
        <v>11.8599596879805</v>
      </c>
      <c r="H1309" s="63" t="n">
        <v>42339</v>
      </c>
      <c r="I1309" s="0" t="n">
        <v>2015</v>
      </c>
      <c r="J1309" s="0" t="n">
        <v>12</v>
      </c>
    </row>
    <row r="1310" customFormat="false" ht="13.2" hidden="false" customHeight="false" outlineLevel="0" collapsed="false">
      <c r="A1310" s="0" t="s">
        <v>242</v>
      </c>
      <c r="B1310" s="0" t="s">
        <v>263</v>
      </c>
      <c r="C1310" s="0" t="s">
        <v>316</v>
      </c>
      <c r="D1310" s="0" t="n">
        <v>11.7809829284185</v>
      </c>
      <c r="E1310" s="0" t="s">
        <v>263</v>
      </c>
      <c r="F1310" s="0" t="s">
        <v>263</v>
      </c>
      <c r="G1310" s="0" t="n">
        <f aca="false">D1310</f>
        <v>11.7809829284185</v>
      </c>
      <c r="H1310" s="63" t="n">
        <v>42370</v>
      </c>
      <c r="I1310" s="0" t="n">
        <v>2016</v>
      </c>
      <c r="J1310" s="0" t="n">
        <v>1</v>
      </c>
    </row>
    <row r="1311" customFormat="false" ht="13.2" hidden="false" customHeight="false" outlineLevel="0" collapsed="false">
      <c r="A1311" s="0" t="s">
        <v>242</v>
      </c>
      <c r="B1311" s="0" t="s">
        <v>263</v>
      </c>
      <c r="C1311" s="0" t="s">
        <v>317</v>
      </c>
      <c r="D1311" s="0" t="n">
        <v>12.1282231375796</v>
      </c>
      <c r="E1311" s="0" t="s">
        <v>263</v>
      </c>
      <c r="F1311" s="0" t="s">
        <v>263</v>
      </c>
      <c r="G1311" s="0" t="n">
        <f aca="false">D1311</f>
        <v>12.1282231375796</v>
      </c>
      <c r="H1311" s="63" t="n">
        <v>42401</v>
      </c>
      <c r="I1311" s="0" t="n">
        <v>2016</v>
      </c>
      <c r="J1311" s="0" t="n">
        <v>2</v>
      </c>
    </row>
    <row r="1312" customFormat="false" ht="13.2" hidden="false" customHeight="false" outlineLevel="0" collapsed="false">
      <c r="A1312" s="0" t="s">
        <v>242</v>
      </c>
      <c r="B1312" s="0" t="s">
        <v>263</v>
      </c>
      <c r="C1312" s="0" t="s">
        <v>318</v>
      </c>
      <c r="D1312" s="0" t="n">
        <v>12.0166255425464</v>
      </c>
      <c r="E1312" s="0" t="s">
        <v>263</v>
      </c>
      <c r="F1312" s="0" t="s">
        <v>263</v>
      </c>
      <c r="G1312" s="0" t="n">
        <f aca="false">D1312</f>
        <v>12.0166255425464</v>
      </c>
      <c r="H1312" s="63" t="n">
        <v>42430</v>
      </c>
      <c r="I1312" s="0" t="n">
        <v>2016</v>
      </c>
      <c r="J1312" s="0" t="n">
        <v>3</v>
      </c>
    </row>
    <row r="1313" customFormat="false" ht="13.2" hidden="false" customHeight="false" outlineLevel="0" collapsed="false">
      <c r="A1313" s="0" t="s">
        <v>242</v>
      </c>
      <c r="B1313" s="0" t="s">
        <v>263</v>
      </c>
      <c r="C1313" s="0" t="s">
        <v>319</v>
      </c>
      <c r="D1313" s="0" t="n">
        <v>11.9054571690325</v>
      </c>
      <c r="E1313" s="0" t="s">
        <v>263</v>
      </c>
      <c r="F1313" s="0" t="s">
        <v>263</v>
      </c>
      <c r="G1313" s="0" t="n">
        <f aca="false">D1313</f>
        <v>11.9054571690325</v>
      </c>
      <c r="H1313" s="63" t="n">
        <v>42461</v>
      </c>
      <c r="I1313" s="0" t="n">
        <v>2016</v>
      </c>
      <c r="J1313" s="0" t="n">
        <v>4</v>
      </c>
    </row>
    <row r="1314" customFormat="false" ht="13.2" hidden="false" customHeight="false" outlineLevel="0" collapsed="false">
      <c r="A1314" s="0" t="s">
        <v>242</v>
      </c>
      <c r="B1314" s="0" t="s">
        <v>263</v>
      </c>
      <c r="C1314" s="0" t="s">
        <v>320</v>
      </c>
      <c r="D1314" s="0" t="n">
        <v>11.7320516752116</v>
      </c>
      <c r="E1314" s="0" t="s">
        <v>263</v>
      </c>
      <c r="F1314" s="0" t="s">
        <v>263</v>
      </c>
      <c r="G1314" s="0" t="n">
        <f aca="false">D1314</f>
        <v>11.7320516752116</v>
      </c>
      <c r="H1314" s="63" t="n">
        <v>42491</v>
      </c>
      <c r="I1314" s="0" t="n">
        <v>2016</v>
      </c>
      <c r="J1314" s="0" t="n">
        <v>5</v>
      </c>
    </row>
    <row r="1315" customFormat="false" ht="13.2" hidden="false" customHeight="false" outlineLevel="0" collapsed="false">
      <c r="A1315" s="0" t="s">
        <v>242</v>
      </c>
      <c r="B1315" s="0" t="s">
        <v>263</v>
      </c>
      <c r="C1315" s="0" t="s">
        <v>321</v>
      </c>
      <c r="D1315" s="0" t="n">
        <v>10.8405585795039</v>
      </c>
      <c r="E1315" s="0" t="s">
        <v>263</v>
      </c>
      <c r="F1315" s="0" t="s">
        <v>263</v>
      </c>
      <c r="G1315" s="0" t="n">
        <f aca="false">D1315</f>
        <v>10.8405585795039</v>
      </c>
      <c r="H1315" s="63" t="n">
        <v>42522</v>
      </c>
      <c r="I1315" s="0" t="n">
        <v>2016</v>
      </c>
      <c r="J1315" s="0" t="n">
        <v>6</v>
      </c>
    </row>
    <row r="1316" customFormat="false" ht="13.2" hidden="false" customHeight="false" outlineLevel="0" collapsed="false">
      <c r="A1316" s="0" t="s">
        <v>242</v>
      </c>
      <c r="B1316" s="0" t="s">
        <v>263</v>
      </c>
      <c r="C1316" s="0" t="s">
        <v>322</v>
      </c>
      <c r="D1316" s="0" t="n">
        <v>10.4319396930745</v>
      </c>
      <c r="E1316" s="0" t="s">
        <v>263</v>
      </c>
      <c r="F1316" s="0" t="s">
        <v>263</v>
      </c>
      <c r="G1316" s="0" t="n">
        <f aca="false">D1316</f>
        <v>10.4319396930745</v>
      </c>
      <c r="H1316" s="63" t="n">
        <v>42552</v>
      </c>
      <c r="I1316" s="0" t="n">
        <v>2016</v>
      </c>
      <c r="J1316" s="0" t="n">
        <v>7</v>
      </c>
    </row>
    <row r="1317" customFormat="false" ht="13.2" hidden="false" customHeight="false" outlineLevel="0" collapsed="false">
      <c r="A1317" s="0" t="s">
        <v>242</v>
      </c>
      <c r="B1317" s="0" t="s">
        <v>263</v>
      </c>
      <c r="C1317" s="0" t="s">
        <v>323</v>
      </c>
      <c r="D1317" s="0" t="n">
        <v>11.1165480164514</v>
      </c>
      <c r="E1317" s="0" t="s">
        <v>263</v>
      </c>
      <c r="F1317" s="0" t="s">
        <v>263</v>
      </c>
      <c r="G1317" s="0" t="n">
        <f aca="false">D1317</f>
        <v>11.1165480164514</v>
      </c>
      <c r="H1317" s="63" t="n">
        <v>42583</v>
      </c>
      <c r="I1317" s="0" t="n">
        <v>2016</v>
      </c>
      <c r="J1317" s="0" t="n">
        <v>8</v>
      </c>
    </row>
    <row r="1318" customFormat="false" ht="13.2" hidden="false" customHeight="false" outlineLevel="0" collapsed="false">
      <c r="A1318" s="0" t="s">
        <v>242</v>
      </c>
      <c r="B1318" s="0" t="s">
        <v>263</v>
      </c>
      <c r="C1318" s="0" t="s">
        <v>324</v>
      </c>
      <c r="D1318" s="0" t="n">
        <v>10.8654534276267</v>
      </c>
      <c r="E1318" s="0" t="s">
        <v>263</v>
      </c>
      <c r="F1318" s="0" t="s">
        <v>263</v>
      </c>
      <c r="G1318" s="0" t="n">
        <f aca="false">D1318</f>
        <v>10.8654534276267</v>
      </c>
      <c r="H1318" s="63" t="n">
        <v>42614</v>
      </c>
      <c r="I1318" s="0" t="n">
        <v>2016</v>
      </c>
      <c r="J1318" s="0" t="n">
        <v>9</v>
      </c>
    </row>
    <row r="1319" customFormat="false" ht="13.2" hidden="false" customHeight="false" outlineLevel="0" collapsed="false">
      <c r="A1319" s="0" t="s">
        <v>242</v>
      </c>
      <c r="B1319" s="0" t="s">
        <v>263</v>
      </c>
      <c r="C1319" s="0" t="s">
        <v>325</v>
      </c>
      <c r="D1319" s="0" t="n">
        <v>11.0427219151218</v>
      </c>
      <c r="E1319" s="0" t="s">
        <v>263</v>
      </c>
      <c r="F1319" s="0" t="s">
        <v>263</v>
      </c>
      <c r="G1319" s="0" t="n">
        <f aca="false">D1319</f>
        <v>11.0427219151218</v>
      </c>
      <c r="H1319" s="63" t="n">
        <v>42644</v>
      </c>
      <c r="I1319" s="0" t="n">
        <v>2016</v>
      </c>
      <c r="J1319" s="0" t="n">
        <v>10</v>
      </c>
    </row>
    <row r="1320" customFormat="false" ht="13.2" hidden="false" customHeight="false" outlineLevel="0" collapsed="false">
      <c r="A1320" s="0" t="s">
        <v>242</v>
      </c>
      <c r="B1320" s="0" t="s">
        <v>263</v>
      </c>
      <c r="C1320" s="0" t="s">
        <v>326</v>
      </c>
      <c r="D1320" s="0" t="n">
        <v>11.0551693391832</v>
      </c>
      <c r="E1320" s="0" t="s">
        <v>263</v>
      </c>
      <c r="F1320" s="0" t="s">
        <v>263</v>
      </c>
      <c r="G1320" s="0" t="n">
        <f aca="false">D1320</f>
        <v>11.0551693391832</v>
      </c>
      <c r="H1320" s="63" t="n">
        <v>42675</v>
      </c>
      <c r="I1320" s="0" t="n">
        <v>2016</v>
      </c>
      <c r="J1320" s="0" t="n">
        <v>11</v>
      </c>
    </row>
    <row r="1321" customFormat="false" ht="13.2" hidden="false" customHeight="false" outlineLevel="0" collapsed="false">
      <c r="A1321" s="0" t="s">
        <v>242</v>
      </c>
      <c r="B1321" s="0" t="s">
        <v>263</v>
      </c>
      <c r="C1321" s="0" t="s">
        <v>327</v>
      </c>
      <c r="D1321" s="0" t="n">
        <v>10.8851976175172</v>
      </c>
      <c r="E1321" s="0" t="s">
        <v>263</v>
      </c>
      <c r="F1321" s="0" t="s">
        <v>263</v>
      </c>
      <c r="G1321" s="0" t="n">
        <f aca="false">D1321</f>
        <v>10.8851976175172</v>
      </c>
      <c r="H1321" s="63" t="n">
        <v>42705</v>
      </c>
      <c r="I1321" s="0" t="n">
        <v>2016</v>
      </c>
      <c r="J1321" s="0" t="n">
        <v>12</v>
      </c>
    </row>
    <row r="1322" customFormat="false" ht="13.2" hidden="false" customHeight="false" outlineLevel="0" collapsed="false">
      <c r="A1322" s="0" t="s">
        <v>242</v>
      </c>
      <c r="B1322" s="0" t="s">
        <v>263</v>
      </c>
      <c r="C1322" s="0" t="s">
        <v>328</v>
      </c>
      <c r="D1322" s="0" t="n">
        <v>10.6066328514535</v>
      </c>
      <c r="E1322" s="0" t="s">
        <v>263</v>
      </c>
      <c r="F1322" s="0" t="s">
        <v>263</v>
      </c>
      <c r="G1322" s="0" t="n">
        <f aca="false">D1322</f>
        <v>10.6066328514535</v>
      </c>
      <c r="H1322" s="63" t="n">
        <v>42736</v>
      </c>
      <c r="I1322" s="0" t="n">
        <v>2017</v>
      </c>
      <c r="J1322" s="0" t="n">
        <v>1</v>
      </c>
    </row>
    <row r="1323" customFormat="false" ht="13.2" hidden="false" customHeight="false" outlineLevel="0" collapsed="false">
      <c r="A1323" s="0" t="s">
        <v>242</v>
      </c>
      <c r="B1323" s="0" t="s">
        <v>263</v>
      </c>
      <c r="C1323" s="0" t="s">
        <v>329</v>
      </c>
      <c r="D1323" s="0" t="n">
        <v>10.5388158513948</v>
      </c>
      <c r="E1323" s="0" t="s">
        <v>263</v>
      </c>
      <c r="F1323" s="0" t="s">
        <v>263</v>
      </c>
      <c r="G1323" s="0" t="n">
        <f aca="false">D1323</f>
        <v>10.5388158513948</v>
      </c>
      <c r="H1323" s="63" t="n">
        <v>42767</v>
      </c>
      <c r="I1323" s="0" t="n">
        <v>2017</v>
      </c>
      <c r="J1323" s="0" t="n">
        <v>2</v>
      </c>
    </row>
    <row r="1324" customFormat="false" ht="13.2" hidden="false" customHeight="false" outlineLevel="0" collapsed="false">
      <c r="A1324" s="0" t="s">
        <v>242</v>
      </c>
      <c r="B1324" s="0" t="s">
        <v>263</v>
      </c>
      <c r="C1324" s="0" t="s">
        <v>330</v>
      </c>
      <c r="D1324" s="0" t="n">
        <v>10.6929063768445</v>
      </c>
      <c r="E1324" s="0" t="s">
        <v>263</v>
      </c>
      <c r="F1324" s="0" t="s">
        <v>263</v>
      </c>
      <c r="G1324" s="0" t="n">
        <f aca="false">D1324</f>
        <v>10.6929063768445</v>
      </c>
      <c r="H1324" s="63" t="n">
        <v>42795</v>
      </c>
      <c r="I1324" s="0" t="n">
        <v>2017</v>
      </c>
      <c r="J1324" s="0" t="n">
        <v>3</v>
      </c>
    </row>
    <row r="1325" customFormat="false" ht="13.2" hidden="false" customHeight="false" outlineLevel="0" collapsed="false">
      <c r="A1325" s="0" t="s">
        <v>242</v>
      </c>
      <c r="B1325" s="0" t="s">
        <v>263</v>
      </c>
      <c r="C1325" s="0" t="s">
        <v>331</v>
      </c>
      <c r="D1325" s="0" t="n">
        <v>11.2028215418425</v>
      </c>
      <c r="E1325" s="0" t="s">
        <v>263</v>
      </c>
      <c r="F1325" s="0" t="s">
        <v>263</v>
      </c>
      <c r="G1325" s="0" t="n">
        <f aca="false">D1325</f>
        <v>11.2028215418425</v>
      </c>
      <c r="H1325" s="63" t="n">
        <v>42826</v>
      </c>
      <c r="I1325" s="0" t="n">
        <v>2017</v>
      </c>
      <c r="J1325" s="0" t="n">
        <v>4</v>
      </c>
    </row>
    <row r="1326" customFormat="false" ht="13.2" hidden="false" customHeight="false" outlineLevel="0" collapsed="false">
      <c r="A1326" s="0" t="s">
        <v>242</v>
      </c>
      <c r="B1326" s="0" t="s">
        <v>263</v>
      </c>
      <c r="C1326" s="0" t="s">
        <v>332</v>
      </c>
      <c r="D1326" s="0" t="n">
        <v>10.9624574910017</v>
      </c>
      <c r="E1326" s="0" t="s">
        <v>263</v>
      </c>
      <c r="F1326" s="0" t="s">
        <v>263</v>
      </c>
      <c r="G1326" s="0" t="n">
        <f aca="false">D1326</f>
        <v>10.9624574910017</v>
      </c>
      <c r="H1326" s="63" t="n">
        <v>42856</v>
      </c>
      <c r="I1326" s="0" t="n">
        <v>2017</v>
      </c>
      <c r="J1326" s="0" t="n">
        <v>5</v>
      </c>
    </row>
    <row r="1327" customFormat="false" ht="13.2" hidden="false" customHeight="false" outlineLevel="0" collapsed="false">
      <c r="A1327" s="0" t="s">
        <v>242</v>
      </c>
      <c r="B1327" s="0" t="s">
        <v>263</v>
      </c>
      <c r="C1327" s="0" t="s">
        <v>333</v>
      </c>
      <c r="D1327" s="0" t="n">
        <v>10.8439923516588</v>
      </c>
      <c r="E1327" s="0" t="s">
        <v>263</v>
      </c>
      <c r="F1327" s="0" t="s">
        <v>263</v>
      </c>
      <c r="G1327" s="0" t="n">
        <f aca="false">D1327</f>
        <v>10.8439923516588</v>
      </c>
      <c r="H1327" s="63" t="n">
        <v>42887</v>
      </c>
      <c r="I1327" s="0" t="n">
        <v>2017</v>
      </c>
      <c r="J1327" s="0" t="n">
        <v>6</v>
      </c>
    </row>
    <row r="1328" customFormat="false" ht="13.2" hidden="false" customHeight="false" outlineLevel="0" collapsed="false">
      <c r="A1328" s="0" t="s">
        <v>242</v>
      </c>
      <c r="B1328" s="0" t="s">
        <v>263</v>
      </c>
      <c r="C1328" s="0" t="s">
        <v>334</v>
      </c>
      <c r="D1328" s="0" t="n">
        <v>10.6285231489408</v>
      </c>
      <c r="E1328" s="0" t="s">
        <v>263</v>
      </c>
      <c r="F1328" s="0" t="s">
        <v>263</v>
      </c>
      <c r="G1328" s="0" t="n">
        <f aca="false">D1328</f>
        <v>10.6285231489408</v>
      </c>
      <c r="H1328" s="63" t="n">
        <v>42917</v>
      </c>
      <c r="I1328" s="0" t="n">
        <v>2017</v>
      </c>
      <c r="J1328" s="0" t="n">
        <v>7</v>
      </c>
    </row>
    <row r="1329" customFormat="false" ht="13.2" hidden="false" customHeight="false" outlineLevel="0" collapsed="false">
      <c r="A1329" s="0" t="s">
        <v>242</v>
      </c>
      <c r="B1329" s="0" t="s">
        <v>263</v>
      </c>
      <c r="C1329" s="0" t="s">
        <v>335</v>
      </c>
      <c r="D1329" s="0" t="n">
        <v>10.6615732059314</v>
      </c>
      <c r="E1329" s="0" t="s">
        <v>263</v>
      </c>
      <c r="F1329" s="0" t="s">
        <v>263</v>
      </c>
      <c r="G1329" s="0" t="n">
        <f aca="false">D1329</f>
        <v>10.6615732059314</v>
      </c>
      <c r="H1329" s="63" t="n">
        <v>42948</v>
      </c>
      <c r="I1329" s="0" t="n">
        <v>2017</v>
      </c>
      <c r="J1329" s="0" t="n">
        <v>8</v>
      </c>
    </row>
    <row r="1330" customFormat="false" ht="13.2" hidden="false" customHeight="false" outlineLevel="0" collapsed="false">
      <c r="A1330" s="0" t="s">
        <v>242</v>
      </c>
      <c r="B1330" s="0" t="s">
        <v>263</v>
      </c>
      <c r="C1330" s="0" t="s">
        <v>336</v>
      </c>
      <c r="D1330" s="0" t="n">
        <v>10.8469969022943</v>
      </c>
      <c r="E1330" s="0" t="s">
        <v>263</v>
      </c>
      <c r="F1330" s="0" t="s">
        <v>263</v>
      </c>
      <c r="G1330" s="0" t="n">
        <f aca="false">D1330</f>
        <v>10.8469969022943</v>
      </c>
      <c r="H1330" s="63" t="n">
        <v>42979</v>
      </c>
      <c r="I1330" s="0" t="n">
        <v>2017</v>
      </c>
      <c r="J1330" s="0" t="n">
        <v>9</v>
      </c>
    </row>
    <row r="1331" customFormat="false" ht="13.2" hidden="false" customHeight="false" outlineLevel="0" collapsed="false">
      <c r="A1331" s="0" t="s">
        <v>242</v>
      </c>
      <c r="B1331" s="0" t="s">
        <v>263</v>
      </c>
      <c r="C1331" s="0" t="s">
        <v>337</v>
      </c>
      <c r="D1331" s="0" t="n">
        <v>10.9019372567722</v>
      </c>
      <c r="E1331" s="0" t="s">
        <v>263</v>
      </c>
      <c r="F1331" s="0" t="s">
        <v>263</v>
      </c>
      <c r="G1331" s="0" t="n">
        <f aca="false">D1331</f>
        <v>10.9019372567722</v>
      </c>
      <c r="H1331" s="63" t="n">
        <v>43009</v>
      </c>
      <c r="I1331" s="0" t="n">
        <v>2017</v>
      </c>
      <c r="J1331" s="0" t="n">
        <v>10</v>
      </c>
    </row>
    <row r="1332" customFormat="false" ht="13.2" hidden="false" customHeight="false" outlineLevel="0" collapsed="false">
      <c r="A1332" s="0" t="s">
        <v>242</v>
      </c>
      <c r="B1332" s="0" t="s">
        <v>263</v>
      </c>
      <c r="C1332" s="0" t="s">
        <v>338</v>
      </c>
      <c r="D1332" s="0" t="n">
        <v>10.8684579782622</v>
      </c>
      <c r="E1332" s="0" t="s">
        <v>263</v>
      </c>
      <c r="F1332" s="0" t="s">
        <v>263</v>
      </c>
      <c r="G1332" s="0" t="n">
        <f aca="false">D1332</f>
        <v>10.8684579782622</v>
      </c>
      <c r="H1332" s="63" t="n">
        <v>43040</v>
      </c>
      <c r="I1332" s="0" t="n">
        <v>2017</v>
      </c>
      <c r="J1332" s="0" t="n">
        <v>11</v>
      </c>
    </row>
    <row r="1333" customFormat="false" ht="13.2" hidden="false" customHeight="false" outlineLevel="0" collapsed="false">
      <c r="A1333" s="0" t="s">
        <v>242</v>
      </c>
      <c r="B1333" s="0" t="s">
        <v>263</v>
      </c>
      <c r="C1333" s="0" t="s">
        <v>339</v>
      </c>
      <c r="D1333" s="0" t="n">
        <v>10.8053624149165</v>
      </c>
      <c r="E1333" s="0" t="s">
        <v>263</v>
      </c>
      <c r="F1333" s="0" t="s">
        <v>263</v>
      </c>
      <c r="G1333" s="0" t="n">
        <f aca="false">D1333</f>
        <v>10.8053624149165</v>
      </c>
      <c r="H1333" s="63" t="n">
        <v>43070</v>
      </c>
      <c r="I1333" s="0" t="n">
        <v>2017</v>
      </c>
      <c r="J1333" s="0" t="n">
        <v>12</v>
      </c>
    </row>
    <row r="1334" customFormat="false" ht="13.2" hidden="false" customHeight="false" outlineLevel="0" collapsed="false">
      <c r="A1334" s="0" t="s">
        <v>242</v>
      </c>
      <c r="B1334" s="0" t="s">
        <v>263</v>
      </c>
      <c r="C1334" s="0" t="s">
        <v>340</v>
      </c>
      <c r="D1334" s="0" t="n">
        <v>10.2868628195313</v>
      </c>
      <c r="E1334" s="0" t="s">
        <v>263</v>
      </c>
      <c r="F1334" s="0" t="s">
        <v>263</v>
      </c>
      <c r="G1334" s="0" t="n">
        <f aca="false">D1334</f>
        <v>10.2868628195313</v>
      </c>
      <c r="H1334" s="63" t="n">
        <v>43101</v>
      </c>
      <c r="I1334" s="0" t="n">
        <v>2018</v>
      </c>
      <c r="J1334" s="0" t="n">
        <v>1</v>
      </c>
    </row>
    <row r="1335" customFormat="false" ht="13.2" hidden="false" customHeight="false" outlineLevel="0" collapsed="false">
      <c r="A1335" s="0" t="s">
        <v>242</v>
      </c>
      <c r="B1335" s="0" t="s">
        <v>263</v>
      </c>
      <c r="C1335" s="0" t="s">
        <v>341</v>
      </c>
      <c r="D1335" s="0" t="n">
        <v>10.5504048324175</v>
      </c>
      <c r="E1335" s="0" t="s">
        <v>263</v>
      </c>
      <c r="F1335" s="0" t="s">
        <v>263</v>
      </c>
      <c r="G1335" s="0" t="n">
        <f aca="false">D1335</f>
        <v>10.5504048324175</v>
      </c>
      <c r="H1335" s="63" t="n">
        <v>43132</v>
      </c>
      <c r="I1335" s="0" t="n">
        <v>2018</v>
      </c>
      <c r="J1335" s="0" t="n">
        <v>2</v>
      </c>
    </row>
    <row r="1336" customFormat="false" ht="13.2" hidden="false" customHeight="false" outlineLevel="0" collapsed="false">
      <c r="A1336" s="0" t="s">
        <v>242</v>
      </c>
      <c r="B1336" s="0" t="s">
        <v>263</v>
      </c>
      <c r="C1336" s="0" t="s">
        <v>342</v>
      </c>
      <c r="D1336" s="0" t="n">
        <v>10.8500014529298</v>
      </c>
      <c r="E1336" s="0" t="s">
        <v>263</v>
      </c>
      <c r="F1336" s="0" t="s">
        <v>263</v>
      </c>
      <c r="G1336" s="0" t="n">
        <f aca="false">D1336</f>
        <v>10.8500014529298</v>
      </c>
      <c r="H1336" s="63" t="n">
        <v>43160</v>
      </c>
      <c r="I1336" s="0" t="n">
        <v>2018</v>
      </c>
      <c r="J1336" s="0" t="n">
        <v>3</v>
      </c>
    </row>
    <row r="1337" customFormat="false" ht="13.2" hidden="false" customHeight="false" outlineLevel="0" collapsed="false">
      <c r="A1337" s="0" t="s">
        <v>242</v>
      </c>
      <c r="B1337" s="0" t="s">
        <v>263</v>
      </c>
      <c r="C1337" s="0" t="s">
        <v>343</v>
      </c>
      <c r="D1337" s="0" t="n">
        <v>10.5813087818113</v>
      </c>
      <c r="E1337" s="0" t="s">
        <v>263</v>
      </c>
      <c r="F1337" s="0" t="s">
        <v>263</v>
      </c>
      <c r="G1337" s="0" t="n">
        <f aca="false">D1337</f>
        <v>10.5813087818113</v>
      </c>
      <c r="H1337" s="63" t="n">
        <v>43191</v>
      </c>
      <c r="I1337" s="0" t="n">
        <v>2018</v>
      </c>
      <c r="J1337" s="0" t="n">
        <v>4</v>
      </c>
    </row>
    <row r="1338" customFormat="false" ht="13.2" hidden="false" customHeight="false" outlineLevel="0" collapsed="false">
      <c r="A1338" s="0" t="s">
        <v>242</v>
      </c>
      <c r="B1338" s="0" t="s">
        <v>263</v>
      </c>
      <c r="C1338" s="0" t="s">
        <v>344</v>
      </c>
      <c r="D1338" s="0" t="n">
        <v>10.7289609844706</v>
      </c>
      <c r="E1338" s="0" t="s">
        <v>263</v>
      </c>
      <c r="F1338" s="0" t="s">
        <v>263</v>
      </c>
      <c r="G1338" s="0" t="n">
        <f aca="false">D1338</f>
        <v>10.7289609844706</v>
      </c>
      <c r="H1338" s="63" t="n">
        <v>43221</v>
      </c>
      <c r="I1338" s="0" t="n">
        <v>2018</v>
      </c>
      <c r="J1338" s="0" t="n">
        <v>5</v>
      </c>
    </row>
    <row r="1339" customFormat="false" ht="13.2" hidden="false" customHeight="false" outlineLevel="0" collapsed="false">
      <c r="A1339" s="0" t="s">
        <v>242</v>
      </c>
      <c r="B1339" s="0" t="s">
        <v>263</v>
      </c>
      <c r="C1339" s="0" t="s">
        <v>345</v>
      </c>
      <c r="D1339" s="0" t="n">
        <v>10.4963229209783</v>
      </c>
      <c r="E1339" s="0" t="s">
        <v>263</v>
      </c>
      <c r="F1339" s="0" t="s">
        <v>263</v>
      </c>
      <c r="G1339" s="0" t="n">
        <f aca="false">D1339</f>
        <v>10.4963229209783</v>
      </c>
      <c r="H1339" s="63" t="n">
        <v>43252</v>
      </c>
      <c r="I1339" s="0" t="n">
        <v>2018</v>
      </c>
      <c r="J1339" s="0" t="n">
        <v>6</v>
      </c>
    </row>
    <row r="1340" customFormat="false" ht="13.2" hidden="false" customHeight="false" outlineLevel="0" collapsed="false">
      <c r="A1340" s="0" t="s">
        <v>242</v>
      </c>
      <c r="B1340" s="0" t="s">
        <v>263</v>
      </c>
      <c r="C1340" s="0" t="s">
        <v>346</v>
      </c>
      <c r="D1340" s="0" t="n">
        <v>10.4817293893201</v>
      </c>
      <c r="E1340" s="0" t="s">
        <v>263</v>
      </c>
      <c r="F1340" s="0" t="s">
        <v>263</v>
      </c>
      <c r="G1340" s="0" t="n">
        <f aca="false">D1340</f>
        <v>10.4817293893201</v>
      </c>
      <c r="H1340" s="63" t="n">
        <v>43282</v>
      </c>
      <c r="I1340" s="0" t="n">
        <v>2018</v>
      </c>
      <c r="J1340" s="0" t="n">
        <v>7</v>
      </c>
    </row>
    <row r="1341" customFormat="false" ht="13.2" hidden="false" customHeight="false" outlineLevel="0" collapsed="false">
      <c r="A1341" s="0" t="s">
        <v>242</v>
      </c>
      <c r="B1341" s="0" t="s">
        <v>263</v>
      </c>
      <c r="C1341" s="0" t="s">
        <v>347</v>
      </c>
      <c r="D1341" s="0" t="n">
        <v>10.6504134464281</v>
      </c>
      <c r="E1341" s="0" t="s">
        <v>263</v>
      </c>
      <c r="F1341" s="0" t="s">
        <v>263</v>
      </c>
      <c r="G1341" s="0" t="n">
        <f aca="false">D1341</f>
        <v>10.6504134464281</v>
      </c>
      <c r="H1341" s="63" t="n">
        <v>43313</v>
      </c>
      <c r="I1341" s="0" t="n">
        <v>2018</v>
      </c>
      <c r="J1341" s="0" t="n">
        <v>8</v>
      </c>
    </row>
    <row r="1342" customFormat="false" ht="13.2" hidden="false" customHeight="false" outlineLevel="0" collapsed="false">
      <c r="A1342" s="0" t="s">
        <v>242</v>
      </c>
      <c r="B1342" s="0" t="s">
        <v>263</v>
      </c>
      <c r="C1342" s="0" t="s">
        <v>348</v>
      </c>
      <c r="D1342" s="0" t="n">
        <v>10.8118007377069</v>
      </c>
      <c r="E1342" s="0" t="s">
        <v>263</v>
      </c>
      <c r="F1342" s="0" t="s">
        <v>263</v>
      </c>
      <c r="G1342" s="0" t="n">
        <f aca="false">D1342</f>
        <v>10.8118007377069</v>
      </c>
      <c r="H1342" s="63" t="n">
        <v>43344</v>
      </c>
      <c r="I1342" s="0" t="n">
        <v>2018</v>
      </c>
      <c r="J1342" s="0" t="n">
        <v>9</v>
      </c>
    </row>
    <row r="1343" customFormat="false" ht="13.2" hidden="false" customHeight="false" outlineLevel="0" collapsed="false">
      <c r="A1343" s="0" t="s">
        <v>242</v>
      </c>
      <c r="B1343" s="0" t="s">
        <v>263</v>
      </c>
      <c r="C1343" s="0" t="s">
        <v>349</v>
      </c>
      <c r="D1343" s="0" t="n">
        <v>10.9637451555598</v>
      </c>
      <c r="E1343" s="0" t="s">
        <v>263</v>
      </c>
      <c r="F1343" s="0" t="s">
        <v>263</v>
      </c>
      <c r="G1343" s="0" t="n">
        <f aca="false">D1343</f>
        <v>10.9637451555598</v>
      </c>
      <c r="H1343" s="63" t="n">
        <v>43374</v>
      </c>
      <c r="I1343" s="0" t="n">
        <v>2018</v>
      </c>
      <c r="J1343" s="0" t="n">
        <v>10</v>
      </c>
    </row>
    <row r="1344" customFormat="false" ht="13.2" hidden="false" customHeight="false" outlineLevel="0" collapsed="false">
      <c r="A1344" s="0" t="s">
        <v>242</v>
      </c>
      <c r="B1344" s="0" t="s">
        <v>263</v>
      </c>
      <c r="C1344" s="0" t="s">
        <v>350</v>
      </c>
      <c r="D1344" s="0" t="n">
        <v>11.2337254912363</v>
      </c>
      <c r="E1344" s="0" t="s">
        <v>263</v>
      </c>
      <c r="F1344" s="0" t="s">
        <v>263</v>
      </c>
      <c r="G1344" s="0" t="n">
        <f aca="false">D1344</f>
        <v>11.2337254912363</v>
      </c>
      <c r="H1344" s="63" t="n">
        <v>43405</v>
      </c>
      <c r="I1344" s="0" t="n">
        <v>2018</v>
      </c>
      <c r="J1344" s="0" t="n">
        <v>11</v>
      </c>
    </row>
    <row r="1345" customFormat="false" ht="13.2" hidden="false" customHeight="false" outlineLevel="0" collapsed="false">
      <c r="A1345" s="0" t="s">
        <v>242</v>
      </c>
      <c r="B1345" s="0" t="s">
        <v>263</v>
      </c>
      <c r="C1345" s="0" t="s">
        <v>351</v>
      </c>
      <c r="D1345" s="0" t="n">
        <v>10.746129845245</v>
      </c>
      <c r="E1345" s="0" t="s">
        <v>263</v>
      </c>
      <c r="F1345" s="0" t="s">
        <v>263</v>
      </c>
      <c r="G1345" s="0" t="n">
        <f aca="false">D1345</f>
        <v>10.746129845245</v>
      </c>
      <c r="H1345" s="63" t="n">
        <v>43435</v>
      </c>
      <c r="I1345" s="0" t="n">
        <v>2018</v>
      </c>
      <c r="J1345" s="0" t="n">
        <v>12</v>
      </c>
    </row>
    <row r="1346" customFormat="false" ht="13.2" hidden="false" customHeight="false" outlineLevel="0" collapsed="false">
      <c r="A1346" s="0" t="s">
        <v>242</v>
      </c>
      <c r="B1346" s="0" t="s">
        <v>263</v>
      </c>
      <c r="C1346" s="0" t="s">
        <v>352</v>
      </c>
      <c r="D1346" s="0" t="n">
        <v>11.0126764087667</v>
      </c>
      <c r="E1346" s="0" t="s">
        <v>263</v>
      </c>
      <c r="F1346" s="0" t="s">
        <v>263</v>
      </c>
      <c r="G1346" s="0" t="n">
        <f aca="false">D1346</f>
        <v>11.0126764087667</v>
      </c>
      <c r="H1346" s="63" t="n">
        <v>43466</v>
      </c>
      <c r="I1346" s="0" t="n">
        <v>2019</v>
      </c>
      <c r="J1346" s="0" t="n">
        <v>1</v>
      </c>
    </row>
    <row r="1347" customFormat="false" ht="13.2" hidden="false" customHeight="false" outlineLevel="0" collapsed="false">
      <c r="A1347" s="0" t="s">
        <v>242</v>
      </c>
      <c r="B1347" s="0" t="s">
        <v>263</v>
      </c>
      <c r="C1347" s="0" t="s">
        <v>353</v>
      </c>
      <c r="D1347" s="0" t="n">
        <v>11.3440354217115</v>
      </c>
      <c r="E1347" s="0" t="s">
        <v>263</v>
      </c>
      <c r="F1347" s="0" t="s">
        <v>263</v>
      </c>
      <c r="G1347" s="0" t="n">
        <f aca="false">D1347</f>
        <v>11.3440354217115</v>
      </c>
      <c r="H1347" s="63" t="n">
        <v>43497</v>
      </c>
      <c r="I1347" s="0" t="n">
        <v>2019</v>
      </c>
      <c r="J1347" s="0" t="n">
        <v>2</v>
      </c>
    </row>
    <row r="1348" customFormat="false" ht="13.2" hidden="false" customHeight="false" outlineLevel="0" collapsed="false">
      <c r="A1348" s="0" t="s">
        <v>242</v>
      </c>
      <c r="B1348" s="0" t="s">
        <v>263</v>
      </c>
      <c r="C1348" s="0" t="s">
        <v>354</v>
      </c>
      <c r="D1348" s="0" t="n">
        <v>11.4706557699222</v>
      </c>
      <c r="E1348" s="0" t="s">
        <v>263</v>
      </c>
      <c r="F1348" s="0" t="s">
        <v>263</v>
      </c>
      <c r="G1348" s="0" t="n">
        <f aca="false">D1348</f>
        <v>11.4706557699222</v>
      </c>
      <c r="H1348" s="63" t="n">
        <v>43525</v>
      </c>
      <c r="I1348" s="0" t="n">
        <v>2019</v>
      </c>
      <c r="J1348" s="0" t="n">
        <v>3</v>
      </c>
    </row>
    <row r="1349" customFormat="false" ht="13.2" hidden="false" customHeight="false" outlineLevel="0" collapsed="false">
      <c r="A1349" s="0" t="s">
        <v>242</v>
      </c>
      <c r="B1349" s="0" t="s">
        <v>263</v>
      </c>
      <c r="C1349" s="0" t="s">
        <v>355</v>
      </c>
      <c r="D1349" s="0" t="n">
        <v>11.5539247446778</v>
      </c>
      <c r="E1349" s="0" t="s">
        <v>263</v>
      </c>
      <c r="F1349" s="0" t="s">
        <v>263</v>
      </c>
      <c r="G1349" s="0" t="n">
        <f aca="false">D1349</f>
        <v>11.5539247446778</v>
      </c>
      <c r="H1349" s="63" t="n">
        <v>43556</v>
      </c>
      <c r="I1349" s="0" t="n">
        <v>2019</v>
      </c>
      <c r="J1349" s="0" t="n">
        <v>4</v>
      </c>
    </row>
    <row r="1350" customFormat="false" ht="13.2" hidden="false" customHeight="false" outlineLevel="0" collapsed="false">
      <c r="A1350" s="0" t="s">
        <v>242</v>
      </c>
      <c r="B1350" s="0" t="s">
        <v>263</v>
      </c>
      <c r="C1350" s="0" t="s">
        <v>356</v>
      </c>
      <c r="D1350" s="0" t="n">
        <v>11.2341547127557</v>
      </c>
      <c r="E1350" s="0" t="s">
        <v>263</v>
      </c>
      <c r="F1350" s="0" t="s">
        <v>263</v>
      </c>
      <c r="G1350" s="0" t="n">
        <f aca="false">D1350</f>
        <v>11.2341547127557</v>
      </c>
      <c r="H1350" s="63" t="n">
        <v>43586</v>
      </c>
      <c r="I1350" s="0" t="n">
        <v>2019</v>
      </c>
      <c r="J1350" s="0" t="n">
        <v>5</v>
      </c>
    </row>
    <row r="1351" customFormat="false" ht="13.2" hidden="false" customHeight="false" outlineLevel="0" collapsed="false">
      <c r="A1351" s="0" t="s">
        <v>242</v>
      </c>
      <c r="B1351" s="0" t="s">
        <v>263</v>
      </c>
      <c r="C1351" s="0" t="s">
        <v>357</v>
      </c>
      <c r="D1351" s="0" t="n">
        <v>11.1598993899067</v>
      </c>
      <c r="E1351" s="0" t="s">
        <v>263</v>
      </c>
      <c r="F1351" s="0" t="s">
        <v>263</v>
      </c>
      <c r="G1351" s="0" t="n">
        <f aca="false">D1351</f>
        <v>11.1598993899067</v>
      </c>
      <c r="H1351" s="63" t="n">
        <v>43617</v>
      </c>
      <c r="I1351" s="0" t="n">
        <v>2019</v>
      </c>
      <c r="J1351" s="0" t="n">
        <v>6</v>
      </c>
    </row>
    <row r="1352" customFormat="false" ht="13.2" hidden="false" customHeight="false" outlineLevel="0" collapsed="false">
      <c r="A1352" s="0" t="s">
        <v>242</v>
      </c>
      <c r="B1352" s="0" t="s">
        <v>263</v>
      </c>
      <c r="C1352" s="0" t="s">
        <v>358</v>
      </c>
      <c r="D1352" s="0" t="n">
        <v>10.6302400350182</v>
      </c>
      <c r="E1352" s="0" t="s">
        <v>263</v>
      </c>
      <c r="F1352" s="0" t="s">
        <v>263</v>
      </c>
      <c r="G1352" s="0" t="n">
        <f aca="false">D1352</f>
        <v>10.6302400350182</v>
      </c>
      <c r="H1352" s="63" t="n">
        <v>43647</v>
      </c>
      <c r="I1352" s="0" t="n">
        <v>2019</v>
      </c>
      <c r="J1352" s="0" t="n">
        <v>7</v>
      </c>
    </row>
    <row r="1353" customFormat="false" ht="13.2" hidden="false" customHeight="false" outlineLevel="0" collapsed="false">
      <c r="A1353" s="0" t="s">
        <v>242</v>
      </c>
      <c r="B1353" s="0" t="s">
        <v>263</v>
      </c>
      <c r="C1353" s="0" t="s">
        <v>359</v>
      </c>
      <c r="D1353" s="0" t="n">
        <v>10.9646035985985</v>
      </c>
      <c r="E1353" s="0" t="s">
        <v>263</v>
      </c>
      <c r="F1353" s="0" t="s">
        <v>263</v>
      </c>
      <c r="G1353" s="0" t="n">
        <f aca="false">D1353</f>
        <v>10.9646035985985</v>
      </c>
      <c r="H1353" s="63" t="n">
        <v>43678</v>
      </c>
      <c r="I1353" s="0" t="n">
        <v>2019</v>
      </c>
      <c r="J1353" s="0" t="n">
        <v>8</v>
      </c>
    </row>
    <row r="1354" customFormat="false" ht="13.2" hidden="false" customHeight="false" outlineLevel="0" collapsed="false">
      <c r="A1354" s="0" t="s">
        <v>242</v>
      </c>
      <c r="B1354" s="0" t="s">
        <v>263</v>
      </c>
      <c r="C1354" s="0" t="s">
        <v>360</v>
      </c>
      <c r="D1354" s="0" t="n">
        <v>11.0972330480803</v>
      </c>
      <c r="E1354" s="0" t="s">
        <v>263</v>
      </c>
      <c r="F1354" s="0" t="s">
        <v>263</v>
      </c>
      <c r="G1354" s="0" t="n">
        <f aca="false">D1354</f>
        <v>11.0972330480803</v>
      </c>
      <c r="H1354" s="63" t="n">
        <v>43709</v>
      </c>
      <c r="I1354" s="0" t="n">
        <v>2019</v>
      </c>
      <c r="J1354" s="0" t="n">
        <v>9</v>
      </c>
    </row>
    <row r="1355" customFormat="false" ht="13.2" hidden="false" customHeight="false" outlineLevel="0" collapsed="false">
      <c r="A1355" s="0" t="s">
        <v>242</v>
      </c>
      <c r="B1355" s="0" t="s">
        <v>263</v>
      </c>
      <c r="C1355" s="0" t="s">
        <v>361</v>
      </c>
      <c r="D1355" s="0" t="n">
        <v>10.598906864105</v>
      </c>
      <c r="E1355" s="0" t="s">
        <v>263</v>
      </c>
      <c r="F1355" s="0" t="s">
        <v>263</v>
      </c>
      <c r="G1355" s="0" t="n">
        <f aca="false">D1355</f>
        <v>10.598906864105</v>
      </c>
      <c r="H1355" s="63" t="n">
        <v>43739</v>
      </c>
      <c r="I1355" s="0" t="n">
        <v>2019</v>
      </c>
      <c r="J1355" s="0" t="n">
        <v>10</v>
      </c>
    </row>
    <row r="1356" customFormat="false" ht="13.2" hidden="false" customHeight="false" outlineLevel="0" collapsed="false">
      <c r="A1356" s="0" t="s">
        <v>242</v>
      </c>
      <c r="B1356" s="0" t="s">
        <v>263</v>
      </c>
      <c r="C1356" s="0" t="s">
        <v>362</v>
      </c>
      <c r="D1356" s="0" t="n">
        <v>10.9641743770791</v>
      </c>
      <c r="E1356" s="0" t="s">
        <v>263</v>
      </c>
      <c r="F1356" s="0" t="s">
        <v>263</v>
      </c>
      <c r="G1356" s="0" t="n">
        <f aca="false">D1356</f>
        <v>10.9641743770791</v>
      </c>
      <c r="H1356" s="63" t="n">
        <v>43770</v>
      </c>
      <c r="I1356" s="0" t="n">
        <v>2019</v>
      </c>
      <c r="J1356" s="0" t="n">
        <v>11</v>
      </c>
    </row>
    <row r="1357" customFormat="false" ht="13.2" hidden="false" customHeight="false" outlineLevel="0" collapsed="false">
      <c r="A1357" s="0" t="s">
        <v>242</v>
      </c>
      <c r="B1357" s="0" t="s">
        <v>263</v>
      </c>
      <c r="C1357" s="0" t="s">
        <v>363</v>
      </c>
      <c r="D1357" s="0" t="n">
        <v>11.2195611810975</v>
      </c>
      <c r="E1357" s="0" t="s">
        <v>263</v>
      </c>
      <c r="F1357" s="0" t="s">
        <v>263</v>
      </c>
      <c r="G1357" s="0" t="n">
        <f aca="false">D1357</f>
        <v>11.2195611810975</v>
      </c>
      <c r="H1357" s="63" t="n">
        <v>43800</v>
      </c>
      <c r="I1357" s="0" t="n">
        <v>2019</v>
      </c>
      <c r="J1357" s="0" t="n">
        <v>12</v>
      </c>
    </row>
    <row r="1358" customFormat="false" ht="13.2" hidden="false" customHeight="false" outlineLevel="0" collapsed="false">
      <c r="A1358" s="0" t="s">
        <v>242</v>
      </c>
      <c r="B1358" s="0" t="s">
        <v>263</v>
      </c>
      <c r="C1358" s="0" t="s">
        <v>364</v>
      </c>
      <c r="D1358" s="0" t="n">
        <v>11.2869489596368</v>
      </c>
      <c r="E1358" s="0" t="s">
        <v>263</v>
      </c>
      <c r="F1358" s="0" t="s">
        <v>263</v>
      </c>
      <c r="G1358" s="0" t="n">
        <f aca="false">D1358</f>
        <v>11.2869489596368</v>
      </c>
      <c r="H1358" s="63" t="n">
        <v>43831</v>
      </c>
      <c r="I1358" s="0" t="n">
        <v>2020</v>
      </c>
      <c r="J1358" s="0" t="n">
        <v>1</v>
      </c>
    </row>
    <row r="1359" customFormat="false" ht="13.2" hidden="false" customHeight="false" outlineLevel="0" collapsed="false">
      <c r="A1359" s="0" t="s">
        <v>242</v>
      </c>
      <c r="B1359" s="0" t="s">
        <v>263</v>
      </c>
      <c r="C1359" s="0" t="s">
        <v>365</v>
      </c>
      <c r="D1359" s="0" t="n">
        <v>11.5019889408354</v>
      </c>
      <c r="E1359" s="0" t="s">
        <v>263</v>
      </c>
      <c r="F1359" s="0" t="s">
        <v>263</v>
      </c>
      <c r="G1359" s="0" t="n">
        <f aca="false">D1359</f>
        <v>11.5019889408354</v>
      </c>
      <c r="H1359" s="63" t="n">
        <v>43862</v>
      </c>
      <c r="I1359" s="0" t="n">
        <v>2020</v>
      </c>
      <c r="J1359" s="0" t="n">
        <v>2</v>
      </c>
    </row>
    <row r="1360" customFormat="false" ht="13.2" hidden="false" customHeight="false" outlineLevel="0" collapsed="false">
      <c r="A1360" s="0" t="s">
        <v>242</v>
      </c>
      <c r="B1360" s="0" t="s">
        <v>263</v>
      </c>
      <c r="C1360" s="0" t="s">
        <v>366</v>
      </c>
      <c r="D1360" s="0" t="n">
        <v>11.2895242887529</v>
      </c>
      <c r="E1360" s="0" t="s">
        <v>263</v>
      </c>
      <c r="F1360" s="0" t="s">
        <v>263</v>
      </c>
      <c r="G1360" s="0" t="n">
        <f aca="false">D1360</f>
        <v>11.2895242887529</v>
      </c>
      <c r="H1360" s="63" t="n">
        <v>43891</v>
      </c>
      <c r="I1360" s="0" t="n">
        <v>2020</v>
      </c>
      <c r="J1360" s="0" t="n">
        <v>3</v>
      </c>
    </row>
    <row r="1361" customFormat="false" ht="13.2" hidden="false" customHeight="false" outlineLevel="0" collapsed="false">
      <c r="A1361" s="0" t="s">
        <v>242</v>
      </c>
      <c r="B1361" s="0" t="s">
        <v>263</v>
      </c>
      <c r="C1361" s="0" t="s">
        <v>367</v>
      </c>
      <c r="D1361" s="0" t="n">
        <v>11.216556630462</v>
      </c>
      <c r="E1361" s="0" t="s">
        <v>263</v>
      </c>
      <c r="F1361" s="0" t="s">
        <v>263</v>
      </c>
      <c r="G1361" s="0" t="n">
        <f aca="false">D1361</f>
        <v>11.216556630462</v>
      </c>
      <c r="H1361" s="63" t="n">
        <v>43922</v>
      </c>
      <c r="I1361" s="0" t="n">
        <v>2020</v>
      </c>
      <c r="J1361" s="0" t="n">
        <v>4</v>
      </c>
    </row>
    <row r="1362" customFormat="false" ht="13.2" hidden="false" customHeight="false" outlineLevel="0" collapsed="false">
      <c r="A1362" s="0" t="s">
        <v>242</v>
      </c>
      <c r="B1362" s="0" t="s">
        <v>263</v>
      </c>
      <c r="C1362" s="0" t="s">
        <v>368</v>
      </c>
      <c r="D1362" s="0" t="n">
        <v>11.6273216244882</v>
      </c>
      <c r="E1362" s="0" t="s">
        <v>263</v>
      </c>
      <c r="F1362" s="0" t="s">
        <v>263</v>
      </c>
      <c r="G1362" s="0" t="n">
        <f aca="false">D1362</f>
        <v>11.6273216244882</v>
      </c>
      <c r="H1362" s="63" t="n">
        <v>43952</v>
      </c>
      <c r="I1362" s="0" t="n">
        <v>2020</v>
      </c>
      <c r="J1362" s="0" t="n">
        <v>5</v>
      </c>
    </row>
    <row r="1363" customFormat="false" ht="13.2" hidden="false" customHeight="false" outlineLevel="0" collapsed="false">
      <c r="A1363" s="0" t="s">
        <v>242</v>
      </c>
      <c r="B1363" s="0" t="s">
        <v>263</v>
      </c>
      <c r="C1363" s="0" t="s">
        <v>369</v>
      </c>
      <c r="D1363" s="0" t="n">
        <v>10.9345580922434</v>
      </c>
      <c r="E1363" s="0" t="s">
        <v>263</v>
      </c>
      <c r="F1363" s="0" t="s">
        <v>263</v>
      </c>
      <c r="G1363" s="0" t="n">
        <f aca="false">D1363</f>
        <v>10.9345580922434</v>
      </c>
      <c r="H1363" s="63" t="n">
        <v>43983</v>
      </c>
      <c r="I1363" s="0" t="n">
        <v>2020</v>
      </c>
      <c r="J1363" s="0" t="n">
        <v>6</v>
      </c>
    </row>
    <row r="1364" customFormat="false" ht="13.2" hidden="false" customHeight="false" outlineLevel="0" collapsed="false">
      <c r="A1364" s="0" t="s">
        <v>242</v>
      </c>
      <c r="B1364" s="0" t="s">
        <v>263</v>
      </c>
      <c r="C1364" s="0" t="s">
        <v>370</v>
      </c>
      <c r="D1364" s="0" t="n">
        <v>10.4392364589036</v>
      </c>
      <c r="E1364" s="0" t="s">
        <v>263</v>
      </c>
      <c r="F1364" s="0" t="s">
        <v>263</v>
      </c>
      <c r="G1364" s="0" t="n">
        <f aca="false">D1364</f>
        <v>10.4392364589036</v>
      </c>
      <c r="H1364" s="63" t="n">
        <v>44013</v>
      </c>
      <c r="I1364" s="0" t="n">
        <v>2020</v>
      </c>
      <c r="J1364" s="0" t="n">
        <v>7</v>
      </c>
    </row>
    <row r="1365" customFormat="false" ht="13.2" hidden="false" customHeight="false" outlineLevel="0" collapsed="false">
      <c r="A1365" s="0" t="s">
        <v>242</v>
      </c>
      <c r="B1365" s="0" t="s">
        <v>263</v>
      </c>
      <c r="C1365" s="0" t="s">
        <v>371</v>
      </c>
      <c r="D1365" s="0" t="n">
        <v>10.7654448136161</v>
      </c>
      <c r="E1365" s="0" t="s">
        <v>263</v>
      </c>
      <c r="F1365" s="0" t="s">
        <v>263</v>
      </c>
      <c r="G1365" s="0" t="n">
        <f aca="false">D1365</f>
        <v>10.7654448136161</v>
      </c>
      <c r="H1365" s="63" t="n">
        <v>44044</v>
      </c>
      <c r="I1365" s="0" t="n">
        <v>2020</v>
      </c>
      <c r="J1365" s="0" t="n">
        <v>8</v>
      </c>
    </row>
    <row r="1366" customFormat="false" ht="13.2" hidden="false" customHeight="false" outlineLevel="0" collapsed="false">
      <c r="A1366" s="0" t="s">
        <v>242</v>
      </c>
      <c r="B1366" s="0" t="s">
        <v>263</v>
      </c>
      <c r="C1366" s="0" t="s">
        <v>372</v>
      </c>
      <c r="D1366" s="0" t="n">
        <v>10.6062036299341</v>
      </c>
      <c r="E1366" s="0" t="s">
        <v>263</v>
      </c>
      <c r="F1366" s="0" t="s">
        <v>263</v>
      </c>
      <c r="G1366" s="0" t="n">
        <f aca="false">D1366</f>
        <v>10.6062036299341</v>
      </c>
      <c r="H1366" s="63" t="n">
        <v>44075</v>
      </c>
      <c r="I1366" s="0" t="n">
        <v>2020</v>
      </c>
      <c r="J1366" s="0" t="n">
        <v>9</v>
      </c>
    </row>
    <row r="1367" customFormat="false" ht="13.2" hidden="false" customHeight="false" outlineLevel="0" collapsed="false">
      <c r="A1367" s="0" t="s">
        <v>242</v>
      </c>
      <c r="B1367" s="0" t="s">
        <v>263</v>
      </c>
      <c r="C1367" s="0" t="s">
        <v>373</v>
      </c>
      <c r="D1367" s="0" t="n">
        <v>10.881334623843</v>
      </c>
      <c r="E1367" s="0" t="s">
        <v>263</v>
      </c>
      <c r="F1367" s="0" t="s">
        <v>263</v>
      </c>
      <c r="G1367" s="0" t="n">
        <f aca="false">D1367</f>
        <v>10.881334623843</v>
      </c>
      <c r="H1367" s="63" t="n">
        <v>44105</v>
      </c>
      <c r="I1367" s="0" t="n">
        <v>2020</v>
      </c>
      <c r="J1367" s="0" t="n">
        <v>10</v>
      </c>
    </row>
    <row r="1368" customFormat="false" ht="13.2" hidden="false" customHeight="false" outlineLevel="0" collapsed="false">
      <c r="A1368" s="0" t="s">
        <v>242</v>
      </c>
      <c r="B1368" s="0" t="s">
        <v>263</v>
      </c>
      <c r="C1368" s="0" t="s">
        <v>374</v>
      </c>
      <c r="D1368" s="0" t="n">
        <v>10.8530060035653</v>
      </c>
      <c r="E1368" s="0" t="s">
        <v>263</v>
      </c>
      <c r="F1368" s="0" t="s">
        <v>263</v>
      </c>
      <c r="G1368" s="0" t="n">
        <f aca="false">D1368</f>
        <v>10.8530060035653</v>
      </c>
      <c r="H1368" s="63" t="n">
        <v>44136</v>
      </c>
      <c r="I1368" s="0" t="n">
        <v>2020</v>
      </c>
      <c r="J1368" s="0" t="n">
        <v>11</v>
      </c>
    </row>
    <row r="1369" customFormat="false" ht="13.2" hidden="false" customHeight="false" outlineLevel="0" collapsed="false">
      <c r="A1369" s="0" t="s">
        <v>242</v>
      </c>
      <c r="B1369" s="0" t="s">
        <v>263</v>
      </c>
      <c r="C1369" s="0" t="s">
        <v>375</v>
      </c>
      <c r="D1369" s="0" t="n">
        <v>10.3769993385967</v>
      </c>
      <c r="E1369" s="0" t="s">
        <v>263</v>
      </c>
      <c r="F1369" s="0" t="s">
        <v>263</v>
      </c>
      <c r="G1369" s="0" t="n">
        <f aca="false">D1369</f>
        <v>10.3769993385967</v>
      </c>
      <c r="H1369" s="63" t="n">
        <v>44166</v>
      </c>
      <c r="I1369" s="0" t="n">
        <v>2020</v>
      </c>
      <c r="J1369" s="0" t="n">
        <v>12</v>
      </c>
    </row>
    <row r="1370" customFormat="false" ht="13.2" hidden="false" customHeight="false" outlineLevel="0" collapsed="false">
      <c r="A1370" s="0" t="s">
        <v>242</v>
      </c>
      <c r="B1370" s="0" t="s">
        <v>264</v>
      </c>
      <c r="C1370" s="0" t="s">
        <v>304</v>
      </c>
      <c r="D1370" s="0" t="n">
        <v>25.2353606742321</v>
      </c>
      <c r="E1370" s="0" t="s">
        <v>264</v>
      </c>
      <c r="F1370" s="0" t="s">
        <v>264</v>
      </c>
      <c r="G1370" s="0" t="n">
        <f aca="false">D1370</f>
        <v>25.2353606742321</v>
      </c>
      <c r="H1370" s="63" t="n">
        <v>42005</v>
      </c>
      <c r="I1370" s="0" t="n">
        <v>2015</v>
      </c>
      <c r="J1370" s="0" t="n">
        <v>1</v>
      </c>
    </row>
    <row r="1371" customFormat="false" ht="13.2" hidden="false" customHeight="false" outlineLevel="0" collapsed="false">
      <c r="A1371" s="0" t="s">
        <v>242</v>
      </c>
      <c r="B1371" s="0" t="s">
        <v>264</v>
      </c>
      <c r="C1371" s="0" t="s">
        <v>305</v>
      </c>
      <c r="D1371" s="0" t="n">
        <v>26.3011177067995</v>
      </c>
      <c r="E1371" s="0" t="s">
        <v>264</v>
      </c>
      <c r="F1371" s="0" t="s">
        <v>264</v>
      </c>
      <c r="G1371" s="0" t="n">
        <f aca="false">D1371</f>
        <v>26.3011177067995</v>
      </c>
      <c r="H1371" s="63" t="n">
        <v>42036</v>
      </c>
      <c r="I1371" s="0" t="n">
        <v>2015</v>
      </c>
      <c r="J1371" s="0" t="n">
        <v>2</v>
      </c>
    </row>
    <row r="1372" customFormat="false" ht="13.2" hidden="false" customHeight="false" outlineLevel="0" collapsed="false">
      <c r="A1372" s="0" t="s">
        <v>242</v>
      </c>
      <c r="B1372" s="0" t="s">
        <v>264</v>
      </c>
      <c r="C1372" s="0" t="s">
        <v>306</v>
      </c>
      <c r="D1372" s="0" t="n">
        <v>26.1135479028398</v>
      </c>
      <c r="E1372" s="0" t="s">
        <v>264</v>
      </c>
      <c r="F1372" s="0" t="s">
        <v>264</v>
      </c>
      <c r="G1372" s="0" t="n">
        <f aca="false">D1372</f>
        <v>26.1135479028398</v>
      </c>
      <c r="H1372" s="63" t="n">
        <v>42064</v>
      </c>
      <c r="I1372" s="0" t="n">
        <v>2015</v>
      </c>
      <c r="J1372" s="0" t="n">
        <v>3</v>
      </c>
    </row>
    <row r="1373" customFormat="false" ht="13.2" hidden="false" customHeight="false" outlineLevel="0" collapsed="false">
      <c r="A1373" s="0" t="s">
        <v>242</v>
      </c>
      <c r="B1373" s="0" t="s">
        <v>264</v>
      </c>
      <c r="C1373" s="0" t="s">
        <v>307</v>
      </c>
      <c r="D1373" s="0" t="n">
        <v>25.6967738075426</v>
      </c>
      <c r="E1373" s="0" t="s">
        <v>264</v>
      </c>
      <c r="F1373" s="0" t="s">
        <v>264</v>
      </c>
      <c r="G1373" s="0" t="n">
        <f aca="false">D1373</f>
        <v>25.6967738075426</v>
      </c>
      <c r="H1373" s="63" t="n">
        <v>42095</v>
      </c>
      <c r="I1373" s="0" t="n">
        <v>2015</v>
      </c>
      <c r="J1373" s="0" t="n">
        <v>4</v>
      </c>
    </row>
    <row r="1374" customFormat="false" ht="13.2" hidden="false" customHeight="false" outlineLevel="0" collapsed="false">
      <c r="A1374" s="0" t="s">
        <v>242</v>
      </c>
      <c r="B1374" s="0" t="s">
        <v>264</v>
      </c>
      <c r="C1374" s="0" t="s">
        <v>308</v>
      </c>
      <c r="D1374" s="0" t="n">
        <v>25.4336610161758</v>
      </c>
      <c r="E1374" s="0" t="s">
        <v>264</v>
      </c>
      <c r="F1374" s="0" t="s">
        <v>264</v>
      </c>
      <c r="G1374" s="0" t="n">
        <f aca="false">D1374</f>
        <v>25.4336610161758</v>
      </c>
      <c r="H1374" s="63" t="n">
        <v>42125</v>
      </c>
      <c r="I1374" s="0" t="n">
        <v>2015</v>
      </c>
      <c r="J1374" s="0" t="n">
        <v>5</v>
      </c>
    </row>
    <row r="1375" customFormat="false" ht="13.2" hidden="false" customHeight="false" outlineLevel="0" collapsed="false">
      <c r="A1375" s="0" t="s">
        <v>242</v>
      </c>
      <c r="B1375" s="0" t="s">
        <v>264</v>
      </c>
      <c r="C1375" s="0" t="s">
        <v>309</v>
      </c>
      <c r="D1375" s="0" t="n">
        <v>24.880823699242</v>
      </c>
      <c r="E1375" s="0" t="s">
        <v>264</v>
      </c>
      <c r="F1375" s="0" t="s">
        <v>264</v>
      </c>
      <c r="G1375" s="0" t="n">
        <f aca="false">D1375</f>
        <v>24.880823699242</v>
      </c>
      <c r="H1375" s="63" t="n">
        <v>42156</v>
      </c>
      <c r="I1375" s="0" t="n">
        <v>2015</v>
      </c>
      <c r="J1375" s="0" t="n">
        <v>6</v>
      </c>
    </row>
    <row r="1376" customFormat="false" ht="13.2" hidden="false" customHeight="false" outlineLevel="0" collapsed="false">
      <c r="A1376" s="0" t="s">
        <v>242</v>
      </c>
      <c r="B1376" s="0" t="s">
        <v>264</v>
      </c>
      <c r="C1376" s="0" t="s">
        <v>310</v>
      </c>
      <c r="D1376" s="0" t="n">
        <v>24.3387169202921</v>
      </c>
      <c r="E1376" s="0" t="s">
        <v>264</v>
      </c>
      <c r="F1376" s="0" t="s">
        <v>264</v>
      </c>
      <c r="G1376" s="0" t="n">
        <f aca="false">D1376</f>
        <v>24.3387169202921</v>
      </c>
      <c r="H1376" s="63" t="n">
        <v>42186</v>
      </c>
      <c r="I1376" s="0" t="n">
        <v>2015</v>
      </c>
      <c r="J1376" s="0" t="n">
        <v>7</v>
      </c>
    </row>
    <row r="1377" customFormat="false" ht="13.2" hidden="false" customHeight="false" outlineLevel="0" collapsed="false">
      <c r="A1377" s="0" t="s">
        <v>242</v>
      </c>
      <c r="B1377" s="0" t="s">
        <v>264</v>
      </c>
      <c r="C1377" s="0" t="s">
        <v>311</v>
      </c>
      <c r="D1377" s="0" t="n">
        <v>23.666985242496</v>
      </c>
      <c r="E1377" s="0" t="s">
        <v>264</v>
      </c>
      <c r="F1377" s="0" t="s">
        <v>264</v>
      </c>
      <c r="G1377" s="0" t="n">
        <f aca="false">D1377</f>
        <v>23.666985242496</v>
      </c>
      <c r="H1377" s="63" t="n">
        <v>42217</v>
      </c>
      <c r="I1377" s="0" t="n">
        <v>2015</v>
      </c>
      <c r="J1377" s="0" t="n">
        <v>8</v>
      </c>
    </row>
    <row r="1378" customFormat="false" ht="13.2" hidden="false" customHeight="false" outlineLevel="0" collapsed="false">
      <c r="A1378" s="0" t="s">
        <v>242</v>
      </c>
      <c r="B1378" s="0" t="s">
        <v>264</v>
      </c>
      <c r="C1378" s="0" t="s">
        <v>312</v>
      </c>
      <c r="D1378" s="0" t="n">
        <v>24.7014091041501</v>
      </c>
      <c r="E1378" s="0" t="s">
        <v>264</v>
      </c>
      <c r="F1378" s="0" t="s">
        <v>264</v>
      </c>
      <c r="G1378" s="0" t="n">
        <f aca="false">D1378</f>
        <v>24.7014091041501</v>
      </c>
      <c r="H1378" s="63" t="n">
        <v>42248</v>
      </c>
      <c r="I1378" s="0" t="n">
        <v>2015</v>
      </c>
      <c r="J1378" s="0" t="n">
        <v>9</v>
      </c>
    </row>
    <row r="1379" customFormat="false" ht="13.2" hidden="false" customHeight="false" outlineLevel="0" collapsed="false">
      <c r="A1379" s="0" t="s">
        <v>242</v>
      </c>
      <c r="B1379" s="0" t="s">
        <v>264</v>
      </c>
      <c r="C1379" s="0" t="s">
        <v>313</v>
      </c>
      <c r="D1379" s="0" t="n">
        <v>24.2545895024978</v>
      </c>
      <c r="E1379" s="0" t="s">
        <v>264</v>
      </c>
      <c r="F1379" s="0" t="s">
        <v>264</v>
      </c>
      <c r="G1379" s="0" t="n">
        <f aca="false">D1379</f>
        <v>24.2545895024978</v>
      </c>
      <c r="H1379" s="63" t="n">
        <v>42278</v>
      </c>
      <c r="I1379" s="0" t="n">
        <v>2015</v>
      </c>
      <c r="J1379" s="0" t="n">
        <v>10</v>
      </c>
    </row>
    <row r="1380" customFormat="false" ht="13.2" hidden="false" customHeight="false" outlineLevel="0" collapsed="false">
      <c r="A1380" s="0" t="s">
        <v>242</v>
      </c>
      <c r="B1380" s="0" t="s">
        <v>264</v>
      </c>
      <c r="C1380" s="0" t="s">
        <v>314</v>
      </c>
      <c r="D1380" s="0" t="n">
        <v>24.6554824015787</v>
      </c>
      <c r="E1380" s="0" t="s">
        <v>264</v>
      </c>
      <c r="F1380" s="0" t="s">
        <v>264</v>
      </c>
      <c r="G1380" s="0" t="n">
        <f aca="false">D1380</f>
        <v>24.6554824015787</v>
      </c>
      <c r="H1380" s="63" t="n">
        <v>42309</v>
      </c>
      <c r="I1380" s="0" t="n">
        <v>2015</v>
      </c>
      <c r="J1380" s="0" t="n">
        <v>11</v>
      </c>
    </row>
    <row r="1381" customFormat="false" ht="13.2" hidden="false" customHeight="false" outlineLevel="0" collapsed="false">
      <c r="A1381" s="0" t="s">
        <v>242</v>
      </c>
      <c r="B1381" s="0" t="s">
        <v>264</v>
      </c>
      <c r="C1381" s="0" t="s">
        <v>315</v>
      </c>
      <c r="D1381" s="0" t="n">
        <v>25.9736216875289</v>
      </c>
      <c r="E1381" s="0" t="s">
        <v>264</v>
      </c>
      <c r="F1381" s="0" t="s">
        <v>264</v>
      </c>
      <c r="G1381" s="0" t="n">
        <f aca="false">D1381</f>
        <v>25.9736216875289</v>
      </c>
      <c r="H1381" s="63" t="n">
        <v>42339</v>
      </c>
      <c r="I1381" s="0" t="n">
        <v>2015</v>
      </c>
      <c r="J1381" s="0" t="n">
        <v>12</v>
      </c>
    </row>
    <row r="1382" customFormat="false" ht="13.2" hidden="false" customHeight="false" outlineLevel="0" collapsed="false">
      <c r="A1382" s="0" t="s">
        <v>242</v>
      </c>
      <c r="B1382" s="0" t="s">
        <v>264</v>
      </c>
      <c r="C1382" s="0" t="s">
        <v>316</v>
      </c>
      <c r="D1382" s="0" t="n">
        <v>25.9946535419775</v>
      </c>
      <c r="E1382" s="0" t="s">
        <v>264</v>
      </c>
      <c r="F1382" s="0" t="s">
        <v>264</v>
      </c>
      <c r="G1382" s="0" t="n">
        <f aca="false">D1382</f>
        <v>25.9946535419775</v>
      </c>
      <c r="H1382" s="63" t="n">
        <v>42370</v>
      </c>
      <c r="I1382" s="0" t="n">
        <v>2016</v>
      </c>
      <c r="J1382" s="0" t="n">
        <v>1</v>
      </c>
    </row>
    <row r="1383" customFormat="false" ht="13.2" hidden="false" customHeight="false" outlineLevel="0" collapsed="false">
      <c r="A1383" s="0" t="s">
        <v>242</v>
      </c>
      <c r="B1383" s="0" t="s">
        <v>264</v>
      </c>
      <c r="C1383" s="0" t="s">
        <v>317</v>
      </c>
      <c r="D1383" s="0" t="n">
        <v>26.1543239471788</v>
      </c>
      <c r="E1383" s="0" t="s">
        <v>264</v>
      </c>
      <c r="F1383" s="0" t="s">
        <v>264</v>
      </c>
      <c r="G1383" s="0" t="n">
        <f aca="false">D1383</f>
        <v>26.1543239471788</v>
      </c>
      <c r="H1383" s="63" t="n">
        <v>42401</v>
      </c>
      <c r="I1383" s="0" t="n">
        <v>2016</v>
      </c>
      <c r="J1383" s="0" t="n">
        <v>2</v>
      </c>
    </row>
    <row r="1384" customFormat="false" ht="13.2" hidden="false" customHeight="false" outlineLevel="0" collapsed="false">
      <c r="A1384" s="0" t="s">
        <v>242</v>
      </c>
      <c r="B1384" s="0" t="s">
        <v>264</v>
      </c>
      <c r="C1384" s="0" t="s">
        <v>318</v>
      </c>
      <c r="D1384" s="0" t="n">
        <v>26.1950999915179</v>
      </c>
      <c r="E1384" s="0" t="s">
        <v>264</v>
      </c>
      <c r="F1384" s="0" t="s">
        <v>264</v>
      </c>
      <c r="G1384" s="0" t="n">
        <f aca="false">D1384</f>
        <v>26.1950999915179</v>
      </c>
      <c r="H1384" s="63" t="n">
        <v>42430</v>
      </c>
      <c r="I1384" s="0" t="n">
        <v>2016</v>
      </c>
      <c r="J1384" s="0" t="n">
        <v>3</v>
      </c>
    </row>
    <row r="1385" customFormat="false" ht="13.2" hidden="false" customHeight="false" outlineLevel="0" collapsed="false">
      <c r="A1385" s="0" t="s">
        <v>242</v>
      </c>
      <c r="B1385" s="0" t="s">
        <v>264</v>
      </c>
      <c r="C1385" s="0" t="s">
        <v>319</v>
      </c>
      <c r="D1385" s="0" t="n">
        <v>25.5963359720127</v>
      </c>
      <c r="E1385" s="0" t="s">
        <v>264</v>
      </c>
      <c r="F1385" s="0" t="s">
        <v>264</v>
      </c>
      <c r="G1385" s="0" t="n">
        <f aca="false">D1385</f>
        <v>25.5963359720127</v>
      </c>
      <c r="H1385" s="63" t="n">
        <v>42461</v>
      </c>
      <c r="I1385" s="0" t="n">
        <v>2016</v>
      </c>
      <c r="J1385" s="0" t="n">
        <v>4</v>
      </c>
    </row>
    <row r="1386" customFormat="false" ht="13.2" hidden="false" customHeight="false" outlineLevel="0" collapsed="false">
      <c r="A1386" s="0" t="s">
        <v>242</v>
      </c>
      <c r="B1386" s="0" t="s">
        <v>264</v>
      </c>
      <c r="C1386" s="0" t="s">
        <v>320</v>
      </c>
      <c r="D1386" s="0" t="n">
        <v>25.068822724721</v>
      </c>
      <c r="E1386" s="0" t="s">
        <v>264</v>
      </c>
      <c r="F1386" s="0" t="s">
        <v>264</v>
      </c>
      <c r="G1386" s="0" t="n">
        <f aca="false">D1386</f>
        <v>25.068822724721</v>
      </c>
      <c r="H1386" s="63" t="n">
        <v>42491</v>
      </c>
      <c r="I1386" s="0" t="n">
        <v>2016</v>
      </c>
      <c r="J1386" s="0" t="n">
        <v>5</v>
      </c>
    </row>
    <row r="1387" customFormat="false" ht="13.2" hidden="false" customHeight="false" outlineLevel="0" collapsed="false">
      <c r="A1387" s="0" t="s">
        <v>242</v>
      </c>
      <c r="B1387" s="0" t="s">
        <v>264</v>
      </c>
      <c r="C1387" s="0" t="s">
        <v>321</v>
      </c>
      <c r="D1387" s="0" t="n">
        <v>24.0618690403058</v>
      </c>
      <c r="E1387" s="0" t="s">
        <v>264</v>
      </c>
      <c r="F1387" s="0" t="s">
        <v>264</v>
      </c>
      <c r="G1387" s="0" t="n">
        <f aca="false">D1387</f>
        <v>24.0618690403058</v>
      </c>
      <c r="H1387" s="63" t="n">
        <v>42522</v>
      </c>
      <c r="I1387" s="0" t="n">
        <v>2016</v>
      </c>
      <c r="J1387" s="0" t="n">
        <v>6</v>
      </c>
    </row>
    <row r="1388" customFormat="false" ht="13.2" hidden="false" customHeight="false" outlineLevel="0" collapsed="false">
      <c r="A1388" s="0" t="s">
        <v>242</v>
      </c>
      <c r="B1388" s="0" t="s">
        <v>264</v>
      </c>
      <c r="C1388" s="0" t="s">
        <v>322</v>
      </c>
      <c r="D1388" s="0" t="n">
        <v>23.6141909956149</v>
      </c>
      <c r="E1388" s="0" t="s">
        <v>264</v>
      </c>
      <c r="F1388" s="0" t="s">
        <v>264</v>
      </c>
      <c r="G1388" s="0" t="n">
        <f aca="false">D1388</f>
        <v>23.6141909956149</v>
      </c>
      <c r="H1388" s="63" t="n">
        <v>42552</v>
      </c>
      <c r="I1388" s="0" t="n">
        <v>2016</v>
      </c>
      <c r="J1388" s="0" t="n">
        <v>7</v>
      </c>
    </row>
    <row r="1389" customFormat="false" ht="13.2" hidden="false" customHeight="false" outlineLevel="0" collapsed="false">
      <c r="A1389" s="0" t="s">
        <v>242</v>
      </c>
      <c r="B1389" s="0" t="s">
        <v>264</v>
      </c>
      <c r="C1389" s="0" t="s">
        <v>323</v>
      </c>
      <c r="D1389" s="0" t="n">
        <v>23.0587783495649</v>
      </c>
      <c r="E1389" s="0" t="s">
        <v>264</v>
      </c>
      <c r="F1389" s="0" t="s">
        <v>264</v>
      </c>
      <c r="G1389" s="0" t="n">
        <f aca="false">D1389</f>
        <v>23.0587783495649</v>
      </c>
      <c r="H1389" s="63" t="n">
        <v>42583</v>
      </c>
      <c r="I1389" s="0" t="n">
        <v>2016</v>
      </c>
      <c r="J1389" s="0" t="n">
        <v>8</v>
      </c>
    </row>
    <row r="1390" customFormat="false" ht="13.2" hidden="false" customHeight="false" outlineLevel="0" collapsed="false">
      <c r="A1390" s="0" t="s">
        <v>242</v>
      </c>
      <c r="B1390" s="0" t="s">
        <v>264</v>
      </c>
      <c r="C1390" s="0" t="s">
        <v>324</v>
      </c>
      <c r="D1390" s="0" t="n">
        <v>23.2523572547956</v>
      </c>
      <c r="E1390" s="0" t="s">
        <v>264</v>
      </c>
      <c r="F1390" s="0" t="s">
        <v>264</v>
      </c>
      <c r="G1390" s="0" t="n">
        <f aca="false">D1390</f>
        <v>23.2523572547956</v>
      </c>
      <c r="H1390" s="63" t="n">
        <v>42614</v>
      </c>
      <c r="I1390" s="0" t="n">
        <v>2016</v>
      </c>
      <c r="J1390" s="0" t="n">
        <v>9</v>
      </c>
    </row>
    <row r="1391" customFormat="false" ht="13.2" hidden="false" customHeight="false" outlineLevel="0" collapsed="false">
      <c r="A1391" s="0" t="s">
        <v>242</v>
      </c>
      <c r="B1391" s="0" t="s">
        <v>264</v>
      </c>
      <c r="C1391" s="0" t="s">
        <v>325</v>
      </c>
      <c r="D1391" s="0" t="n">
        <v>22.8845144127053</v>
      </c>
      <c r="E1391" s="0" t="s">
        <v>264</v>
      </c>
      <c r="F1391" s="0" t="s">
        <v>264</v>
      </c>
      <c r="G1391" s="0" t="n">
        <f aca="false">D1391</f>
        <v>22.8845144127053</v>
      </c>
      <c r="H1391" s="63" t="n">
        <v>42644</v>
      </c>
      <c r="I1391" s="0" t="n">
        <v>2016</v>
      </c>
      <c r="J1391" s="0" t="n">
        <v>10</v>
      </c>
    </row>
    <row r="1392" customFormat="false" ht="13.2" hidden="false" customHeight="false" outlineLevel="0" collapsed="false">
      <c r="A1392" s="0" t="s">
        <v>242</v>
      </c>
      <c r="B1392" s="0" t="s">
        <v>264</v>
      </c>
      <c r="C1392" s="0" t="s">
        <v>326</v>
      </c>
      <c r="D1392" s="0" t="n">
        <v>23.3128774890251</v>
      </c>
      <c r="E1392" s="0" t="s">
        <v>264</v>
      </c>
      <c r="F1392" s="0" t="s">
        <v>264</v>
      </c>
      <c r="G1392" s="0" t="n">
        <f aca="false">D1392</f>
        <v>23.3128774890251</v>
      </c>
      <c r="H1392" s="63" t="n">
        <v>42675</v>
      </c>
      <c r="I1392" s="0" t="n">
        <v>2016</v>
      </c>
      <c r="J1392" s="0" t="n">
        <v>11</v>
      </c>
    </row>
    <row r="1393" customFormat="false" ht="13.2" hidden="false" customHeight="false" outlineLevel="0" collapsed="false">
      <c r="A1393" s="0" t="s">
        <v>242</v>
      </c>
      <c r="B1393" s="0" t="s">
        <v>264</v>
      </c>
      <c r="C1393" s="0" t="s">
        <v>327</v>
      </c>
      <c r="D1393" s="0" t="n">
        <v>25.0726857183952</v>
      </c>
      <c r="E1393" s="0" t="s">
        <v>264</v>
      </c>
      <c r="F1393" s="0" t="s">
        <v>264</v>
      </c>
      <c r="G1393" s="0" t="n">
        <f aca="false">D1393</f>
        <v>25.0726857183952</v>
      </c>
      <c r="H1393" s="63" t="n">
        <v>42705</v>
      </c>
      <c r="I1393" s="0" t="n">
        <v>2016</v>
      </c>
      <c r="J1393" s="0" t="n">
        <v>12</v>
      </c>
    </row>
    <row r="1394" customFormat="false" ht="13.2" hidden="false" customHeight="false" outlineLevel="0" collapsed="false">
      <c r="A1394" s="0" t="s">
        <v>242</v>
      </c>
      <c r="B1394" s="0" t="s">
        <v>264</v>
      </c>
      <c r="C1394" s="0" t="s">
        <v>328</v>
      </c>
      <c r="D1394" s="0" t="n">
        <v>25.7482803898657</v>
      </c>
      <c r="E1394" s="0" t="s">
        <v>264</v>
      </c>
      <c r="F1394" s="0" t="s">
        <v>264</v>
      </c>
      <c r="G1394" s="0" t="n">
        <f aca="false">D1394</f>
        <v>25.7482803898657</v>
      </c>
      <c r="H1394" s="63" t="n">
        <v>42736</v>
      </c>
      <c r="I1394" s="0" t="n">
        <v>2017</v>
      </c>
      <c r="J1394" s="0" t="n">
        <v>1</v>
      </c>
    </row>
    <row r="1395" customFormat="false" ht="13.2" hidden="false" customHeight="false" outlineLevel="0" collapsed="false">
      <c r="A1395" s="0" t="s">
        <v>242</v>
      </c>
      <c r="B1395" s="0" t="s">
        <v>264</v>
      </c>
      <c r="C1395" s="0" t="s">
        <v>329</v>
      </c>
      <c r="D1395" s="0" t="n">
        <v>25.5555599276736</v>
      </c>
      <c r="E1395" s="0" t="s">
        <v>264</v>
      </c>
      <c r="F1395" s="0" t="s">
        <v>264</v>
      </c>
      <c r="G1395" s="0" t="n">
        <f aca="false">D1395</f>
        <v>25.5555599276736</v>
      </c>
      <c r="H1395" s="63" t="n">
        <v>42767</v>
      </c>
      <c r="I1395" s="0" t="n">
        <v>2017</v>
      </c>
      <c r="J1395" s="0" t="n">
        <v>2</v>
      </c>
    </row>
    <row r="1396" customFormat="false" ht="13.2" hidden="false" customHeight="false" outlineLevel="0" collapsed="false">
      <c r="A1396" s="0" t="s">
        <v>242</v>
      </c>
      <c r="B1396" s="0" t="s">
        <v>264</v>
      </c>
      <c r="C1396" s="0" t="s">
        <v>330</v>
      </c>
      <c r="D1396" s="0" t="n">
        <v>25.5134962187765</v>
      </c>
      <c r="E1396" s="0" t="s">
        <v>264</v>
      </c>
      <c r="F1396" s="0" t="s">
        <v>264</v>
      </c>
      <c r="G1396" s="0" t="n">
        <f aca="false">D1396</f>
        <v>25.5134962187765</v>
      </c>
      <c r="H1396" s="63" t="n">
        <v>42795</v>
      </c>
      <c r="I1396" s="0" t="n">
        <v>2017</v>
      </c>
      <c r="J1396" s="0" t="n">
        <v>3</v>
      </c>
    </row>
    <row r="1397" customFormat="false" ht="13.2" hidden="false" customHeight="false" outlineLevel="0" collapsed="false">
      <c r="A1397" s="0" t="s">
        <v>242</v>
      </c>
      <c r="B1397" s="0" t="s">
        <v>264</v>
      </c>
      <c r="C1397" s="0" t="s">
        <v>331</v>
      </c>
      <c r="D1397" s="0" t="n">
        <v>25.69849069362</v>
      </c>
      <c r="E1397" s="0" t="s">
        <v>264</v>
      </c>
      <c r="F1397" s="0" t="s">
        <v>264</v>
      </c>
      <c r="G1397" s="0" t="n">
        <f aca="false">D1397</f>
        <v>25.69849069362</v>
      </c>
      <c r="H1397" s="63" t="n">
        <v>42826</v>
      </c>
      <c r="I1397" s="0" t="n">
        <v>2017</v>
      </c>
      <c r="J1397" s="0" t="n">
        <v>4</v>
      </c>
    </row>
    <row r="1398" customFormat="false" ht="13.2" hidden="false" customHeight="false" outlineLevel="0" collapsed="false">
      <c r="A1398" s="0" t="s">
        <v>242</v>
      </c>
      <c r="B1398" s="0" t="s">
        <v>264</v>
      </c>
      <c r="C1398" s="0" t="s">
        <v>332</v>
      </c>
      <c r="D1398" s="0" t="n">
        <v>24.9864121930042</v>
      </c>
      <c r="E1398" s="0" t="s">
        <v>264</v>
      </c>
      <c r="F1398" s="0" t="s">
        <v>264</v>
      </c>
      <c r="G1398" s="0" t="n">
        <f aca="false">D1398</f>
        <v>24.9864121930042</v>
      </c>
      <c r="H1398" s="63" t="n">
        <v>42856</v>
      </c>
      <c r="I1398" s="0" t="n">
        <v>2017</v>
      </c>
      <c r="J1398" s="0" t="n">
        <v>5</v>
      </c>
    </row>
    <row r="1399" customFormat="false" ht="13.2" hidden="false" customHeight="false" outlineLevel="0" collapsed="false">
      <c r="A1399" s="0" t="s">
        <v>242</v>
      </c>
      <c r="B1399" s="0" t="s">
        <v>264</v>
      </c>
      <c r="C1399" s="0" t="s">
        <v>333</v>
      </c>
      <c r="D1399" s="0" t="n">
        <v>23.4910044195589</v>
      </c>
      <c r="E1399" s="0" t="s">
        <v>264</v>
      </c>
      <c r="F1399" s="0" t="s">
        <v>264</v>
      </c>
      <c r="G1399" s="0" t="n">
        <f aca="false">D1399</f>
        <v>23.4910044195589</v>
      </c>
      <c r="H1399" s="63" t="n">
        <v>42887</v>
      </c>
      <c r="I1399" s="0" t="n">
        <v>2017</v>
      </c>
      <c r="J1399" s="0" t="n">
        <v>6</v>
      </c>
    </row>
    <row r="1400" customFormat="false" ht="13.2" hidden="false" customHeight="false" outlineLevel="0" collapsed="false">
      <c r="A1400" s="0" t="s">
        <v>242</v>
      </c>
      <c r="B1400" s="0" t="s">
        <v>264</v>
      </c>
      <c r="C1400" s="0" t="s">
        <v>334</v>
      </c>
      <c r="D1400" s="0" t="n">
        <v>22.5089455832665</v>
      </c>
      <c r="E1400" s="0" t="s">
        <v>264</v>
      </c>
      <c r="F1400" s="0" t="s">
        <v>264</v>
      </c>
      <c r="G1400" s="0" t="n">
        <f aca="false">D1400</f>
        <v>22.5089455832665</v>
      </c>
      <c r="H1400" s="63" t="n">
        <v>42917</v>
      </c>
      <c r="I1400" s="0" t="n">
        <v>2017</v>
      </c>
      <c r="J1400" s="0" t="n">
        <v>7</v>
      </c>
    </row>
    <row r="1401" customFormat="false" ht="13.2" hidden="false" customHeight="false" outlineLevel="0" collapsed="false">
      <c r="A1401" s="0" t="s">
        <v>242</v>
      </c>
      <c r="B1401" s="0" t="s">
        <v>264</v>
      </c>
      <c r="C1401" s="0" t="s">
        <v>335</v>
      </c>
      <c r="D1401" s="0" t="n">
        <v>22.5012195959181</v>
      </c>
      <c r="E1401" s="0" t="s">
        <v>264</v>
      </c>
      <c r="F1401" s="0" t="s">
        <v>264</v>
      </c>
      <c r="G1401" s="0" t="n">
        <f aca="false">D1401</f>
        <v>22.5012195959181</v>
      </c>
      <c r="H1401" s="63" t="n">
        <v>42948</v>
      </c>
      <c r="I1401" s="0" t="n">
        <v>2017</v>
      </c>
      <c r="J1401" s="0" t="n">
        <v>8</v>
      </c>
    </row>
    <row r="1402" customFormat="false" ht="13.2" hidden="false" customHeight="false" outlineLevel="0" collapsed="false">
      <c r="A1402" s="0" t="s">
        <v>242</v>
      </c>
      <c r="B1402" s="0" t="s">
        <v>264</v>
      </c>
      <c r="C1402" s="0" t="s">
        <v>336</v>
      </c>
      <c r="D1402" s="0" t="n">
        <v>22.7407252037202</v>
      </c>
      <c r="E1402" s="0" t="s">
        <v>264</v>
      </c>
      <c r="F1402" s="0" t="s">
        <v>264</v>
      </c>
      <c r="G1402" s="0" t="n">
        <f aca="false">D1402</f>
        <v>22.7407252037202</v>
      </c>
      <c r="H1402" s="63" t="n">
        <v>42979</v>
      </c>
      <c r="I1402" s="0" t="n">
        <v>2017</v>
      </c>
      <c r="J1402" s="0" t="n">
        <v>9</v>
      </c>
    </row>
    <row r="1403" customFormat="false" ht="13.2" hidden="false" customHeight="false" outlineLevel="0" collapsed="false">
      <c r="A1403" s="0" t="s">
        <v>242</v>
      </c>
      <c r="B1403" s="0" t="s">
        <v>264</v>
      </c>
      <c r="C1403" s="0" t="s">
        <v>337</v>
      </c>
      <c r="D1403" s="0" t="n">
        <v>23.0888238559199</v>
      </c>
      <c r="E1403" s="0" t="s">
        <v>264</v>
      </c>
      <c r="F1403" s="0" t="s">
        <v>264</v>
      </c>
      <c r="G1403" s="0" t="n">
        <f aca="false">D1403</f>
        <v>23.0888238559199</v>
      </c>
      <c r="H1403" s="63" t="n">
        <v>43009</v>
      </c>
      <c r="I1403" s="0" t="n">
        <v>2017</v>
      </c>
      <c r="J1403" s="0" t="n">
        <v>10</v>
      </c>
    </row>
    <row r="1404" customFormat="false" ht="13.2" hidden="false" customHeight="false" outlineLevel="0" collapsed="false">
      <c r="A1404" s="0" t="s">
        <v>242</v>
      </c>
      <c r="B1404" s="0" t="s">
        <v>264</v>
      </c>
      <c r="C1404" s="0" t="s">
        <v>338</v>
      </c>
      <c r="D1404" s="0" t="n">
        <v>22.8029623240271</v>
      </c>
      <c r="E1404" s="0" t="s">
        <v>264</v>
      </c>
      <c r="F1404" s="0" t="s">
        <v>264</v>
      </c>
      <c r="G1404" s="0" t="n">
        <f aca="false">D1404</f>
        <v>22.8029623240271</v>
      </c>
      <c r="H1404" s="63" t="n">
        <v>43040</v>
      </c>
      <c r="I1404" s="0" t="n">
        <v>2017</v>
      </c>
      <c r="J1404" s="0" t="n">
        <v>11</v>
      </c>
    </row>
    <row r="1405" customFormat="false" ht="13.2" hidden="false" customHeight="false" outlineLevel="0" collapsed="false">
      <c r="A1405" s="0" t="s">
        <v>242</v>
      </c>
      <c r="B1405" s="0" t="s">
        <v>264</v>
      </c>
      <c r="C1405" s="0" t="s">
        <v>339</v>
      </c>
      <c r="D1405" s="0" t="n">
        <v>24.1365535846742</v>
      </c>
      <c r="E1405" s="0" t="s">
        <v>264</v>
      </c>
      <c r="F1405" s="0" t="s">
        <v>264</v>
      </c>
      <c r="G1405" s="0" t="n">
        <f aca="false">D1405</f>
        <v>24.1365535846742</v>
      </c>
      <c r="H1405" s="63" t="n">
        <v>43070</v>
      </c>
      <c r="I1405" s="0" t="n">
        <v>2017</v>
      </c>
      <c r="J1405" s="0" t="n">
        <v>12</v>
      </c>
    </row>
    <row r="1406" customFormat="false" ht="13.2" hidden="false" customHeight="false" outlineLevel="0" collapsed="false">
      <c r="A1406" s="0" t="s">
        <v>242</v>
      </c>
      <c r="B1406" s="0" t="s">
        <v>264</v>
      </c>
      <c r="C1406" s="0" t="s">
        <v>340</v>
      </c>
      <c r="D1406" s="0" t="n">
        <v>25.0224668006303</v>
      </c>
      <c r="E1406" s="0" t="s">
        <v>264</v>
      </c>
      <c r="F1406" s="0" t="s">
        <v>264</v>
      </c>
      <c r="G1406" s="0" t="n">
        <f aca="false">D1406</f>
        <v>25.0224668006303</v>
      </c>
      <c r="H1406" s="63" t="n">
        <v>43101</v>
      </c>
      <c r="I1406" s="0" t="n">
        <v>2018</v>
      </c>
      <c r="J1406" s="0" t="n">
        <v>1</v>
      </c>
    </row>
    <row r="1407" customFormat="false" ht="13.2" hidden="false" customHeight="false" outlineLevel="0" collapsed="false">
      <c r="A1407" s="0" t="s">
        <v>242</v>
      </c>
      <c r="B1407" s="0" t="s">
        <v>264</v>
      </c>
      <c r="C1407" s="0" t="s">
        <v>341</v>
      </c>
      <c r="D1407" s="0" t="n">
        <v>25.2224840286514</v>
      </c>
      <c r="E1407" s="0" t="s">
        <v>264</v>
      </c>
      <c r="F1407" s="0" t="s">
        <v>264</v>
      </c>
      <c r="G1407" s="0" t="n">
        <f aca="false">D1407</f>
        <v>25.2224840286514</v>
      </c>
      <c r="H1407" s="63" t="n">
        <v>43132</v>
      </c>
      <c r="I1407" s="0" t="n">
        <v>2018</v>
      </c>
      <c r="J1407" s="0" t="n">
        <v>2</v>
      </c>
    </row>
    <row r="1408" customFormat="false" ht="13.2" hidden="false" customHeight="false" outlineLevel="0" collapsed="false">
      <c r="A1408" s="0" t="s">
        <v>242</v>
      </c>
      <c r="B1408" s="0" t="s">
        <v>264</v>
      </c>
      <c r="C1408" s="0" t="s">
        <v>342</v>
      </c>
      <c r="D1408" s="0" t="n">
        <v>25.7075043455266</v>
      </c>
      <c r="E1408" s="0" t="s">
        <v>264</v>
      </c>
      <c r="F1408" s="0" t="s">
        <v>264</v>
      </c>
      <c r="G1408" s="0" t="n">
        <f aca="false">D1408</f>
        <v>25.7075043455266</v>
      </c>
      <c r="H1408" s="63" t="n">
        <v>43160</v>
      </c>
      <c r="I1408" s="0" t="n">
        <v>2018</v>
      </c>
      <c r="J1408" s="0" t="n">
        <v>3</v>
      </c>
    </row>
    <row r="1409" customFormat="false" ht="13.2" hidden="false" customHeight="false" outlineLevel="0" collapsed="false">
      <c r="A1409" s="0" t="s">
        <v>242</v>
      </c>
      <c r="B1409" s="0" t="s">
        <v>264</v>
      </c>
      <c r="C1409" s="0" t="s">
        <v>343</v>
      </c>
      <c r="D1409" s="0" t="n">
        <v>25.4791584972278</v>
      </c>
      <c r="E1409" s="0" t="s">
        <v>264</v>
      </c>
      <c r="F1409" s="0" t="s">
        <v>264</v>
      </c>
      <c r="G1409" s="0" t="n">
        <f aca="false">D1409</f>
        <v>25.4791584972278</v>
      </c>
      <c r="H1409" s="63" t="n">
        <v>43191</v>
      </c>
      <c r="I1409" s="0" t="n">
        <v>2018</v>
      </c>
      <c r="J1409" s="0" t="n">
        <v>4</v>
      </c>
    </row>
    <row r="1410" customFormat="false" ht="13.2" hidden="false" customHeight="false" outlineLevel="0" collapsed="false">
      <c r="A1410" s="0" t="s">
        <v>242</v>
      </c>
      <c r="B1410" s="0" t="s">
        <v>264</v>
      </c>
      <c r="C1410" s="0" t="s">
        <v>344</v>
      </c>
      <c r="D1410" s="0" t="n">
        <v>24.2537310594591</v>
      </c>
      <c r="E1410" s="0" t="s">
        <v>264</v>
      </c>
      <c r="F1410" s="0" t="s">
        <v>264</v>
      </c>
      <c r="G1410" s="0" t="n">
        <f aca="false">D1410</f>
        <v>24.2537310594591</v>
      </c>
      <c r="H1410" s="63" t="n">
        <v>43221</v>
      </c>
      <c r="I1410" s="0" t="n">
        <v>2018</v>
      </c>
      <c r="J1410" s="0" t="n">
        <v>5</v>
      </c>
    </row>
    <row r="1411" customFormat="false" ht="13.2" hidden="false" customHeight="false" outlineLevel="0" collapsed="false">
      <c r="A1411" s="0" t="s">
        <v>242</v>
      </c>
      <c r="B1411" s="0" t="s">
        <v>264</v>
      </c>
      <c r="C1411" s="0" t="s">
        <v>345</v>
      </c>
      <c r="D1411" s="0" t="n">
        <v>22.9385963241444</v>
      </c>
      <c r="E1411" s="0" t="s">
        <v>264</v>
      </c>
      <c r="F1411" s="0" t="s">
        <v>264</v>
      </c>
      <c r="G1411" s="0" t="n">
        <f aca="false">D1411</f>
        <v>22.9385963241444</v>
      </c>
      <c r="H1411" s="63" t="n">
        <v>43252</v>
      </c>
      <c r="I1411" s="0" t="n">
        <v>2018</v>
      </c>
      <c r="J1411" s="0" t="n">
        <v>6</v>
      </c>
    </row>
    <row r="1412" customFormat="false" ht="13.2" hidden="false" customHeight="false" outlineLevel="0" collapsed="false">
      <c r="A1412" s="0" t="s">
        <v>242</v>
      </c>
      <c r="B1412" s="0" t="s">
        <v>264</v>
      </c>
      <c r="C1412" s="0" t="s">
        <v>346</v>
      </c>
      <c r="D1412" s="0" t="n">
        <v>22.924861235525</v>
      </c>
      <c r="E1412" s="0" t="s">
        <v>264</v>
      </c>
      <c r="F1412" s="0" t="s">
        <v>264</v>
      </c>
      <c r="G1412" s="0" t="n">
        <f aca="false">D1412</f>
        <v>22.924861235525</v>
      </c>
      <c r="H1412" s="63" t="n">
        <v>43282</v>
      </c>
      <c r="I1412" s="0" t="n">
        <v>2018</v>
      </c>
      <c r="J1412" s="0" t="n">
        <v>7</v>
      </c>
    </row>
    <row r="1413" customFormat="false" ht="13.2" hidden="false" customHeight="false" outlineLevel="0" collapsed="false">
      <c r="A1413" s="0" t="s">
        <v>242</v>
      </c>
      <c r="B1413" s="0" t="s">
        <v>264</v>
      </c>
      <c r="C1413" s="0" t="s">
        <v>347</v>
      </c>
      <c r="D1413" s="0" t="n">
        <v>22.8780760899149</v>
      </c>
      <c r="E1413" s="0" t="s">
        <v>264</v>
      </c>
      <c r="F1413" s="0" t="s">
        <v>264</v>
      </c>
      <c r="G1413" s="0" t="n">
        <f aca="false">D1413</f>
        <v>22.8780760899149</v>
      </c>
      <c r="H1413" s="63" t="n">
        <v>43313</v>
      </c>
      <c r="I1413" s="0" t="n">
        <v>2018</v>
      </c>
      <c r="J1413" s="0" t="n">
        <v>8</v>
      </c>
    </row>
    <row r="1414" customFormat="false" ht="13.2" hidden="false" customHeight="false" outlineLevel="0" collapsed="false">
      <c r="A1414" s="0" t="s">
        <v>242</v>
      </c>
      <c r="B1414" s="0" t="s">
        <v>264</v>
      </c>
      <c r="C1414" s="0" t="s">
        <v>348</v>
      </c>
      <c r="D1414" s="0" t="n">
        <v>23.3351970080318</v>
      </c>
      <c r="E1414" s="0" t="s">
        <v>264</v>
      </c>
      <c r="F1414" s="0" t="s">
        <v>264</v>
      </c>
      <c r="G1414" s="0" t="n">
        <f aca="false">D1414</f>
        <v>23.3351970080318</v>
      </c>
      <c r="H1414" s="63" t="n">
        <v>43344</v>
      </c>
      <c r="I1414" s="0" t="n">
        <v>2018</v>
      </c>
      <c r="J1414" s="0" t="n">
        <v>9</v>
      </c>
    </row>
    <row r="1415" customFormat="false" ht="13.2" hidden="false" customHeight="false" outlineLevel="0" collapsed="false">
      <c r="A1415" s="0" t="s">
        <v>242</v>
      </c>
      <c r="B1415" s="0" t="s">
        <v>264</v>
      </c>
      <c r="C1415" s="0" t="s">
        <v>349</v>
      </c>
      <c r="D1415" s="0" t="n">
        <v>23.0119932039548</v>
      </c>
      <c r="E1415" s="0" t="s">
        <v>264</v>
      </c>
      <c r="F1415" s="0" t="s">
        <v>264</v>
      </c>
      <c r="G1415" s="0" t="n">
        <f aca="false">D1415</f>
        <v>23.0119932039548</v>
      </c>
      <c r="H1415" s="63" t="n">
        <v>43374</v>
      </c>
      <c r="I1415" s="0" t="n">
        <v>2018</v>
      </c>
      <c r="J1415" s="0" t="n">
        <v>10</v>
      </c>
    </row>
    <row r="1416" customFormat="false" ht="13.2" hidden="false" customHeight="false" outlineLevel="0" collapsed="false">
      <c r="A1416" s="0" t="s">
        <v>242</v>
      </c>
      <c r="B1416" s="0" t="s">
        <v>264</v>
      </c>
      <c r="C1416" s="0" t="s">
        <v>350</v>
      </c>
      <c r="D1416" s="0" t="n">
        <v>24.200936812578</v>
      </c>
      <c r="E1416" s="0" t="s">
        <v>264</v>
      </c>
      <c r="F1416" s="0" t="s">
        <v>264</v>
      </c>
      <c r="G1416" s="0" t="n">
        <f aca="false">D1416</f>
        <v>24.200936812578</v>
      </c>
      <c r="H1416" s="63" t="n">
        <v>43405</v>
      </c>
      <c r="I1416" s="0" t="n">
        <v>2018</v>
      </c>
      <c r="J1416" s="0" t="n">
        <v>11</v>
      </c>
    </row>
    <row r="1417" customFormat="false" ht="13.2" hidden="false" customHeight="false" outlineLevel="0" collapsed="false">
      <c r="A1417" s="0" t="s">
        <v>242</v>
      </c>
      <c r="B1417" s="0" t="s">
        <v>264</v>
      </c>
      <c r="C1417" s="0" t="s">
        <v>351</v>
      </c>
      <c r="D1417" s="0" t="n">
        <v>24.4159767937767</v>
      </c>
      <c r="E1417" s="0" t="s">
        <v>264</v>
      </c>
      <c r="F1417" s="0" t="s">
        <v>264</v>
      </c>
      <c r="G1417" s="0" t="n">
        <f aca="false">D1417</f>
        <v>24.4159767937767</v>
      </c>
      <c r="H1417" s="63" t="n">
        <v>43435</v>
      </c>
      <c r="I1417" s="0" t="n">
        <v>2018</v>
      </c>
      <c r="J1417" s="0" t="n">
        <v>12</v>
      </c>
    </row>
    <row r="1418" customFormat="false" ht="13.2" hidden="false" customHeight="false" outlineLevel="0" collapsed="false">
      <c r="A1418" s="0" t="s">
        <v>242</v>
      </c>
      <c r="B1418" s="0" t="s">
        <v>264</v>
      </c>
      <c r="C1418" s="0" t="s">
        <v>352</v>
      </c>
      <c r="D1418" s="0" t="n">
        <v>25.2654061805873</v>
      </c>
      <c r="E1418" s="0" t="s">
        <v>264</v>
      </c>
      <c r="F1418" s="0" t="s">
        <v>264</v>
      </c>
      <c r="G1418" s="0" t="n">
        <f aca="false">D1418</f>
        <v>25.2654061805873</v>
      </c>
      <c r="H1418" s="63" t="n">
        <v>43466</v>
      </c>
      <c r="I1418" s="0" t="n">
        <v>2019</v>
      </c>
      <c r="J1418" s="0" t="n">
        <v>1</v>
      </c>
    </row>
    <row r="1419" customFormat="false" ht="13.2" hidden="false" customHeight="false" outlineLevel="0" collapsed="false">
      <c r="A1419" s="0" t="s">
        <v>242</v>
      </c>
      <c r="B1419" s="0" t="s">
        <v>264</v>
      </c>
      <c r="C1419" s="0" t="s">
        <v>353</v>
      </c>
      <c r="D1419" s="0" t="n">
        <v>25.8607364279376</v>
      </c>
      <c r="E1419" s="0" t="s">
        <v>264</v>
      </c>
      <c r="F1419" s="0" t="s">
        <v>264</v>
      </c>
      <c r="G1419" s="0" t="n">
        <f aca="false">D1419</f>
        <v>25.8607364279376</v>
      </c>
      <c r="H1419" s="63" t="n">
        <v>43497</v>
      </c>
      <c r="I1419" s="0" t="n">
        <v>2019</v>
      </c>
      <c r="J1419" s="0" t="n">
        <v>2</v>
      </c>
    </row>
    <row r="1420" customFormat="false" ht="13.2" hidden="false" customHeight="false" outlineLevel="0" collapsed="false">
      <c r="A1420" s="0" t="s">
        <v>242</v>
      </c>
      <c r="B1420" s="0" t="s">
        <v>264</v>
      </c>
      <c r="C1420" s="0" t="s">
        <v>354</v>
      </c>
      <c r="D1420" s="0" t="n">
        <v>26.043155573665</v>
      </c>
      <c r="E1420" s="0" t="s">
        <v>264</v>
      </c>
      <c r="F1420" s="0" t="s">
        <v>264</v>
      </c>
      <c r="G1420" s="0" t="n">
        <f aca="false">D1420</f>
        <v>26.043155573665</v>
      </c>
      <c r="H1420" s="63" t="n">
        <v>43525</v>
      </c>
      <c r="I1420" s="0" t="n">
        <v>2019</v>
      </c>
      <c r="J1420" s="0" t="n">
        <v>3</v>
      </c>
    </row>
    <row r="1421" customFormat="false" ht="13.2" hidden="false" customHeight="false" outlineLevel="0" collapsed="false">
      <c r="A1421" s="0" t="s">
        <v>242</v>
      </c>
      <c r="B1421" s="0" t="s">
        <v>264</v>
      </c>
      <c r="C1421" s="0" t="s">
        <v>355</v>
      </c>
      <c r="D1421" s="0" t="n">
        <v>25.9221151052059</v>
      </c>
      <c r="E1421" s="0" t="s">
        <v>264</v>
      </c>
      <c r="F1421" s="0" t="s">
        <v>264</v>
      </c>
      <c r="G1421" s="0" t="n">
        <f aca="false">D1421</f>
        <v>25.9221151052059</v>
      </c>
      <c r="H1421" s="63" t="n">
        <v>43556</v>
      </c>
      <c r="I1421" s="0" t="n">
        <v>2019</v>
      </c>
      <c r="J1421" s="0" t="n">
        <v>4</v>
      </c>
    </row>
    <row r="1422" customFormat="false" ht="13.2" hidden="false" customHeight="false" outlineLevel="0" collapsed="false">
      <c r="A1422" s="0" t="s">
        <v>242</v>
      </c>
      <c r="B1422" s="0" t="s">
        <v>264</v>
      </c>
      <c r="C1422" s="0" t="s">
        <v>356</v>
      </c>
      <c r="D1422" s="0" t="n">
        <v>25.0117362626464</v>
      </c>
      <c r="E1422" s="0" t="s">
        <v>264</v>
      </c>
      <c r="F1422" s="0" t="s">
        <v>264</v>
      </c>
      <c r="G1422" s="0" t="n">
        <f aca="false">D1422</f>
        <v>25.0117362626464</v>
      </c>
      <c r="H1422" s="63" t="n">
        <v>43586</v>
      </c>
      <c r="I1422" s="0" t="n">
        <v>2019</v>
      </c>
      <c r="J1422" s="0" t="n">
        <v>5</v>
      </c>
    </row>
    <row r="1423" customFormat="false" ht="13.2" hidden="false" customHeight="false" outlineLevel="0" collapsed="false">
      <c r="A1423" s="0" t="s">
        <v>242</v>
      </c>
      <c r="B1423" s="0" t="s">
        <v>264</v>
      </c>
      <c r="C1423" s="0" t="s">
        <v>357</v>
      </c>
      <c r="D1423" s="0" t="n">
        <v>23.9695864136437</v>
      </c>
      <c r="E1423" s="0" t="s">
        <v>264</v>
      </c>
      <c r="F1423" s="0" t="s">
        <v>264</v>
      </c>
      <c r="G1423" s="0" t="n">
        <f aca="false">D1423</f>
        <v>23.9695864136437</v>
      </c>
      <c r="H1423" s="63" t="n">
        <v>43617</v>
      </c>
      <c r="I1423" s="0" t="n">
        <v>2019</v>
      </c>
      <c r="J1423" s="0" t="n">
        <v>6</v>
      </c>
    </row>
    <row r="1424" customFormat="false" ht="13.2" hidden="false" customHeight="false" outlineLevel="0" collapsed="false">
      <c r="A1424" s="0" t="s">
        <v>242</v>
      </c>
      <c r="B1424" s="0" t="s">
        <v>264</v>
      </c>
      <c r="C1424" s="0" t="s">
        <v>358</v>
      </c>
      <c r="D1424" s="0" t="n">
        <v>22.9441762038961</v>
      </c>
      <c r="E1424" s="0" t="s">
        <v>264</v>
      </c>
      <c r="F1424" s="0" t="s">
        <v>264</v>
      </c>
      <c r="G1424" s="0" t="n">
        <f aca="false">D1424</f>
        <v>22.9441762038961</v>
      </c>
      <c r="H1424" s="63" t="n">
        <v>43647</v>
      </c>
      <c r="I1424" s="0" t="n">
        <v>2019</v>
      </c>
      <c r="J1424" s="0" t="n">
        <v>7</v>
      </c>
    </row>
    <row r="1425" customFormat="false" ht="13.2" hidden="false" customHeight="false" outlineLevel="0" collapsed="false">
      <c r="A1425" s="0" t="s">
        <v>242</v>
      </c>
      <c r="B1425" s="0" t="s">
        <v>264</v>
      </c>
      <c r="C1425" s="0" t="s">
        <v>359</v>
      </c>
      <c r="D1425" s="0" t="n">
        <v>22.4136584059689</v>
      </c>
      <c r="E1425" s="0" t="s">
        <v>264</v>
      </c>
      <c r="F1425" s="0" t="s">
        <v>264</v>
      </c>
      <c r="G1425" s="0" t="n">
        <f aca="false">D1425</f>
        <v>22.4136584059689</v>
      </c>
      <c r="H1425" s="63" t="n">
        <v>43678</v>
      </c>
      <c r="I1425" s="0" t="n">
        <v>2019</v>
      </c>
      <c r="J1425" s="0" t="n">
        <v>8</v>
      </c>
    </row>
    <row r="1426" customFormat="false" ht="13.2" hidden="false" customHeight="false" outlineLevel="0" collapsed="false">
      <c r="A1426" s="0" t="s">
        <v>242</v>
      </c>
      <c r="B1426" s="0" t="s">
        <v>264</v>
      </c>
      <c r="C1426" s="0" t="s">
        <v>360</v>
      </c>
      <c r="D1426" s="0" t="n">
        <v>22.5179592351731</v>
      </c>
      <c r="E1426" s="0" t="s">
        <v>264</v>
      </c>
      <c r="F1426" s="0" t="s">
        <v>264</v>
      </c>
      <c r="G1426" s="0" t="n">
        <f aca="false">D1426</f>
        <v>22.5179592351731</v>
      </c>
      <c r="H1426" s="63" t="n">
        <v>43709</v>
      </c>
      <c r="I1426" s="0" t="n">
        <v>2019</v>
      </c>
      <c r="J1426" s="0" t="n">
        <v>9</v>
      </c>
    </row>
    <row r="1427" customFormat="false" ht="13.2" hidden="false" customHeight="false" outlineLevel="0" collapsed="false">
      <c r="A1427" s="0" t="s">
        <v>242</v>
      </c>
      <c r="B1427" s="0" t="s">
        <v>264</v>
      </c>
      <c r="C1427" s="0" t="s">
        <v>361</v>
      </c>
      <c r="D1427" s="0" t="n">
        <v>23.1111433749266</v>
      </c>
      <c r="E1427" s="0" t="s">
        <v>264</v>
      </c>
      <c r="F1427" s="0" t="s">
        <v>264</v>
      </c>
      <c r="G1427" s="0" t="n">
        <f aca="false">D1427</f>
        <v>23.1111433749266</v>
      </c>
      <c r="H1427" s="63" t="n">
        <v>43739</v>
      </c>
      <c r="I1427" s="0" t="n">
        <v>2019</v>
      </c>
      <c r="J1427" s="0" t="n">
        <v>10</v>
      </c>
    </row>
    <row r="1428" customFormat="false" ht="13.2" hidden="false" customHeight="false" outlineLevel="0" collapsed="false">
      <c r="A1428" s="0" t="s">
        <v>242</v>
      </c>
      <c r="B1428" s="0" t="s">
        <v>264</v>
      </c>
      <c r="C1428" s="0" t="s">
        <v>362</v>
      </c>
      <c r="D1428" s="0" t="n">
        <v>24.0807547871576</v>
      </c>
      <c r="E1428" s="0" t="s">
        <v>264</v>
      </c>
      <c r="F1428" s="0" t="s">
        <v>264</v>
      </c>
      <c r="G1428" s="0" t="n">
        <f aca="false">D1428</f>
        <v>24.0807547871576</v>
      </c>
      <c r="H1428" s="63" t="n">
        <v>43770</v>
      </c>
      <c r="I1428" s="0" t="n">
        <v>2019</v>
      </c>
      <c r="J1428" s="0" t="n">
        <v>11</v>
      </c>
    </row>
    <row r="1429" customFormat="false" ht="13.2" hidden="false" customHeight="false" outlineLevel="0" collapsed="false">
      <c r="A1429" s="0" t="s">
        <v>242</v>
      </c>
      <c r="B1429" s="0" t="s">
        <v>264</v>
      </c>
      <c r="C1429" s="0" t="s">
        <v>363</v>
      </c>
      <c r="D1429" s="0" t="n">
        <v>25.0825578133405</v>
      </c>
      <c r="E1429" s="0" t="s">
        <v>264</v>
      </c>
      <c r="F1429" s="0" t="s">
        <v>264</v>
      </c>
      <c r="G1429" s="0" t="n">
        <f aca="false">D1429</f>
        <v>25.0825578133405</v>
      </c>
      <c r="H1429" s="63" t="n">
        <v>43800</v>
      </c>
      <c r="I1429" s="0" t="n">
        <v>2019</v>
      </c>
      <c r="J1429" s="0" t="n">
        <v>12</v>
      </c>
    </row>
    <row r="1430" customFormat="false" ht="13.2" hidden="false" customHeight="false" outlineLevel="0" collapsed="false">
      <c r="A1430" s="0" t="s">
        <v>242</v>
      </c>
      <c r="B1430" s="0" t="s">
        <v>264</v>
      </c>
      <c r="C1430" s="0" t="s">
        <v>364</v>
      </c>
      <c r="D1430" s="0" t="n">
        <v>26.0998128142203</v>
      </c>
      <c r="E1430" s="0" t="s">
        <v>264</v>
      </c>
      <c r="F1430" s="0" t="s">
        <v>264</v>
      </c>
      <c r="G1430" s="0" t="n">
        <f aca="false">D1430</f>
        <v>26.0998128142203</v>
      </c>
      <c r="H1430" s="63" t="n">
        <v>43831</v>
      </c>
      <c r="I1430" s="0" t="n">
        <v>2020</v>
      </c>
      <c r="J1430" s="0" t="n">
        <v>1</v>
      </c>
    </row>
    <row r="1431" customFormat="false" ht="13.2" hidden="false" customHeight="false" outlineLevel="0" collapsed="false">
      <c r="A1431" s="0" t="s">
        <v>242</v>
      </c>
      <c r="B1431" s="0" t="s">
        <v>264</v>
      </c>
      <c r="C1431" s="0" t="s">
        <v>365</v>
      </c>
      <c r="D1431" s="0" t="n">
        <v>26.5002764917819</v>
      </c>
      <c r="E1431" s="0" t="s">
        <v>264</v>
      </c>
      <c r="F1431" s="0" t="s">
        <v>264</v>
      </c>
      <c r="G1431" s="0" t="n">
        <f aca="false">D1431</f>
        <v>26.5002764917819</v>
      </c>
      <c r="H1431" s="63" t="n">
        <v>43862</v>
      </c>
      <c r="I1431" s="0" t="n">
        <v>2020</v>
      </c>
      <c r="J1431" s="0" t="n">
        <v>2</v>
      </c>
    </row>
    <row r="1432" customFormat="false" ht="13.2" hidden="false" customHeight="false" outlineLevel="0" collapsed="false">
      <c r="A1432" s="0" t="s">
        <v>242</v>
      </c>
      <c r="B1432" s="0" t="s">
        <v>264</v>
      </c>
      <c r="C1432" s="0" t="s">
        <v>366</v>
      </c>
      <c r="D1432" s="0" t="n">
        <v>26.0757764091362</v>
      </c>
      <c r="E1432" s="0" t="s">
        <v>264</v>
      </c>
      <c r="F1432" s="0" t="s">
        <v>264</v>
      </c>
      <c r="G1432" s="0" t="n">
        <f aca="false">D1432</f>
        <v>26.0757764091362</v>
      </c>
      <c r="H1432" s="63" t="n">
        <v>43891</v>
      </c>
      <c r="I1432" s="0" t="n">
        <v>2020</v>
      </c>
      <c r="J1432" s="0" t="n">
        <v>3</v>
      </c>
    </row>
    <row r="1433" customFormat="false" ht="13.2" hidden="false" customHeight="false" outlineLevel="0" collapsed="false">
      <c r="A1433" s="0" t="s">
        <v>242</v>
      </c>
      <c r="B1433" s="0" t="s">
        <v>264</v>
      </c>
      <c r="C1433" s="0" t="s">
        <v>367</v>
      </c>
      <c r="D1433" s="0" t="n">
        <v>25.7401251809978</v>
      </c>
      <c r="E1433" s="0" t="s">
        <v>264</v>
      </c>
      <c r="F1433" s="0" t="s">
        <v>264</v>
      </c>
      <c r="G1433" s="0" t="n">
        <f aca="false">D1433</f>
        <v>25.7401251809978</v>
      </c>
      <c r="H1433" s="63" t="n">
        <v>43922</v>
      </c>
      <c r="I1433" s="0" t="n">
        <v>2020</v>
      </c>
      <c r="J1433" s="0" t="n">
        <v>4</v>
      </c>
    </row>
    <row r="1434" customFormat="false" ht="13.2" hidden="false" customHeight="false" outlineLevel="0" collapsed="false">
      <c r="A1434" s="0" t="s">
        <v>242</v>
      </c>
      <c r="B1434" s="0" t="s">
        <v>264</v>
      </c>
      <c r="C1434" s="0" t="s">
        <v>368</v>
      </c>
      <c r="D1434" s="0" t="n">
        <v>24.6932538952823</v>
      </c>
      <c r="E1434" s="0" t="s">
        <v>264</v>
      </c>
      <c r="F1434" s="0" t="s">
        <v>264</v>
      </c>
      <c r="G1434" s="0" t="n">
        <f aca="false">D1434</f>
        <v>24.6932538952823</v>
      </c>
      <c r="H1434" s="63" t="n">
        <v>43952</v>
      </c>
      <c r="I1434" s="0" t="n">
        <v>2020</v>
      </c>
      <c r="J1434" s="0" t="n">
        <v>5</v>
      </c>
    </row>
    <row r="1435" customFormat="false" ht="13.2" hidden="false" customHeight="false" outlineLevel="0" collapsed="false">
      <c r="A1435" s="0" t="s">
        <v>242</v>
      </c>
      <c r="B1435" s="0" t="s">
        <v>264</v>
      </c>
      <c r="C1435" s="0" t="s">
        <v>369</v>
      </c>
      <c r="D1435" s="0" t="n">
        <v>23.5283466917431</v>
      </c>
      <c r="E1435" s="0" t="s">
        <v>264</v>
      </c>
      <c r="F1435" s="0" t="s">
        <v>264</v>
      </c>
      <c r="G1435" s="0" t="n">
        <f aca="false">D1435</f>
        <v>23.5283466917431</v>
      </c>
      <c r="H1435" s="63" t="n">
        <v>43983</v>
      </c>
      <c r="I1435" s="0" t="n">
        <v>2020</v>
      </c>
      <c r="J1435" s="0" t="n">
        <v>6</v>
      </c>
    </row>
    <row r="1436" customFormat="false" ht="13.2" hidden="false" customHeight="false" outlineLevel="0" collapsed="false">
      <c r="A1436" s="0" t="s">
        <v>242</v>
      </c>
      <c r="B1436" s="0" t="s">
        <v>264</v>
      </c>
      <c r="C1436" s="0" t="s">
        <v>370</v>
      </c>
      <c r="D1436" s="0" t="n">
        <v>22.6407165897096</v>
      </c>
      <c r="E1436" s="0" t="s">
        <v>264</v>
      </c>
      <c r="F1436" s="0" t="s">
        <v>264</v>
      </c>
      <c r="G1436" s="0" t="n">
        <f aca="false">D1436</f>
        <v>22.6407165897096</v>
      </c>
      <c r="H1436" s="63" t="n">
        <v>44013</v>
      </c>
      <c r="I1436" s="0" t="n">
        <v>2020</v>
      </c>
      <c r="J1436" s="0" t="n">
        <v>7</v>
      </c>
    </row>
    <row r="1437" customFormat="false" ht="13.2" hidden="false" customHeight="false" outlineLevel="0" collapsed="false">
      <c r="A1437" s="0" t="s">
        <v>242</v>
      </c>
      <c r="B1437" s="0" t="s">
        <v>264</v>
      </c>
      <c r="C1437" s="0" t="s">
        <v>371</v>
      </c>
      <c r="D1437" s="0" t="n">
        <v>22.0848747221403</v>
      </c>
      <c r="E1437" s="0" t="s">
        <v>264</v>
      </c>
      <c r="F1437" s="0" t="s">
        <v>264</v>
      </c>
      <c r="G1437" s="0" t="n">
        <f aca="false">D1437</f>
        <v>22.0848747221403</v>
      </c>
      <c r="H1437" s="63" t="n">
        <v>44044</v>
      </c>
      <c r="I1437" s="0" t="n">
        <v>2020</v>
      </c>
      <c r="J1437" s="0" t="n">
        <v>8</v>
      </c>
    </row>
    <row r="1438" customFormat="false" ht="13.2" hidden="false" customHeight="false" outlineLevel="0" collapsed="false">
      <c r="A1438" s="0" t="s">
        <v>242</v>
      </c>
      <c r="B1438" s="0" t="s">
        <v>264</v>
      </c>
      <c r="C1438" s="0" t="s">
        <v>372</v>
      </c>
      <c r="D1438" s="0" t="n">
        <v>22.7196933492716</v>
      </c>
      <c r="E1438" s="0" t="s">
        <v>264</v>
      </c>
      <c r="F1438" s="0" t="s">
        <v>264</v>
      </c>
      <c r="G1438" s="0" t="n">
        <f aca="false">D1438</f>
        <v>22.7196933492716</v>
      </c>
      <c r="H1438" s="63" t="n">
        <v>44075</v>
      </c>
      <c r="I1438" s="0" t="n">
        <v>2020</v>
      </c>
      <c r="J1438" s="0" t="n">
        <v>9</v>
      </c>
    </row>
    <row r="1439" customFormat="false" ht="13.2" hidden="false" customHeight="false" outlineLevel="0" collapsed="false">
      <c r="A1439" s="0" t="s">
        <v>242</v>
      </c>
      <c r="B1439" s="0" t="s">
        <v>264</v>
      </c>
      <c r="C1439" s="0" t="s">
        <v>373</v>
      </c>
      <c r="D1439" s="0" t="n">
        <v>23.2665215649344</v>
      </c>
      <c r="E1439" s="0" t="s">
        <v>264</v>
      </c>
      <c r="F1439" s="0" t="s">
        <v>264</v>
      </c>
      <c r="G1439" s="0" t="n">
        <f aca="false">D1439</f>
        <v>23.2665215649344</v>
      </c>
      <c r="H1439" s="63" t="n">
        <v>44105</v>
      </c>
      <c r="I1439" s="0" t="n">
        <v>2020</v>
      </c>
      <c r="J1439" s="0" t="n">
        <v>10</v>
      </c>
    </row>
    <row r="1440" customFormat="false" ht="13.2" hidden="false" customHeight="false" outlineLevel="0" collapsed="false">
      <c r="A1440" s="0" t="s">
        <v>242</v>
      </c>
      <c r="B1440" s="0" t="s">
        <v>264</v>
      </c>
      <c r="C1440" s="0" t="s">
        <v>374</v>
      </c>
      <c r="D1440" s="0" t="n">
        <v>23.0403218242324</v>
      </c>
      <c r="E1440" s="0" t="s">
        <v>264</v>
      </c>
      <c r="F1440" s="0" t="s">
        <v>264</v>
      </c>
      <c r="G1440" s="0" t="n">
        <f aca="false">D1440</f>
        <v>23.0403218242324</v>
      </c>
      <c r="H1440" s="63" t="n">
        <v>44136</v>
      </c>
      <c r="I1440" s="0" t="n">
        <v>2020</v>
      </c>
      <c r="J1440" s="0" t="n">
        <v>11</v>
      </c>
    </row>
    <row r="1441" customFormat="false" ht="13.2" hidden="false" customHeight="false" outlineLevel="0" collapsed="false">
      <c r="A1441" s="0" t="s">
        <v>242</v>
      </c>
      <c r="B1441" s="0" t="s">
        <v>264</v>
      </c>
      <c r="C1441" s="0" t="s">
        <v>375</v>
      </c>
      <c r="D1441" s="0" t="n">
        <v>23.7888841539938</v>
      </c>
      <c r="E1441" s="0" t="s">
        <v>264</v>
      </c>
      <c r="F1441" s="0" t="s">
        <v>264</v>
      </c>
      <c r="G1441" s="0" t="n">
        <f aca="false">D1441</f>
        <v>23.7888841539938</v>
      </c>
      <c r="H1441" s="63" t="n">
        <v>44166</v>
      </c>
      <c r="I1441" s="0" t="n">
        <v>2020</v>
      </c>
      <c r="J1441" s="0" t="n">
        <v>12</v>
      </c>
    </row>
    <row r="1442" customFormat="false" ht="13.2" hidden="false" customHeight="false" outlineLevel="0" collapsed="false">
      <c r="A1442" s="0" t="s">
        <v>242</v>
      </c>
      <c r="B1442" s="0" t="s">
        <v>378</v>
      </c>
      <c r="C1442" s="0" t="s">
        <v>304</v>
      </c>
      <c r="D1442" s="0" t="n">
        <v>22.1368105259826</v>
      </c>
      <c r="E1442" s="0" t="s">
        <v>378</v>
      </c>
      <c r="F1442" s="0" t="s">
        <v>378</v>
      </c>
      <c r="G1442" s="0" t="n">
        <f aca="false">D1442</f>
        <v>22.1368105259826</v>
      </c>
      <c r="H1442" s="63" t="n">
        <v>42005</v>
      </c>
      <c r="I1442" s="0" t="n">
        <v>2015</v>
      </c>
      <c r="J1442" s="0" t="n">
        <v>1</v>
      </c>
    </row>
    <row r="1443" customFormat="false" ht="13.2" hidden="false" customHeight="false" outlineLevel="0" collapsed="false">
      <c r="A1443" s="0" t="s">
        <v>242</v>
      </c>
      <c r="B1443" s="0" t="s">
        <v>378</v>
      </c>
      <c r="C1443" s="0" t="s">
        <v>305</v>
      </c>
      <c r="D1443" s="0" t="n">
        <v>22.4776124123534</v>
      </c>
      <c r="E1443" s="0" t="s">
        <v>378</v>
      </c>
      <c r="F1443" s="0" t="s">
        <v>378</v>
      </c>
      <c r="G1443" s="0" t="n">
        <f aca="false">D1443</f>
        <v>22.4776124123534</v>
      </c>
      <c r="H1443" s="63" t="n">
        <v>42036</v>
      </c>
      <c r="I1443" s="0" t="n">
        <v>2015</v>
      </c>
      <c r="J1443" s="0" t="n">
        <v>2</v>
      </c>
    </row>
    <row r="1444" customFormat="false" ht="13.2" hidden="false" customHeight="false" outlineLevel="0" collapsed="false">
      <c r="A1444" s="0" t="s">
        <v>242</v>
      </c>
      <c r="B1444" s="0" t="s">
        <v>378</v>
      </c>
      <c r="C1444" s="0" t="s">
        <v>306</v>
      </c>
      <c r="D1444" s="0" t="n">
        <v>22.49993193136</v>
      </c>
      <c r="E1444" s="0" t="s">
        <v>378</v>
      </c>
      <c r="F1444" s="0" t="s">
        <v>378</v>
      </c>
      <c r="G1444" s="0" t="n">
        <f aca="false">D1444</f>
        <v>22.49993193136</v>
      </c>
      <c r="H1444" s="63" t="n">
        <v>42064</v>
      </c>
      <c r="I1444" s="0" t="n">
        <v>2015</v>
      </c>
      <c r="J1444" s="0" t="n">
        <v>3</v>
      </c>
    </row>
    <row r="1445" customFormat="false" ht="13.2" hidden="false" customHeight="false" outlineLevel="0" collapsed="false">
      <c r="A1445" s="0" t="s">
        <v>242</v>
      </c>
      <c r="B1445" s="0" t="s">
        <v>378</v>
      </c>
      <c r="C1445" s="0" t="s">
        <v>307</v>
      </c>
      <c r="D1445" s="0" t="n">
        <v>22.8364416025371</v>
      </c>
      <c r="E1445" s="0" t="s">
        <v>378</v>
      </c>
      <c r="F1445" s="0" t="s">
        <v>378</v>
      </c>
      <c r="G1445" s="0" t="n">
        <f aca="false">D1445</f>
        <v>22.8364416025371</v>
      </c>
      <c r="H1445" s="63" t="n">
        <v>42095</v>
      </c>
      <c r="I1445" s="0" t="n">
        <v>2015</v>
      </c>
      <c r="J1445" s="0" t="n">
        <v>4</v>
      </c>
    </row>
    <row r="1446" customFormat="false" ht="13.2" hidden="false" customHeight="false" outlineLevel="0" collapsed="false">
      <c r="A1446" s="0" t="s">
        <v>242</v>
      </c>
      <c r="B1446" s="0" t="s">
        <v>378</v>
      </c>
      <c r="C1446" s="0" t="s">
        <v>308</v>
      </c>
      <c r="D1446" s="0" t="n">
        <v>23.0132808685129</v>
      </c>
      <c r="E1446" s="0" t="s">
        <v>378</v>
      </c>
      <c r="F1446" s="0" t="s">
        <v>378</v>
      </c>
      <c r="G1446" s="0" t="n">
        <f aca="false">D1446</f>
        <v>23.0132808685129</v>
      </c>
      <c r="H1446" s="63" t="n">
        <v>42125</v>
      </c>
      <c r="I1446" s="0" t="n">
        <v>2015</v>
      </c>
      <c r="J1446" s="0" t="n">
        <v>5</v>
      </c>
    </row>
    <row r="1447" customFormat="false" ht="13.2" hidden="false" customHeight="false" outlineLevel="0" collapsed="false">
      <c r="A1447" s="0" t="s">
        <v>242</v>
      </c>
      <c r="B1447" s="0" t="s">
        <v>378</v>
      </c>
      <c r="C1447" s="0" t="s">
        <v>309</v>
      </c>
      <c r="D1447" s="0" t="n">
        <v>22.7514557417041</v>
      </c>
      <c r="E1447" s="0" t="s">
        <v>378</v>
      </c>
      <c r="F1447" s="0" t="s">
        <v>378</v>
      </c>
      <c r="G1447" s="0" t="n">
        <f aca="false">D1447</f>
        <v>22.7514557417041</v>
      </c>
      <c r="H1447" s="63" t="n">
        <v>42156</v>
      </c>
      <c r="I1447" s="0" t="n">
        <v>2015</v>
      </c>
      <c r="J1447" s="0" t="n">
        <v>6</v>
      </c>
    </row>
    <row r="1448" customFormat="false" ht="13.2" hidden="false" customHeight="false" outlineLevel="0" collapsed="false">
      <c r="A1448" s="0" t="s">
        <v>242</v>
      </c>
      <c r="B1448" s="0" t="s">
        <v>378</v>
      </c>
      <c r="C1448" s="0" t="s">
        <v>310</v>
      </c>
      <c r="D1448" s="0" t="n">
        <v>22.3973479882333</v>
      </c>
      <c r="E1448" s="0" t="s">
        <v>378</v>
      </c>
      <c r="F1448" s="0" t="s">
        <v>378</v>
      </c>
      <c r="G1448" s="0" t="n">
        <f aca="false">D1448</f>
        <v>22.3973479882333</v>
      </c>
      <c r="H1448" s="63" t="n">
        <v>42186</v>
      </c>
      <c r="I1448" s="0" t="n">
        <v>2015</v>
      </c>
      <c r="J1448" s="0" t="n">
        <v>7</v>
      </c>
    </row>
    <row r="1449" customFormat="false" ht="13.2" hidden="false" customHeight="false" outlineLevel="0" collapsed="false">
      <c r="A1449" s="0" t="s">
        <v>242</v>
      </c>
      <c r="B1449" s="0" t="s">
        <v>378</v>
      </c>
      <c r="C1449" s="0" t="s">
        <v>311</v>
      </c>
      <c r="D1449" s="0" t="n">
        <v>22.2432574627836</v>
      </c>
      <c r="E1449" s="0" t="s">
        <v>378</v>
      </c>
      <c r="F1449" s="0" t="s">
        <v>378</v>
      </c>
      <c r="G1449" s="0" t="n">
        <f aca="false">D1449</f>
        <v>22.2432574627836</v>
      </c>
      <c r="H1449" s="63" t="n">
        <v>42217</v>
      </c>
      <c r="I1449" s="0" t="n">
        <v>2015</v>
      </c>
      <c r="J1449" s="0" t="n">
        <v>8</v>
      </c>
    </row>
    <row r="1450" customFormat="false" ht="13.2" hidden="false" customHeight="false" outlineLevel="0" collapsed="false">
      <c r="A1450" s="0" t="s">
        <v>242</v>
      </c>
      <c r="B1450" s="0" t="s">
        <v>378</v>
      </c>
      <c r="C1450" s="0" t="s">
        <v>312</v>
      </c>
      <c r="D1450" s="0" t="n">
        <v>22.7248440075039</v>
      </c>
      <c r="E1450" s="0" t="s">
        <v>378</v>
      </c>
      <c r="F1450" s="0" t="s">
        <v>378</v>
      </c>
      <c r="G1450" s="0" t="n">
        <f aca="false">D1450</f>
        <v>22.7248440075039</v>
      </c>
      <c r="H1450" s="63" t="n">
        <v>42248</v>
      </c>
      <c r="I1450" s="0" t="n">
        <v>2015</v>
      </c>
      <c r="J1450" s="0" t="n">
        <v>9</v>
      </c>
    </row>
    <row r="1451" customFormat="false" ht="13.2" hidden="false" customHeight="false" outlineLevel="0" collapsed="false">
      <c r="A1451" s="0" t="s">
        <v>242</v>
      </c>
      <c r="B1451" s="0" t="s">
        <v>378</v>
      </c>
      <c r="C1451" s="0" t="s">
        <v>313</v>
      </c>
      <c r="D1451" s="0" t="n">
        <v>22.6286983871676</v>
      </c>
      <c r="E1451" s="0" t="s">
        <v>378</v>
      </c>
      <c r="F1451" s="0" t="s">
        <v>378</v>
      </c>
      <c r="G1451" s="0" t="n">
        <f aca="false">D1451</f>
        <v>22.6286983871676</v>
      </c>
      <c r="H1451" s="63" t="n">
        <v>42278</v>
      </c>
      <c r="I1451" s="0" t="n">
        <v>2015</v>
      </c>
      <c r="J1451" s="0" t="n">
        <v>10</v>
      </c>
    </row>
    <row r="1452" customFormat="false" ht="13.2" hidden="false" customHeight="false" outlineLevel="0" collapsed="false">
      <c r="A1452" s="0" t="s">
        <v>242</v>
      </c>
      <c r="B1452" s="0" t="s">
        <v>378</v>
      </c>
      <c r="C1452" s="0" t="s">
        <v>314</v>
      </c>
      <c r="D1452" s="0" t="n">
        <v>22.5763333618058</v>
      </c>
      <c r="E1452" s="0" t="s">
        <v>378</v>
      </c>
      <c r="F1452" s="0" t="s">
        <v>378</v>
      </c>
      <c r="G1452" s="0" t="n">
        <f aca="false">D1452</f>
        <v>22.5763333618058</v>
      </c>
      <c r="H1452" s="63" t="n">
        <v>42309</v>
      </c>
      <c r="I1452" s="0" t="n">
        <v>2015</v>
      </c>
      <c r="J1452" s="0" t="n">
        <v>11</v>
      </c>
    </row>
    <row r="1453" customFormat="false" ht="13.2" hidden="false" customHeight="false" outlineLevel="0" collapsed="false">
      <c r="A1453" s="0" t="s">
        <v>242</v>
      </c>
      <c r="B1453" s="0" t="s">
        <v>378</v>
      </c>
      <c r="C1453" s="0" t="s">
        <v>315</v>
      </c>
      <c r="D1453" s="0" t="n">
        <v>23.0871069698425</v>
      </c>
      <c r="E1453" s="0" t="s">
        <v>378</v>
      </c>
      <c r="F1453" s="0" t="s">
        <v>378</v>
      </c>
      <c r="G1453" s="0" t="n">
        <f aca="false">D1453</f>
        <v>23.0871069698425</v>
      </c>
      <c r="H1453" s="63" t="n">
        <v>42339</v>
      </c>
      <c r="I1453" s="0" t="n">
        <v>2015</v>
      </c>
      <c r="J1453" s="0" t="n">
        <v>12</v>
      </c>
    </row>
    <row r="1454" customFormat="false" ht="13.2" hidden="false" customHeight="false" outlineLevel="0" collapsed="false">
      <c r="A1454" s="0" t="s">
        <v>242</v>
      </c>
      <c r="B1454" s="0" t="s">
        <v>378</v>
      </c>
      <c r="C1454" s="0" t="s">
        <v>316</v>
      </c>
      <c r="D1454" s="0" t="n">
        <v>22.7690538239978</v>
      </c>
      <c r="E1454" s="0" t="s">
        <v>378</v>
      </c>
      <c r="F1454" s="0" t="s">
        <v>378</v>
      </c>
      <c r="G1454" s="0" t="n">
        <f aca="false">D1454</f>
        <v>22.7690538239978</v>
      </c>
      <c r="H1454" s="63" t="n">
        <v>42370</v>
      </c>
      <c r="I1454" s="0" t="n">
        <v>2016</v>
      </c>
      <c r="J1454" s="0" t="n">
        <v>1</v>
      </c>
    </row>
    <row r="1455" customFormat="false" ht="13.2" hidden="false" customHeight="false" outlineLevel="0" collapsed="false">
      <c r="A1455" s="0" t="s">
        <v>242</v>
      </c>
      <c r="B1455" s="0" t="s">
        <v>378</v>
      </c>
      <c r="C1455" s="0" t="s">
        <v>317</v>
      </c>
      <c r="D1455" s="0" t="n">
        <v>23.0793809824941</v>
      </c>
      <c r="E1455" s="0" t="s">
        <v>378</v>
      </c>
      <c r="F1455" s="0" t="s">
        <v>378</v>
      </c>
      <c r="G1455" s="0" t="n">
        <f aca="false">D1455</f>
        <v>23.0793809824941</v>
      </c>
      <c r="H1455" s="63" t="n">
        <v>42401</v>
      </c>
      <c r="I1455" s="0" t="n">
        <v>2016</v>
      </c>
      <c r="J1455" s="0" t="n">
        <v>2</v>
      </c>
    </row>
    <row r="1456" customFormat="false" ht="13.2" hidden="false" customHeight="false" outlineLevel="0" collapsed="false">
      <c r="A1456" s="0" t="s">
        <v>242</v>
      </c>
      <c r="B1456" s="0" t="s">
        <v>378</v>
      </c>
      <c r="C1456" s="0" t="s">
        <v>318</v>
      </c>
      <c r="D1456" s="0" t="n">
        <v>23.3652425143869</v>
      </c>
      <c r="E1456" s="0" t="s">
        <v>378</v>
      </c>
      <c r="F1456" s="0" t="s">
        <v>378</v>
      </c>
      <c r="G1456" s="0" t="n">
        <f aca="false">D1456</f>
        <v>23.3652425143869</v>
      </c>
      <c r="H1456" s="63" t="n">
        <v>42430</v>
      </c>
      <c r="I1456" s="0" t="n">
        <v>2016</v>
      </c>
      <c r="J1456" s="0" t="n">
        <v>3</v>
      </c>
    </row>
    <row r="1457" customFormat="false" ht="13.2" hidden="false" customHeight="false" outlineLevel="0" collapsed="false">
      <c r="A1457" s="0" t="s">
        <v>242</v>
      </c>
      <c r="B1457" s="0" t="s">
        <v>378</v>
      </c>
      <c r="C1457" s="0" t="s">
        <v>319</v>
      </c>
      <c r="D1457" s="0" t="n">
        <v>23.0261575140936</v>
      </c>
      <c r="E1457" s="0" t="s">
        <v>378</v>
      </c>
      <c r="F1457" s="0" t="s">
        <v>378</v>
      </c>
      <c r="G1457" s="0" t="n">
        <f aca="false">D1457</f>
        <v>23.0261575140936</v>
      </c>
      <c r="H1457" s="63" t="n">
        <v>42461</v>
      </c>
      <c r="I1457" s="0" t="n">
        <v>2016</v>
      </c>
      <c r="J1457" s="0" t="n">
        <v>4</v>
      </c>
    </row>
    <row r="1458" customFormat="false" ht="13.2" hidden="false" customHeight="false" outlineLevel="0" collapsed="false">
      <c r="A1458" s="0" t="s">
        <v>242</v>
      </c>
      <c r="B1458" s="0" t="s">
        <v>378</v>
      </c>
      <c r="C1458" s="0" t="s">
        <v>320</v>
      </c>
      <c r="D1458" s="0" t="n">
        <v>23.1484856471108</v>
      </c>
      <c r="E1458" s="0" t="s">
        <v>378</v>
      </c>
      <c r="F1458" s="0" t="s">
        <v>378</v>
      </c>
      <c r="G1458" s="0" t="n">
        <f aca="false">D1458</f>
        <v>23.1484856471108</v>
      </c>
      <c r="H1458" s="63" t="n">
        <v>42491</v>
      </c>
      <c r="I1458" s="0" t="n">
        <v>2016</v>
      </c>
      <c r="J1458" s="0" t="n">
        <v>5</v>
      </c>
    </row>
    <row r="1459" customFormat="false" ht="13.2" hidden="false" customHeight="false" outlineLevel="0" collapsed="false">
      <c r="A1459" s="0" t="s">
        <v>242</v>
      </c>
      <c r="B1459" s="0" t="s">
        <v>378</v>
      </c>
      <c r="C1459" s="0" t="s">
        <v>321</v>
      </c>
      <c r="D1459" s="0" t="n">
        <v>22.1810203424766</v>
      </c>
      <c r="E1459" s="0" t="s">
        <v>378</v>
      </c>
      <c r="F1459" s="0" t="s">
        <v>378</v>
      </c>
      <c r="G1459" s="0" t="n">
        <f aca="false">D1459</f>
        <v>22.1810203424766</v>
      </c>
      <c r="H1459" s="63" t="n">
        <v>42522</v>
      </c>
      <c r="I1459" s="0" t="n">
        <v>2016</v>
      </c>
      <c r="J1459" s="0" t="n">
        <v>6</v>
      </c>
    </row>
    <row r="1460" customFormat="false" ht="13.2" hidden="false" customHeight="false" outlineLevel="0" collapsed="false">
      <c r="A1460" s="0" t="s">
        <v>242</v>
      </c>
      <c r="B1460" s="0" t="s">
        <v>378</v>
      </c>
      <c r="C1460" s="0" t="s">
        <v>322</v>
      </c>
      <c r="D1460" s="0" t="n">
        <v>21.7930040889764</v>
      </c>
      <c r="E1460" s="0" t="s">
        <v>378</v>
      </c>
      <c r="F1460" s="0" t="s">
        <v>378</v>
      </c>
      <c r="G1460" s="0" t="n">
        <f aca="false">D1460</f>
        <v>21.7930040889764</v>
      </c>
      <c r="H1460" s="63" t="n">
        <v>42552</v>
      </c>
      <c r="I1460" s="0" t="n">
        <v>2016</v>
      </c>
      <c r="J1460" s="0" t="n">
        <v>7</v>
      </c>
    </row>
    <row r="1461" customFormat="false" ht="13.2" hidden="false" customHeight="false" outlineLevel="0" collapsed="false">
      <c r="A1461" s="0" t="s">
        <v>242</v>
      </c>
      <c r="B1461" s="0" t="s">
        <v>378</v>
      </c>
      <c r="C1461" s="0" t="s">
        <v>323</v>
      </c>
      <c r="D1461" s="0" t="n">
        <v>22.0848747221403</v>
      </c>
      <c r="E1461" s="0" t="s">
        <v>378</v>
      </c>
      <c r="F1461" s="0" t="s">
        <v>378</v>
      </c>
      <c r="G1461" s="0" t="n">
        <f aca="false">D1461</f>
        <v>22.0848747221403</v>
      </c>
      <c r="H1461" s="63" t="n">
        <v>42583</v>
      </c>
      <c r="I1461" s="0" t="n">
        <v>2016</v>
      </c>
      <c r="J1461" s="0" t="n">
        <v>8</v>
      </c>
    </row>
    <row r="1462" customFormat="false" ht="13.2" hidden="false" customHeight="false" outlineLevel="0" collapsed="false">
      <c r="A1462" s="0" t="s">
        <v>242</v>
      </c>
      <c r="B1462" s="0" t="s">
        <v>378</v>
      </c>
      <c r="C1462" s="0" t="s">
        <v>324</v>
      </c>
      <c r="D1462" s="0" t="n">
        <v>22.1299429816729</v>
      </c>
      <c r="E1462" s="0" t="s">
        <v>378</v>
      </c>
      <c r="F1462" s="0" t="s">
        <v>378</v>
      </c>
      <c r="G1462" s="0" t="n">
        <f aca="false">D1462</f>
        <v>22.1299429816729</v>
      </c>
      <c r="H1462" s="63" t="n">
        <v>42614</v>
      </c>
      <c r="I1462" s="0" t="n">
        <v>2016</v>
      </c>
      <c r="J1462" s="0" t="n">
        <v>9</v>
      </c>
    </row>
    <row r="1463" customFormat="false" ht="13.2" hidden="false" customHeight="false" outlineLevel="0" collapsed="false">
      <c r="A1463" s="0" t="s">
        <v>242</v>
      </c>
      <c r="B1463" s="0" t="s">
        <v>378</v>
      </c>
      <c r="C1463" s="0" t="s">
        <v>325</v>
      </c>
      <c r="D1463" s="0" t="n">
        <v>22.2226548298544</v>
      </c>
      <c r="E1463" s="0" t="s">
        <v>378</v>
      </c>
      <c r="F1463" s="0" t="s">
        <v>378</v>
      </c>
      <c r="G1463" s="0" t="n">
        <f aca="false">D1463</f>
        <v>22.2226548298544</v>
      </c>
      <c r="H1463" s="63" t="n">
        <v>42644</v>
      </c>
      <c r="I1463" s="0" t="n">
        <v>2016</v>
      </c>
      <c r="J1463" s="0" t="n">
        <v>10</v>
      </c>
    </row>
    <row r="1464" customFormat="false" ht="13.2" hidden="false" customHeight="false" outlineLevel="0" collapsed="false">
      <c r="A1464" s="0" t="s">
        <v>242</v>
      </c>
      <c r="B1464" s="0" t="s">
        <v>378</v>
      </c>
      <c r="C1464" s="0" t="s">
        <v>326</v>
      </c>
      <c r="D1464" s="0" t="n">
        <v>22.301202367897</v>
      </c>
      <c r="E1464" s="0" t="s">
        <v>378</v>
      </c>
      <c r="F1464" s="0" t="s">
        <v>378</v>
      </c>
      <c r="G1464" s="0" t="n">
        <f aca="false">D1464</f>
        <v>22.301202367897</v>
      </c>
      <c r="H1464" s="63" t="n">
        <v>42675</v>
      </c>
      <c r="I1464" s="0" t="n">
        <v>2016</v>
      </c>
      <c r="J1464" s="0" t="n">
        <v>11</v>
      </c>
    </row>
    <row r="1465" customFormat="false" ht="13.2" hidden="false" customHeight="false" outlineLevel="0" collapsed="false">
      <c r="A1465" s="0" t="s">
        <v>242</v>
      </c>
      <c r="B1465" s="0" t="s">
        <v>378</v>
      </c>
      <c r="C1465" s="0" t="s">
        <v>327</v>
      </c>
      <c r="D1465" s="0" t="n">
        <v>22.5171007921343</v>
      </c>
      <c r="E1465" s="0" t="s">
        <v>378</v>
      </c>
      <c r="F1465" s="0" t="s">
        <v>378</v>
      </c>
      <c r="G1465" s="0" t="n">
        <f aca="false">D1465</f>
        <v>22.5171007921343</v>
      </c>
      <c r="H1465" s="63" t="n">
        <v>42705</v>
      </c>
      <c r="I1465" s="0" t="n">
        <v>2016</v>
      </c>
      <c r="J1465" s="0" t="n">
        <v>12</v>
      </c>
    </row>
    <row r="1466" customFormat="false" ht="13.2" hidden="false" customHeight="false" outlineLevel="0" collapsed="false">
      <c r="A1466" s="0" t="s">
        <v>242</v>
      </c>
      <c r="B1466" s="0" t="s">
        <v>378</v>
      </c>
      <c r="C1466" s="0" t="s">
        <v>328</v>
      </c>
      <c r="D1466" s="0" t="n">
        <v>22.2720153045806</v>
      </c>
      <c r="E1466" s="0" t="s">
        <v>378</v>
      </c>
      <c r="F1466" s="0" t="s">
        <v>378</v>
      </c>
      <c r="G1466" s="0" t="n">
        <f aca="false">D1466</f>
        <v>22.2720153045806</v>
      </c>
      <c r="H1466" s="63" t="n">
        <v>42736</v>
      </c>
      <c r="I1466" s="0" t="n">
        <v>2017</v>
      </c>
      <c r="J1466" s="0" t="n">
        <v>1</v>
      </c>
    </row>
    <row r="1467" customFormat="false" ht="13.2" hidden="false" customHeight="false" outlineLevel="0" collapsed="false">
      <c r="A1467" s="0" t="s">
        <v>242</v>
      </c>
      <c r="B1467" s="0" t="s">
        <v>378</v>
      </c>
      <c r="C1467" s="0" t="s">
        <v>329</v>
      </c>
      <c r="D1467" s="0" t="n">
        <v>22.823135735437</v>
      </c>
      <c r="E1467" s="0" t="s">
        <v>378</v>
      </c>
      <c r="F1467" s="0" t="s">
        <v>378</v>
      </c>
      <c r="G1467" s="0" t="n">
        <f aca="false">D1467</f>
        <v>22.823135735437</v>
      </c>
      <c r="H1467" s="63" t="n">
        <v>42767</v>
      </c>
      <c r="I1467" s="0" t="n">
        <v>2017</v>
      </c>
      <c r="J1467" s="0" t="n">
        <v>2</v>
      </c>
    </row>
    <row r="1468" customFormat="false" ht="13.2" hidden="false" customHeight="false" outlineLevel="0" collapsed="false">
      <c r="A1468" s="0" t="s">
        <v>242</v>
      </c>
      <c r="B1468" s="0" t="s">
        <v>378</v>
      </c>
      <c r="C1468" s="0" t="s">
        <v>330</v>
      </c>
      <c r="D1468" s="0" t="n">
        <v>22.8785053114342</v>
      </c>
      <c r="E1468" s="0" t="s">
        <v>378</v>
      </c>
      <c r="F1468" s="0" t="s">
        <v>378</v>
      </c>
      <c r="G1468" s="0" t="n">
        <f aca="false">D1468</f>
        <v>22.8785053114342</v>
      </c>
      <c r="H1468" s="63" t="n">
        <v>42795</v>
      </c>
      <c r="I1468" s="0" t="n">
        <v>2017</v>
      </c>
      <c r="J1468" s="0" t="n">
        <v>3</v>
      </c>
    </row>
    <row r="1469" customFormat="false" ht="13.2" hidden="false" customHeight="false" outlineLevel="0" collapsed="false">
      <c r="A1469" s="0" t="s">
        <v>242</v>
      </c>
      <c r="B1469" s="0" t="s">
        <v>378</v>
      </c>
      <c r="C1469" s="0" t="s">
        <v>331</v>
      </c>
      <c r="D1469" s="0" t="n">
        <v>23.1283122357009</v>
      </c>
      <c r="E1469" s="0" t="s">
        <v>378</v>
      </c>
      <c r="F1469" s="0" t="s">
        <v>378</v>
      </c>
      <c r="G1469" s="0" t="n">
        <f aca="false">D1469</f>
        <v>23.1283122357009</v>
      </c>
      <c r="H1469" s="63" t="n">
        <v>42826</v>
      </c>
      <c r="I1469" s="0" t="n">
        <v>2017</v>
      </c>
      <c r="J1469" s="0" t="n">
        <v>4</v>
      </c>
    </row>
    <row r="1470" customFormat="false" ht="13.2" hidden="false" customHeight="false" outlineLevel="0" collapsed="false">
      <c r="A1470" s="0" t="s">
        <v>242</v>
      </c>
      <c r="B1470" s="0" t="s">
        <v>378</v>
      </c>
      <c r="C1470" s="0" t="s">
        <v>332</v>
      </c>
      <c r="D1470" s="0" t="n">
        <v>23.1051342736556</v>
      </c>
      <c r="E1470" s="0" t="s">
        <v>378</v>
      </c>
      <c r="F1470" s="0" t="s">
        <v>378</v>
      </c>
      <c r="G1470" s="0" t="n">
        <f aca="false">D1470</f>
        <v>23.1051342736556</v>
      </c>
      <c r="H1470" s="63" t="n">
        <v>42856</v>
      </c>
      <c r="I1470" s="0" t="n">
        <v>2017</v>
      </c>
      <c r="J1470" s="0" t="n">
        <v>5</v>
      </c>
    </row>
    <row r="1471" customFormat="false" ht="13.2" hidden="false" customHeight="false" outlineLevel="0" collapsed="false">
      <c r="A1471" s="0" t="s">
        <v>242</v>
      </c>
      <c r="B1471" s="0" t="s">
        <v>378</v>
      </c>
      <c r="C1471" s="0" t="s">
        <v>333</v>
      </c>
      <c r="D1471" s="0" t="n">
        <v>22.351421285662</v>
      </c>
      <c r="E1471" s="0" t="s">
        <v>378</v>
      </c>
      <c r="F1471" s="0" t="s">
        <v>378</v>
      </c>
      <c r="G1471" s="0" t="n">
        <f aca="false">D1471</f>
        <v>22.351421285662</v>
      </c>
      <c r="H1471" s="63" t="n">
        <v>42887</v>
      </c>
      <c r="I1471" s="0" t="n">
        <v>2017</v>
      </c>
      <c r="J1471" s="0" t="n">
        <v>6</v>
      </c>
    </row>
    <row r="1472" customFormat="false" ht="13.2" hidden="false" customHeight="false" outlineLevel="0" collapsed="false">
      <c r="A1472" s="0" t="s">
        <v>242</v>
      </c>
      <c r="B1472" s="0" t="s">
        <v>378</v>
      </c>
      <c r="C1472" s="0" t="s">
        <v>334</v>
      </c>
      <c r="D1472" s="0" t="n">
        <v>21.7187487661274</v>
      </c>
      <c r="E1472" s="0" t="s">
        <v>378</v>
      </c>
      <c r="F1472" s="0" t="s">
        <v>378</v>
      </c>
      <c r="G1472" s="0" t="n">
        <f aca="false">D1472</f>
        <v>21.7187487661274</v>
      </c>
      <c r="H1472" s="63" t="n">
        <v>42917</v>
      </c>
      <c r="I1472" s="0" t="n">
        <v>2017</v>
      </c>
      <c r="J1472" s="0" t="n">
        <v>7</v>
      </c>
    </row>
    <row r="1473" customFormat="false" ht="13.2" hidden="false" customHeight="false" outlineLevel="0" collapsed="false">
      <c r="A1473" s="0" t="s">
        <v>242</v>
      </c>
      <c r="B1473" s="0" t="s">
        <v>378</v>
      </c>
      <c r="C1473" s="0" t="s">
        <v>335</v>
      </c>
      <c r="D1473" s="0" t="n">
        <v>21.8664009687868</v>
      </c>
      <c r="E1473" s="0" t="s">
        <v>378</v>
      </c>
      <c r="F1473" s="0" t="s">
        <v>378</v>
      </c>
      <c r="G1473" s="0" t="n">
        <f aca="false">D1473</f>
        <v>21.8664009687868</v>
      </c>
      <c r="H1473" s="63" t="n">
        <v>42948</v>
      </c>
      <c r="I1473" s="0" t="n">
        <v>2017</v>
      </c>
      <c r="J1473" s="0" t="n">
        <v>8</v>
      </c>
    </row>
    <row r="1474" customFormat="false" ht="13.2" hidden="false" customHeight="false" outlineLevel="0" collapsed="false">
      <c r="A1474" s="0" t="s">
        <v>242</v>
      </c>
      <c r="B1474" s="0" t="s">
        <v>378</v>
      </c>
      <c r="C1474" s="0" t="s">
        <v>336</v>
      </c>
      <c r="D1474" s="0" t="n">
        <v>22.0908838234113</v>
      </c>
      <c r="E1474" s="0" t="s">
        <v>378</v>
      </c>
      <c r="F1474" s="0" t="s">
        <v>378</v>
      </c>
      <c r="G1474" s="0" t="n">
        <f aca="false">D1474</f>
        <v>22.0908838234113</v>
      </c>
      <c r="H1474" s="63" t="n">
        <v>42979</v>
      </c>
      <c r="I1474" s="0" t="n">
        <v>2017</v>
      </c>
      <c r="J1474" s="0" t="n">
        <v>9</v>
      </c>
    </row>
    <row r="1475" customFormat="false" ht="13.2" hidden="false" customHeight="false" outlineLevel="0" collapsed="false">
      <c r="A1475" s="0" t="s">
        <v>242</v>
      </c>
      <c r="B1475" s="0" t="s">
        <v>378</v>
      </c>
      <c r="C1475" s="0" t="s">
        <v>337</v>
      </c>
      <c r="D1475" s="0" t="n">
        <v>22.0492493360335</v>
      </c>
      <c r="E1475" s="0" t="s">
        <v>378</v>
      </c>
      <c r="F1475" s="0" t="s">
        <v>378</v>
      </c>
      <c r="G1475" s="0" t="n">
        <f aca="false">D1475</f>
        <v>22.0492493360335</v>
      </c>
      <c r="H1475" s="63" t="n">
        <v>43009</v>
      </c>
      <c r="I1475" s="0" t="n">
        <v>2017</v>
      </c>
      <c r="J1475" s="0" t="n">
        <v>10</v>
      </c>
    </row>
    <row r="1476" customFormat="false" ht="13.2" hidden="false" customHeight="false" outlineLevel="0" collapsed="false">
      <c r="A1476" s="0" t="s">
        <v>242</v>
      </c>
      <c r="B1476" s="0" t="s">
        <v>378</v>
      </c>
      <c r="C1476" s="0" t="s">
        <v>338</v>
      </c>
      <c r="D1476" s="0" t="n">
        <v>21.9526744941778</v>
      </c>
      <c r="E1476" s="0" t="s">
        <v>378</v>
      </c>
      <c r="F1476" s="0" t="s">
        <v>378</v>
      </c>
      <c r="G1476" s="0" t="n">
        <f aca="false">D1476</f>
        <v>21.9526744941778</v>
      </c>
      <c r="H1476" s="63" t="n">
        <v>43040</v>
      </c>
      <c r="I1476" s="0" t="n">
        <v>2017</v>
      </c>
      <c r="J1476" s="0" t="n">
        <v>11</v>
      </c>
    </row>
    <row r="1477" customFormat="false" ht="13.2" hidden="false" customHeight="false" outlineLevel="0" collapsed="false">
      <c r="A1477" s="0" t="s">
        <v>242</v>
      </c>
      <c r="B1477" s="0" t="s">
        <v>378</v>
      </c>
      <c r="C1477" s="0" t="s">
        <v>339</v>
      </c>
      <c r="D1477" s="0" t="n">
        <v>22.2793120704097</v>
      </c>
      <c r="E1477" s="0" t="s">
        <v>378</v>
      </c>
      <c r="F1477" s="0" t="s">
        <v>378</v>
      </c>
      <c r="G1477" s="0" t="n">
        <f aca="false">D1477</f>
        <v>22.2793120704097</v>
      </c>
      <c r="H1477" s="63" t="n">
        <v>43070</v>
      </c>
      <c r="I1477" s="0" t="n">
        <v>2017</v>
      </c>
      <c r="J1477" s="0" t="n">
        <v>12</v>
      </c>
    </row>
    <row r="1478" customFormat="false" ht="13.2" hidden="false" customHeight="false" outlineLevel="0" collapsed="false">
      <c r="A1478" s="0" t="s">
        <v>242</v>
      </c>
      <c r="B1478" s="0" t="s">
        <v>378</v>
      </c>
      <c r="C1478" s="0" t="s">
        <v>340</v>
      </c>
      <c r="D1478" s="0" t="n">
        <v>22.1200708867277</v>
      </c>
      <c r="E1478" s="0" t="s">
        <v>378</v>
      </c>
      <c r="F1478" s="0" t="s">
        <v>378</v>
      </c>
      <c r="G1478" s="0" t="n">
        <f aca="false">D1478</f>
        <v>22.1200708867277</v>
      </c>
      <c r="H1478" s="63" t="n">
        <v>43101</v>
      </c>
      <c r="I1478" s="0" t="n">
        <v>2018</v>
      </c>
      <c r="J1478" s="0" t="n">
        <v>1</v>
      </c>
    </row>
    <row r="1479" customFormat="false" ht="13.2" hidden="false" customHeight="false" outlineLevel="0" collapsed="false">
      <c r="A1479" s="0" t="s">
        <v>242</v>
      </c>
      <c r="B1479" s="0" t="s">
        <v>378</v>
      </c>
      <c r="C1479" s="0" t="s">
        <v>341</v>
      </c>
      <c r="D1479" s="0" t="n">
        <v>22.0561168803433</v>
      </c>
      <c r="E1479" s="0" t="s">
        <v>378</v>
      </c>
      <c r="F1479" s="0" t="s">
        <v>378</v>
      </c>
      <c r="G1479" s="0" t="n">
        <f aca="false">D1479</f>
        <v>22.0561168803433</v>
      </c>
      <c r="H1479" s="63" t="n">
        <v>43132</v>
      </c>
      <c r="I1479" s="0" t="n">
        <v>2018</v>
      </c>
      <c r="J1479" s="0" t="n">
        <v>2</v>
      </c>
    </row>
    <row r="1480" customFormat="false" ht="13.2" hidden="false" customHeight="false" outlineLevel="0" collapsed="false">
      <c r="A1480" s="0" t="s">
        <v>242</v>
      </c>
      <c r="B1480" s="0" t="s">
        <v>378</v>
      </c>
      <c r="C1480" s="0" t="s">
        <v>342</v>
      </c>
      <c r="D1480" s="0" t="n">
        <v>22.6471549125</v>
      </c>
      <c r="E1480" s="0" t="s">
        <v>378</v>
      </c>
      <c r="F1480" s="0" t="s">
        <v>378</v>
      </c>
      <c r="G1480" s="0" t="n">
        <f aca="false">D1480</f>
        <v>22.6471549125</v>
      </c>
      <c r="H1480" s="63" t="n">
        <v>43160</v>
      </c>
      <c r="I1480" s="0" t="n">
        <v>2018</v>
      </c>
      <c r="J1480" s="0" t="n">
        <v>3</v>
      </c>
    </row>
    <row r="1481" customFormat="false" ht="13.2" hidden="false" customHeight="false" outlineLevel="0" collapsed="false">
      <c r="A1481" s="0" t="s">
        <v>242</v>
      </c>
      <c r="B1481" s="0" t="s">
        <v>378</v>
      </c>
      <c r="C1481" s="0" t="s">
        <v>343</v>
      </c>
      <c r="D1481" s="0" t="n">
        <v>22.6750543112583</v>
      </c>
      <c r="E1481" s="0" t="s">
        <v>378</v>
      </c>
      <c r="F1481" s="0" t="s">
        <v>378</v>
      </c>
      <c r="G1481" s="0" t="n">
        <f aca="false">D1481</f>
        <v>22.6750543112583</v>
      </c>
      <c r="H1481" s="63" t="n">
        <v>43191</v>
      </c>
      <c r="I1481" s="0" t="n">
        <v>2018</v>
      </c>
      <c r="J1481" s="0" t="n">
        <v>4</v>
      </c>
    </row>
    <row r="1482" customFormat="false" ht="13.2" hidden="false" customHeight="false" outlineLevel="0" collapsed="false">
      <c r="A1482" s="0" t="s">
        <v>242</v>
      </c>
      <c r="B1482" s="0" t="s">
        <v>378</v>
      </c>
      <c r="C1482" s="0" t="s">
        <v>344</v>
      </c>
      <c r="D1482" s="0" t="n">
        <v>22.5630274947057</v>
      </c>
      <c r="E1482" s="0" t="s">
        <v>378</v>
      </c>
      <c r="F1482" s="0" t="s">
        <v>378</v>
      </c>
      <c r="G1482" s="0" t="n">
        <f aca="false">D1482</f>
        <v>22.5630274947057</v>
      </c>
      <c r="H1482" s="63" t="n">
        <v>43221</v>
      </c>
      <c r="I1482" s="0" t="n">
        <v>2018</v>
      </c>
      <c r="J1482" s="0" t="n">
        <v>5</v>
      </c>
    </row>
    <row r="1483" customFormat="false" ht="13.2" hidden="false" customHeight="false" outlineLevel="0" collapsed="false">
      <c r="A1483" s="0" t="s">
        <v>242</v>
      </c>
      <c r="B1483" s="0" t="s">
        <v>378</v>
      </c>
      <c r="C1483" s="0" t="s">
        <v>345</v>
      </c>
      <c r="D1483" s="0" t="n">
        <v>21.7097351142209</v>
      </c>
      <c r="E1483" s="0" t="s">
        <v>378</v>
      </c>
      <c r="F1483" s="0" t="s">
        <v>378</v>
      </c>
      <c r="G1483" s="0" t="n">
        <f aca="false">D1483</f>
        <v>21.7097351142209</v>
      </c>
      <c r="H1483" s="63" t="n">
        <v>43252</v>
      </c>
      <c r="I1483" s="0" t="n">
        <v>2018</v>
      </c>
      <c r="J1483" s="0" t="n">
        <v>6</v>
      </c>
    </row>
    <row r="1484" customFormat="false" ht="13.2" hidden="false" customHeight="false" outlineLevel="0" collapsed="false">
      <c r="A1484" s="0" t="s">
        <v>242</v>
      </c>
      <c r="B1484" s="0" t="s">
        <v>378</v>
      </c>
      <c r="C1484" s="0" t="s">
        <v>346</v>
      </c>
      <c r="D1484" s="0" t="n">
        <v>21.6015712913425</v>
      </c>
      <c r="E1484" s="0" t="s">
        <v>378</v>
      </c>
      <c r="F1484" s="0" t="s">
        <v>378</v>
      </c>
      <c r="G1484" s="0" t="n">
        <f aca="false">D1484</f>
        <v>21.6015712913425</v>
      </c>
      <c r="H1484" s="63" t="n">
        <v>43282</v>
      </c>
      <c r="I1484" s="0" t="n">
        <v>2018</v>
      </c>
      <c r="J1484" s="0" t="n">
        <v>7</v>
      </c>
    </row>
    <row r="1485" customFormat="false" ht="13.2" hidden="false" customHeight="false" outlineLevel="0" collapsed="false">
      <c r="A1485" s="0" t="s">
        <v>242</v>
      </c>
      <c r="B1485" s="0" t="s">
        <v>378</v>
      </c>
      <c r="C1485" s="0" t="s">
        <v>347</v>
      </c>
      <c r="D1485" s="0" t="n">
        <v>21.665525297727</v>
      </c>
      <c r="E1485" s="0" t="s">
        <v>378</v>
      </c>
      <c r="F1485" s="0" t="s">
        <v>378</v>
      </c>
      <c r="G1485" s="0" t="n">
        <f aca="false">D1485</f>
        <v>21.665525297727</v>
      </c>
      <c r="H1485" s="63" t="n">
        <v>43313</v>
      </c>
      <c r="I1485" s="0" t="n">
        <v>2018</v>
      </c>
      <c r="J1485" s="0" t="n">
        <v>8</v>
      </c>
    </row>
    <row r="1486" customFormat="false" ht="13.2" hidden="false" customHeight="false" outlineLevel="0" collapsed="false">
      <c r="A1486" s="0" t="s">
        <v>242</v>
      </c>
      <c r="B1486" s="0" t="s">
        <v>378</v>
      </c>
      <c r="C1486" s="0" t="s">
        <v>348</v>
      </c>
      <c r="D1486" s="0" t="n">
        <v>22.181449563996</v>
      </c>
      <c r="E1486" s="0" t="s">
        <v>378</v>
      </c>
      <c r="F1486" s="0" t="s">
        <v>378</v>
      </c>
      <c r="G1486" s="0" t="n">
        <f aca="false">D1486</f>
        <v>22.181449563996</v>
      </c>
      <c r="H1486" s="63" t="n">
        <v>43344</v>
      </c>
      <c r="I1486" s="0" t="n">
        <v>2018</v>
      </c>
      <c r="J1486" s="0" t="n">
        <v>9</v>
      </c>
    </row>
    <row r="1487" customFormat="false" ht="13.2" hidden="false" customHeight="false" outlineLevel="0" collapsed="false">
      <c r="A1487" s="0" t="s">
        <v>242</v>
      </c>
      <c r="B1487" s="0" t="s">
        <v>378</v>
      </c>
      <c r="C1487" s="0" t="s">
        <v>349</v>
      </c>
      <c r="D1487" s="0" t="n">
        <v>22.3046361400519</v>
      </c>
      <c r="E1487" s="0" t="s">
        <v>378</v>
      </c>
      <c r="F1487" s="0" t="s">
        <v>378</v>
      </c>
      <c r="G1487" s="0" t="n">
        <f aca="false">D1487</f>
        <v>22.3046361400519</v>
      </c>
      <c r="H1487" s="63" t="n">
        <v>43374</v>
      </c>
      <c r="I1487" s="0" t="n">
        <v>2018</v>
      </c>
      <c r="J1487" s="0" t="n">
        <v>10</v>
      </c>
    </row>
    <row r="1488" customFormat="false" ht="13.2" hidden="false" customHeight="false" outlineLevel="0" collapsed="false">
      <c r="A1488" s="0" t="s">
        <v>242</v>
      </c>
      <c r="B1488" s="0" t="s">
        <v>378</v>
      </c>
      <c r="C1488" s="0" t="s">
        <v>350</v>
      </c>
      <c r="D1488" s="0" t="n">
        <v>22.5518677352024</v>
      </c>
      <c r="E1488" s="0" t="s">
        <v>378</v>
      </c>
      <c r="F1488" s="0" t="s">
        <v>378</v>
      </c>
      <c r="G1488" s="0" t="n">
        <f aca="false">D1488</f>
        <v>22.5518677352024</v>
      </c>
      <c r="H1488" s="63" t="n">
        <v>43405</v>
      </c>
      <c r="I1488" s="0" t="n">
        <v>2018</v>
      </c>
      <c r="J1488" s="0" t="n">
        <v>11</v>
      </c>
    </row>
    <row r="1489" customFormat="false" ht="13.2" hidden="false" customHeight="false" outlineLevel="0" collapsed="false">
      <c r="A1489" s="0" t="s">
        <v>242</v>
      </c>
      <c r="B1489" s="0" t="s">
        <v>378</v>
      </c>
      <c r="C1489" s="0" t="s">
        <v>351</v>
      </c>
      <c r="D1489" s="0" t="n">
        <v>22.3784622413816</v>
      </c>
      <c r="E1489" s="0" t="s">
        <v>378</v>
      </c>
      <c r="F1489" s="0" t="s">
        <v>378</v>
      </c>
      <c r="G1489" s="0" t="n">
        <f aca="false">D1489</f>
        <v>22.3784622413816</v>
      </c>
      <c r="H1489" s="63" t="n">
        <v>43435</v>
      </c>
      <c r="I1489" s="0" t="n">
        <v>2018</v>
      </c>
      <c r="J1489" s="0" t="n">
        <v>12</v>
      </c>
    </row>
    <row r="1490" customFormat="false" ht="13.2" hidden="false" customHeight="false" outlineLevel="0" collapsed="false">
      <c r="A1490" s="0" t="s">
        <v>242</v>
      </c>
      <c r="B1490" s="0" t="s">
        <v>378</v>
      </c>
      <c r="C1490" s="0" t="s">
        <v>352</v>
      </c>
      <c r="D1490" s="0" t="n">
        <v>22.346699848949</v>
      </c>
      <c r="E1490" s="0" t="s">
        <v>378</v>
      </c>
      <c r="F1490" s="0" t="s">
        <v>378</v>
      </c>
      <c r="G1490" s="0" t="n">
        <f aca="false">D1490</f>
        <v>22.346699848949</v>
      </c>
      <c r="H1490" s="63" t="n">
        <v>43466</v>
      </c>
      <c r="I1490" s="0" t="n">
        <v>2019</v>
      </c>
      <c r="J1490" s="0" t="n">
        <v>1</v>
      </c>
    </row>
    <row r="1491" customFormat="false" ht="13.2" hidden="false" customHeight="false" outlineLevel="0" collapsed="false">
      <c r="A1491" s="0" t="s">
        <v>242</v>
      </c>
      <c r="B1491" s="0" t="s">
        <v>378</v>
      </c>
      <c r="C1491" s="0" t="s">
        <v>353</v>
      </c>
      <c r="D1491" s="0" t="n">
        <v>22.7982408873142</v>
      </c>
      <c r="E1491" s="0" t="s">
        <v>378</v>
      </c>
      <c r="F1491" s="0" t="s">
        <v>378</v>
      </c>
      <c r="G1491" s="0" t="n">
        <f aca="false">D1491</f>
        <v>22.7982408873142</v>
      </c>
      <c r="H1491" s="63" t="n">
        <v>43497</v>
      </c>
      <c r="I1491" s="0" t="n">
        <v>2019</v>
      </c>
      <c r="J1491" s="0" t="n">
        <v>2</v>
      </c>
    </row>
    <row r="1492" customFormat="false" ht="13.2" hidden="false" customHeight="false" outlineLevel="0" collapsed="false">
      <c r="A1492" s="0" t="s">
        <v>242</v>
      </c>
      <c r="B1492" s="0" t="s">
        <v>378</v>
      </c>
      <c r="C1492" s="0" t="s">
        <v>354</v>
      </c>
      <c r="D1492" s="0" t="n">
        <v>23.1038466090975</v>
      </c>
      <c r="E1492" s="0" t="s">
        <v>378</v>
      </c>
      <c r="F1492" s="0" t="s">
        <v>378</v>
      </c>
      <c r="G1492" s="0" t="n">
        <f aca="false">D1492</f>
        <v>23.1038466090975</v>
      </c>
      <c r="H1492" s="63" t="n">
        <v>43525</v>
      </c>
      <c r="I1492" s="0" t="n">
        <v>2019</v>
      </c>
      <c r="J1492" s="0" t="n">
        <v>3</v>
      </c>
    </row>
    <row r="1493" customFormat="false" ht="13.2" hidden="false" customHeight="false" outlineLevel="0" collapsed="false">
      <c r="A1493" s="0" t="s">
        <v>242</v>
      </c>
      <c r="B1493" s="0" t="s">
        <v>378</v>
      </c>
      <c r="C1493" s="0" t="s">
        <v>355</v>
      </c>
      <c r="D1493" s="0" t="n">
        <v>23.276822881399</v>
      </c>
      <c r="E1493" s="0" t="s">
        <v>378</v>
      </c>
      <c r="F1493" s="0" t="s">
        <v>378</v>
      </c>
      <c r="G1493" s="0" t="n">
        <f aca="false">D1493</f>
        <v>23.276822881399</v>
      </c>
      <c r="H1493" s="63" t="n">
        <v>43556</v>
      </c>
      <c r="I1493" s="0" t="n">
        <v>2019</v>
      </c>
      <c r="J1493" s="0" t="n">
        <v>4</v>
      </c>
    </row>
    <row r="1494" customFormat="false" ht="13.2" hidden="false" customHeight="false" outlineLevel="0" collapsed="false">
      <c r="A1494" s="0" t="s">
        <v>242</v>
      </c>
      <c r="B1494" s="0" t="s">
        <v>378</v>
      </c>
      <c r="C1494" s="0" t="s">
        <v>356</v>
      </c>
      <c r="D1494" s="0" t="n">
        <v>23.0501939191777</v>
      </c>
      <c r="E1494" s="0" t="s">
        <v>378</v>
      </c>
      <c r="F1494" s="0" t="s">
        <v>378</v>
      </c>
      <c r="G1494" s="0" t="n">
        <f aca="false">D1494</f>
        <v>23.0501939191777</v>
      </c>
      <c r="H1494" s="63" t="n">
        <v>43586</v>
      </c>
      <c r="I1494" s="0" t="n">
        <v>2019</v>
      </c>
      <c r="J1494" s="0" t="n">
        <v>5</v>
      </c>
    </row>
    <row r="1495" customFormat="false" ht="13.2" hidden="false" customHeight="false" outlineLevel="0" collapsed="false">
      <c r="A1495" s="0" t="s">
        <v>242</v>
      </c>
      <c r="B1495" s="0" t="s">
        <v>378</v>
      </c>
      <c r="C1495" s="0" t="s">
        <v>357</v>
      </c>
      <c r="D1495" s="0" t="n">
        <v>22.380179127459</v>
      </c>
      <c r="E1495" s="0" t="s">
        <v>378</v>
      </c>
      <c r="F1495" s="0" t="s">
        <v>378</v>
      </c>
      <c r="G1495" s="0" t="n">
        <f aca="false">D1495</f>
        <v>22.380179127459</v>
      </c>
      <c r="H1495" s="63" t="n">
        <v>43617</v>
      </c>
      <c r="I1495" s="0" t="n">
        <v>2019</v>
      </c>
      <c r="J1495" s="0" t="n">
        <v>6</v>
      </c>
    </row>
    <row r="1496" customFormat="false" ht="13.2" hidden="false" customHeight="false" outlineLevel="0" collapsed="false">
      <c r="A1496" s="0" t="s">
        <v>242</v>
      </c>
      <c r="B1496" s="0" t="s">
        <v>378</v>
      </c>
      <c r="C1496" s="0" t="s">
        <v>358</v>
      </c>
      <c r="D1496" s="0" t="n">
        <v>21.7702553484505</v>
      </c>
      <c r="E1496" s="0" t="s">
        <v>378</v>
      </c>
      <c r="F1496" s="0" t="s">
        <v>378</v>
      </c>
      <c r="G1496" s="0" t="n">
        <f aca="false">D1496</f>
        <v>21.7702553484505</v>
      </c>
      <c r="H1496" s="63" t="n">
        <v>43647</v>
      </c>
      <c r="I1496" s="0" t="n">
        <v>2019</v>
      </c>
      <c r="J1496" s="0" t="n">
        <v>7</v>
      </c>
    </row>
    <row r="1497" customFormat="false" ht="13.2" hidden="false" customHeight="false" outlineLevel="0" collapsed="false">
      <c r="A1497" s="0" t="s">
        <v>242</v>
      </c>
      <c r="B1497" s="0" t="s">
        <v>378</v>
      </c>
      <c r="C1497" s="0" t="s">
        <v>359</v>
      </c>
      <c r="D1497" s="0" t="n">
        <v>21.802017740883</v>
      </c>
      <c r="E1497" s="0" t="s">
        <v>378</v>
      </c>
      <c r="F1497" s="0" t="s">
        <v>378</v>
      </c>
      <c r="G1497" s="0" t="n">
        <f aca="false">D1497</f>
        <v>21.802017740883</v>
      </c>
      <c r="H1497" s="63" t="n">
        <v>43678</v>
      </c>
      <c r="I1497" s="0" t="n">
        <v>2019</v>
      </c>
      <c r="J1497" s="0" t="n">
        <v>8</v>
      </c>
    </row>
    <row r="1498" customFormat="false" ht="13.2" hidden="false" customHeight="false" outlineLevel="0" collapsed="false">
      <c r="A1498" s="0" t="s">
        <v>242</v>
      </c>
      <c r="B1498" s="0" t="s">
        <v>378</v>
      </c>
      <c r="C1498" s="0" t="s">
        <v>360</v>
      </c>
      <c r="D1498" s="0" t="n">
        <v>22.2398236906287</v>
      </c>
      <c r="E1498" s="0" t="s">
        <v>378</v>
      </c>
      <c r="F1498" s="0" t="s">
        <v>378</v>
      </c>
      <c r="G1498" s="0" t="n">
        <f aca="false">D1498</f>
        <v>22.2398236906287</v>
      </c>
      <c r="H1498" s="63" t="n">
        <v>43709</v>
      </c>
      <c r="I1498" s="0" t="n">
        <v>2019</v>
      </c>
      <c r="J1498" s="0" t="n">
        <v>9</v>
      </c>
    </row>
    <row r="1499" customFormat="false" ht="13.2" hidden="false" customHeight="false" outlineLevel="0" collapsed="false">
      <c r="A1499" s="0" t="s">
        <v>242</v>
      </c>
      <c r="B1499" s="0" t="s">
        <v>378</v>
      </c>
      <c r="C1499" s="0" t="s">
        <v>361</v>
      </c>
      <c r="D1499" s="0" t="n">
        <v>21.8711224054997</v>
      </c>
      <c r="E1499" s="0" t="s">
        <v>378</v>
      </c>
      <c r="F1499" s="0" t="s">
        <v>378</v>
      </c>
      <c r="G1499" s="0" t="n">
        <f aca="false">D1499</f>
        <v>21.8711224054997</v>
      </c>
      <c r="H1499" s="63" t="n">
        <v>43739</v>
      </c>
      <c r="I1499" s="0" t="n">
        <v>2019</v>
      </c>
      <c r="J1499" s="0" t="n">
        <v>10</v>
      </c>
    </row>
    <row r="1500" customFormat="false" ht="13.2" hidden="false" customHeight="false" outlineLevel="0" collapsed="false">
      <c r="A1500" s="0" t="s">
        <v>242</v>
      </c>
      <c r="B1500" s="0" t="s">
        <v>378</v>
      </c>
      <c r="C1500" s="0" t="s">
        <v>362</v>
      </c>
      <c r="D1500" s="0" t="n">
        <v>22.1685729184152</v>
      </c>
      <c r="E1500" s="0" t="s">
        <v>378</v>
      </c>
      <c r="F1500" s="0" t="s">
        <v>378</v>
      </c>
      <c r="G1500" s="0" t="n">
        <f aca="false">D1500</f>
        <v>22.1685729184152</v>
      </c>
      <c r="H1500" s="63" t="n">
        <v>43770</v>
      </c>
      <c r="I1500" s="0" t="n">
        <v>2019</v>
      </c>
      <c r="J1500" s="0" t="n">
        <v>11</v>
      </c>
    </row>
    <row r="1501" customFormat="false" ht="13.2" hidden="false" customHeight="false" outlineLevel="0" collapsed="false">
      <c r="A1501" s="0" t="s">
        <v>242</v>
      </c>
      <c r="B1501" s="0" t="s">
        <v>378</v>
      </c>
      <c r="C1501" s="0" t="s">
        <v>363</v>
      </c>
      <c r="D1501" s="0" t="n">
        <v>22.6913647289939</v>
      </c>
      <c r="E1501" s="0" t="s">
        <v>378</v>
      </c>
      <c r="F1501" s="0" t="s">
        <v>378</v>
      </c>
      <c r="G1501" s="0" t="n">
        <f aca="false">D1501</f>
        <v>22.6913647289939</v>
      </c>
      <c r="H1501" s="63" t="n">
        <v>43800</v>
      </c>
      <c r="I1501" s="0" t="n">
        <v>2019</v>
      </c>
      <c r="J1501" s="0" t="n">
        <v>12</v>
      </c>
    </row>
    <row r="1502" customFormat="false" ht="13.2" hidden="false" customHeight="false" outlineLevel="0" collapsed="false">
      <c r="A1502" s="0" t="s">
        <v>242</v>
      </c>
      <c r="B1502" s="0" t="s">
        <v>378</v>
      </c>
      <c r="C1502" s="0" t="s">
        <v>364</v>
      </c>
      <c r="D1502" s="0" t="n">
        <v>23.1021297230201</v>
      </c>
      <c r="E1502" s="0" t="s">
        <v>378</v>
      </c>
      <c r="F1502" s="0" t="s">
        <v>378</v>
      </c>
      <c r="G1502" s="0" t="n">
        <f aca="false">D1502</f>
        <v>23.1021297230201</v>
      </c>
      <c r="H1502" s="63" t="n">
        <v>43831</v>
      </c>
      <c r="I1502" s="0" t="n">
        <v>2020</v>
      </c>
      <c r="J1502" s="0" t="n">
        <v>1</v>
      </c>
    </row>
    <row r="1503" customFormat="false" ht="13.2" hidden="false" customHeight="false" outlineLevel="0" collapsed="false">
      <c r="A1503" s="0" t="s">
        <v>242</v>
      </c>
      <c r="B1503" s="0" t="s">
        <v>378</v>
      </c>
      <c r="C1503" s="0" t="s">
        <v>365</v>
      </c>
      <c r="D1503" s="0" t="n">
        <v>23.3781191599676</v>
      </c>
      <c r="E1503" s="0" t="s">
        <v>378</v>
      </c>
      <c r="F1503" s="0" t="s">
        <v>378</v>
      </c>
      <c r="G1503" s="0" t="n">
        <f aca="false">D1503</f>
        <v>23.3781191599676</v>
      </c>
      <c r="H1503" s="63" t="n">
        <v>43862</v>
      </c>
      <c r="I1503" s="0" t="n">
        <v>2020</v>
      </c>
      <c r="J1503" s="0" t="n">
        <v>2</v>
      </c>
    </row>
    <row r="1504" customFormat="false" ht="13.2" hidden="false" customHeight="false" outlineLevel="0" collapsed="false">
      <c r="A1504" s="0" t="s">
        <v>242</v>
      </c>
      <c r="B1504" s="0" t="s">
        <v>378</v>
      </c>
      <c r="C1504" s="0" t="s">
        <v>366</v>
      </c>
      <c r="D1504" s="0" t="n">
        <v>23.1716636091562</v>
      </c>
      <c r="E1504" s="0" t="s">
        <v>378</v>
      </c>
      <c r="F1504" s="0" t="s">
        <v>378</v>
      </c>
      <c r="G1504" s="0" t="n">
        <f aca="false">D1504</f>
        <v>23.1716636091562</v>
      </c>
      <c r="H1504" s="63" t="n">
        <v>43891</v>
      </c>
      <c r="I1504" s="0" t="n">
        <v>2020</v>
      </c>
      <c r="J1504" s="0" t="n">
        <v>3</v>
      </c>
    </row>
    <row r="1505" customFormat="false" ht="13.2" hidden="false" customHeight="false" outlineLevel="0" collapsed="false">
      <c r="A1505" s="0" t="s">
        <v>242</v>
      </c>
      <c r="B1505" s="0" t="s">
        <v>378</v>
      </c>
      <c r="C1505" s="0" t="s">
        <v>367</v>
      </c>
      <c r="D1505" s="0" t="n">
        <v>23.2686676725312</v>
      </c>
      <c r="E1505" s="0" t="s">
        <v>378</v>
      </c>
      <c r="F1505" s="0" t="s">
        <v>378</v>
      </c>
      <c r="G1505" s="0" t="n">
        <f aca="false">D1505</f>
        <v>23.2686676725312</v>
      </c>
      <c r="H1505" s="63" t="n">
        <v>43922</v>
      </c>
      <c r="I1505" s="0" t="n">
        <v>2020</v>
      </c>
      <c r="J1505" s="0" t="n">
        <v>4</v>
      </c>
    </row>
    <row r="1506" customFormat="false" ht="13.2" hidden="false" customHeight="false" outlineLevel="0" collapsed="false">
      <c r="A1506" s="0" t="s">
        <v>242</v>
      </c>
      <c r="B1506" s="0" t="s">
        <v>378</v>
      </c>
      <c r="C1506" s="0" t="s">
        <v>368</v>
      </c>
      <c r="D1506" s="0" t="n">
        <v>23.1313167863365</v>
      </c>
      <c r="E1506" s="0" t="s">
        <v>378</v>
      </c>
      <c r="F1506" s="0" t="s">
        <v>378</v>
      </c>
      <c r="G1506" s="0" t="n">
        <f aca="false">D1506</f>
        <v>23.1313167863365</v>
      </c>
      <c r="H1506" s="63" t="n">
        <v>43952</v>
      </c>
      <c r="I1506" s="0" t="n">
        <v>2020</v>
      </c>
      <c r="J1506" s="0" t="n">
        <v>5</v>
      </c>
    </row>
    <row r="1507" customFormat="false" ht="13.2" hidden="false" customHeight="false" outlineLevel="0" collapsed="false">
      <c r="A1507" s="0" t="s">
        <v>242</v>
      </c>
      <c r="B1507" s="0" t="s">
        <v>378</v>
      </c>
      <c r="C1507" s="0" t="s">
        <v>369</v>
      </c>
      <c r="D1507" s="0" t="n">
        <v>22.1389566335795</v>
      </c>
      <c r="E1507" s="0" t="s">
        <v>378</v>
      </c>
      <c r="F1507" s="0" t="s">
        <v>378</v>
      </c>
      <c r="G1507" s="0" t="n">
        <f aca="false">D1507</f>
        <v>22.1389566335795</v>
      </c>
      <c r="H1507" s="63" t="n">
        <v>43983</v>
      </c>
      <c r="I1507" s="0" t="n">
        <v>2020</v>
      </c>
      <c r="J1507" s="0" t="n">
        <v>6</v>
      </c>
    </row>
    <row r="1508" customFormat="false" ht="13.2" hidden="false" customHeight="false" outlineLevel="0" collapsed="false">
      <c r="A1508" s="0" t="s">
        <v>242</v>
      </c>
      <c r="B1508" s="0" t="s">
        <v>378</v>
      </c>
      <c r="C1508" s="0" t="s">
        <v>370</v>
      </c>
      <c r="D1508" s="0" t="n">
        <v>21.8608210890351</v>
      </c>
      <c r="E1508" s="0" t="s">
        <v>378</v>
      </c>
      <c r="F1508" s="0" t="s">
        <v>378</v>
      </c>
      <c r="G1508" s="0" t="n">
        <f aca="false">D1508</f>
        <v>21.8608210890351</v>
      </c>
      <c r="H1508" s="63" t="n">
        <v>44013</v>
      </c>
      <c r="I1508" s="0" t="n">
        <v>2020</v>
      </c>
      <c r="J1508" s="0" t="n">
        <v>7</v>
      </c>
    </row>
    <row r="1509" customFormat="false" ht="13.2" hidden="false" customHeight="false" outlineLevel="0" collapsed="false">
      <c r="A1509" s="0" t="s">
        <v>242</v>
      </c>
      <c r="B1509" s="0" t="s">
        <v>378</v>
      </c>
      <c r="C1509" s="0" t="s">
        <v>371</v>
      </c>
      <c r="D1509" s="0" t="n">
        <v>22.0496785575528</v>
      </c>
      <c r="E1509" s="0" t="s">
        <v>378</v>
      </c>
      <c r="F1509" s="0" t="s">
        <v>378</v>
      </c>
      <c r="G1509" s="0" t="n">
        <f aca="false">D1509</f>
        <v>22.0496785575528</v>
      </c>
      <c r="H1509" s="63" t="n">
        <v>44044</v>
      </c>
      <c r="I1509" s="0" t="n">
        <v>2020</v>
      </c>
      <c r="J1509" s="0" t="n">
        <v>8</v>
      </c>
    </row>
    <row r="1510" customFormat="false" ht="13.2" hidden="false" customHeight="false" outlineLevel="0" collapsed="false">
      <c r="A1510" s="0" t="s">
        <v>242</v>
      </c>
      <c r="B1510" s="0" t="s">
        <v>378</v>
      </c>
      <c r="C1510" s="0" t="s">
        <v>372</v>
      </c>
      <c r="D1510" s="0" t="n">
        <v>22.2183626146608</v>
      </c>
      <c r="E1510" s="0" t="s">
        <v>378</v>
      </c>
      <c r="F1510" s="0" t="s">
        <v>378</v>
      </c>
      <c r="G1510" s="0" t="n">
        <f aca="false">D1510</f>
        <v>22.2183626146608</v>
      </c>
      <c r="H1510" s="63" t="n">
        <v>44075</v>
      </c>
      <c r="I1510" s="0" t="n">
        <v>2020</v>
      </c>
      <c r="J1510" s="0" t="n">
        <v>9</v>
      </c>
    </row>
    <row r="1511" customFormat="false" ht="13.2" hidden="false" customHeight="false" outlineLevel="0" collapsed="false">
      <c r="A1511" s="0" t="s">
        <v>242</v>
      </c>
      <c r="B1511" s="0" t="s">
        <v>378</v>
      </c>
      <c r="C1511" s="0" t="s">
        <v>373</v>
      </c>
      <c r="D1511" s="0" t="n">
        <v>22.5063702541504</v>
      </c>
      <c r="E1511" s="0" t="s">
        <v>378</v>
      </c>
      <c r="F1511" s="0" t="s">
        <v>378</v>
      </c>
      <c r="G1511" s="0" t="n">
        <f aca="false">D1511</f>
        <v>22.5063702541504</v>
      </c>
      <c r="H1511" s="63" t="n">
        <v>44105</v>
      </c>
      <c r="I1511" s="0" t="n">
        <v>2020</v>
      </c>
      <c r="J1511" s="0" t="n">
        <v>10</v>
      </c>
    </row>
    <row r="1512" customFormat="false" ht="13.2" hidden="false" customHeight="false" outlineLevel="0" collapsed="false">
      <c r="A1512" s="0" t="s">
        <v>242</v>
      </c>
      <c r="B1512" s="0" t="s">
        <v>378</v>
      </c>
      <c r="C1512" s="0" t="s">
        <v>374</v>
      </c>
      <c r="D1512" s="0" t="n">
        <v>22.6475841340194</v>
      </c>
      <c r="E1512" s="0" t="s">
        <v>378</v>
      </c>
      <c r="F1512" s="0" t="s">
        <v>378</v>
      </c>
      <c r="G1512" s="0" t="n">
        <f aca="false">D1512</f>
        <v>22.6475841340194</v>
      </c>
      <c r="H1512" s="63" t="n">
        <v>44136</v>
      </c>
      <c r="I1512" s="0" t="n">
        <v>2020</v>
      </c>
      <c r="J1512" s="0" t="n">
        <v>11</v>
      </c>
    </row>
    <row r="1513" customFormat="false" ht="13.2" hidden="false" customHeight="false" outlineLevel="0" collapsed="false">
      <c r="A1513" s="0" t="s">
        <v>242</v>
      </c>
      <c r="B1513" s="0" t="s">
        <v>378</v>
      </c>
      <c r="C1513" s="0" t="s">
        <v>375</v>
      </c>
      <c r="D1513" s="0" t="n">
        <v>22.3943434375978</v>
      </c>
      <c r="E1513" s="0" t="s">
        <v>378</v>
      </c>
      <c r="F1513" s="0" t="s">
        <v>378</v>
      </c>
      <c r="G1513" s="0" t="n">
        <f aca="false">D1513</f>
        <v>22.3943434375978</v>
      </c>
      <c r="H1513" s="63" t="n">
        <v>44166</v>
      </c>
      <c r="I1513" s="0" t="n">
        <v>2020</v>
      </c>
      <c r="J1513" s="0" t="n">
        <v>12</v>
      </c>
    </row>
    <row r="1514" customFormat="false" ht="13.2" hidden="false" customHeight="false" outlineLevel="0" collapsed="false">
      <c r="A1514" s="0" t="s">
        <v>242</v>
      </c>
      <c r="B1514" s="0" t="s">
        <v>266</v>
      </c>
      <c r="C1514" s="0" t="s">
        <v>304</v>
      </c>
      <c r="D1514" s="0" t="n">
        <v>24.0095040149441</v>
      </c>
      <c r="E1514" s="0" t="s">
        <v>266</v>
      </c>
      <c r="F1514" s="0" t="s">
        <v>266</v>
      </c>
      <c r="G1514" s="0" t="n">
        <f aca="false">D1514</f>
        <v>24.0095040149441</v>
      </c>
      <c r="H1514" s="63" t="n">
        <v>42005</v>
      </c>
      <c r="I1514" s="0" t="n">
        <v>2015</v>
      </c>
      <c r="J1514" s="0" t="n">
        <v>1</v>
      </c>
    </row>
    <row r="1515" customFormat="false" ht="13.2" hidden="false" customHeight="false" outlineLevel="0" collapsed="false">
      <c r="A1515" s="0" t="s">
        <v>242</v>
      </c>
      <c r="B1515" s="0" t="s">
        <v>266</v>
      </c>
      <c r="C1515" s="0" t="s">
        <v>305</v>
      </c>
      <c r="D1515" s="0" t="n">
        <v>24.8052807118349</v>
      </c>
      <c r="E1515" s="0" t="s">
        <v>266</v>
      </c>
      <c r="F1515" s="0" t="s">
        <v>266</v>
      </c>
      <c r="G1515" s="0" t="n">
        <f aca="false">D1515</f>
        <v>24.8052807118349</v>
      </c>
      <c r="H1515" s="63" t="n">
        <v>42036</v>
      </c>
      <c r="I1515" s="0" t="n">
        <v>2015</v>
      </c>
      <c r="J1515" s="0" t="n">
        <v>2</v>
      </c>
    </row>
    <row r="1516" customFormat="false" ht="13.2" hidden="false" customHeight="false" outlineLevel="0" collapsed="false">
      <c r="A1516" s="0" t="s">
        <v>242</v>
      </c>
      <c r="B1516" s="0" t="s">
        <v>266</v>
      </c>
      <c r="C1516" s="0" t="s">
        <v>306</v>
      </c>
      <c r="D1516" s="0" t="n">
        <v>24.483364572316</v>
      </c>
      <c r="E1516" s="0" t="s">
        <v>266</v>
      </c>
      <c r="F1516" s="0" t="s">
        <v>266</v>
      </c>
      <c r="G1516" s="0" t="n">
        <f aca="false">D1516</f>
        <v>24.483364572316</v>
      </c>
      <c r="H1516" s="63" t="n">
        <v>42064</v>
      </c>
      <c r="I1516" s="0" t="n">
        <v>2015</v>
      </c>
      <c r="J1516" s="0" t="n">
        <v>3</v>
      </c>
    </row>
    <row r="1517" customFormat="false" ht="13.2" hidden="false" customHeight="false" outlineLevel="0" collapsed="false">
      <c r="A1517" s="0" t="s">
        <v>242</v>
      </c>
      <c r="B1517" s="0" t="s">
        <v>266</v>
      </c>
      <c r="C1517" s="0" t="s">
        <v>307</v>
      </c>
      <c r="D1517" s="0" t="n">
        <v>24.1412750213872</v>
      </c>
      <c r="E1517" s="0" t="s">
        <v>266</v>
      </c>
      <c r="F1517" s="0" t="s">
        <v>266</v>
      </c>
      <c r="G1517" s="0" t="n">
        <f aca="false">D1517</f>
        <v>24.1412750213872</v>
      </c>
      <c r="H1517" s="63" t="n">
        <v>42095</v>
      </c>
      <c r="I1517" s="0" t="n">
        <v>2015</v>
      </c>
      <c r="J1517" s="0" t="n">
        <v>4</v>
      </c>
    </row>
    <row r="1518" customFormat="false" ht="13.2" hidden="false" customHeight="false" outlineLevel="0" collapsed="false">
      <c r="A1518" s="0" t="s">
        <v>242</v>
      </c>
      <c r="B1518" s="0" t="s">
        <v>266</v>
      </c>
      <c r="C1518" s="0" t="s">
        <v>308</v>
      </c>
      <c r="D1518" s="0" t="n">
        <v>24.252443394901</v>
      </c>
      <c r="E1518" s="0" t="s">
        <v>266</v>
      </c>
      <c r="F1518" s="0" t="s">
        <v>266</v>
      </c>
      <c r="G1518" s="0" t="n">
        <f aca="false">D1518</f>
        <v>24.252443394901</v>
      </c>
      <c r="H1518" s="63" t="n">
        <v>42125</v>
      </c>
      <c r="I1518" s="0" t="n">
        <v>2015</v>
      </c>
      <c r="J1518" s="0" t="n">
        <v>5</v>
      </c>
    </row>
    <row r="1519" customFormat="false" ht="13.2" hidden="false" customHeight="false" outlineLevel="0" collapsed="false">
      <c r="A1519" s="0" t="s">
        <v>242</v>
      </c>
      <c r="B1519" s="0" t="s">
        <v>266</v>
      </c>
      <c r="C1519" s="0" t="s">
        <v>309</v>
      </c>
      <c r="D1519" s="0" t="n">
        <v>23.2107227674178</v>
      </c>
      <c r="E1519" s="0" t="s">
        <v>266</v>
      </c>
      <c r="F1519" s="0" t="s">
        <v>266</v>
      </c>
      <c r="G1519" s="0" t="n">
        <f aca="false">D1519</f>
        <v>23.2107227674178</v>
      </c>
      <c r="H1519" s="63" t="n">
        <v>42156</v>
      </c>
      <c r="I1519" s="0" t="n">
        <v>2015</v>
      </c>
      <c r="J1519" s="0" t="n">
        <v>6</v>
      </c>
    </row>
    <row r="1520" customFormat="false" ht="13.2" hidden="false" customHeight="false" outlineLevel="0" collapsed="false">
      <c r="A1520" s="0" t="s">
        <v>242</v>
      </c>
      <c r="B1520" s="0" t="s">
        <v>266</v>
      </c>
      <c r="C1520" s="0" t="s">
        <v>310</v>
      </c>
      <c r="D1520" s="0" t="n">
        <v>23.3416353308222</v>
      </c>
      <c r="E1520" s="0" t="s">
        <v>266</v>
      </c>
      <c r="F1520" s="0" t="s">
        <v>266</v>
      </c>
      <c r="G1520" s="0" t="n">
        <f aca="false">D1520</f>
        <v>23.3416353308222</v>
      </c>
      <c r="H1520" s="63" t="n">
        <v>42186</v>
      </c>
      <c r="I1520" s="0" t="n">
        <v>2015</v>
      </c>
      <c r="J1520" s="0" t="n">
        <v>7</v>
      </c>
    </row>
    <row r="1521" customFormat="false" ht="13.2" hidden="false" customHeight="false" outlineLevel="0" collapsed="false">
      <c r="A1521" s="0" t="s">
        <v>242</v>
      </c>
      <c r="B1521" s="0" t="s">
        <v>266</v>
      </c>
      <c r="C1521" s="0" t="s">
        <v>311</v>
      </c>
      <c r="D1521" s="0" t="n">
        <v>24.2000783695393</v>
      </c>
      <c r="E1521" s="0" t="s">
        <v>266</v>
      </c>
      <c r="F1521" s="0" t="s">
        <v>266</v>
      </c>
      <c r="G1521" s="0" t="n">
        <f aca="false">D1521</f>
        <v>24.2000783695393</v>
      </c>
      <c r="H1521" s="63" t="n">
        <v>42217</v>
      </c>
      <c r="I1521" s="0" t="n">
        <v>2015</v>
      </c>
      <c r="J1521" s="0" t="n">
        <v>8</v>
      </c>
    </row>
    <row r="1522" customFormat="false" ht="13.2" hidden="false" customHeight="false" outlineLevel="0" collapsed="false">
      <c r="A1522" s="0" t="s">
        <v>242</v>
      </c>
      <c r="B1522" s="0" t="s">
        <v>266</v>
      </c>
      <c r="C1522" s="0" t="s">
        <v>312</v>
      </c>
      <c r="D1522" s="0" t="n">
        <v>25.6843263834812</v>
      </c>
      <c r="E1522" s="0" t="s">
        <v>266</v>
      </c>
      <c r="F1522" s="0" t="s">
        <v>266</v>
      </c>
      <c r="G1522" s="0" t="n">
        <f aca="false">D1522</f>
        <v>25.6843263834812</v>
      </c>
      <c r="H1522" s="63" t="n">
        <v>42248</v>
      </c>
      <c r="I1522" s="0" t="n">
        <v>2015</v>
      </c>
      <c r="J1522" s="0" t="n">
        <v>9</v>
      </c>
    </row>
    <row r="1523" customFormat="false" ht="13.2" hidden="false" customHeight="false" outlineLevel="0" collapsed="false">
      <c r="A1523" s="0" t="s">
        <v>242</v>
      </c>
      <c r="B1523" s="0" t="s">
        <v>266</v>
      </c>
      <c r="C1523" s="0" t="s">
        <v>313</v>
      </c>
      <c r="D1523" s="0" t="n">
        <v>25.6147924973452</v>
      </c>
      <c r="E1523" s="0" t="s">
        <v>266</v>
      </c>
      <c r="F1523" s="0" t="s">
        <v>266</v>
      </c>
      <c r="G1523" s="0" t="n">
        <f aca="false">D1523</f>
        <v>25.6147924973452</v>
      </c>
      <c r="H1523" s="63" t="n">
        <v>42278</v>
      </c>
      <c r="I1523" s="0" t="n">
        <v>2015</v>
      </c>
      <c r="J1523" s="0" t="n">
        <v>10</v>
      </c>
    </row>
    <row r="1524" customFormat="false" ht="13.2" hidden="false" customHeight="false" outlineLevel="0" collapsed="false">
      <c r="A1524" s="0" t="s">
        <v>242</v>
      </c>
      <c r="B1524" s="0" t="s">
        <v>266</v>
      </c>
      <c r="C1524" s="0" t="s">
        <v>314</v>
      </c>
      <c r="D1524" s="0" t="n">
        <v>25.0426402120402</v>
      </c>
      <c r="E1524" s="0" t="s">
        <v>266</v>
      </c>
      <c r="F1524" s="0" t="s">
        <v>266</v>
      </c>
      <c r="G1524" s="0" t="n">
        <f aca="false">D1524</f>
        <v>25.0426402120402</v>
      </c>
      <c r="H1524" s="63" t="n">
        <v>42309</v>
      </c>
      <c r="I1524" s="0" t="n">
        <v>2015</v>
      </c>
      <c r="J1524" s="0" t="n">
        <v>11</v>
      </c>
    </row>
    <row r="1525" customFormat="false" ht="13.2" hidden="false" customHeight="false" outlineLevel="0" collapsed="false">
      <c r="A1525" s="0" t="s">
        <v>242</v>
      </c>
      <c r="B1525" s="0" t="s">
        <v>266</v>
      </c>
      <c r="C1525" s="0" t="s">
        <v>315</v>
      </c>
      <c r="D1525" s="0" t="n">
        <v>24.9357640537199</v>
      </c>
      <c r="E1525" s="0" t="s">
        <v>266</v>
      </c>
      <c r="F1525" s="0" t="s">
        <v>266</v>
      </c>
      <c r="G1525" s="0" t="n">
        <f aca="false">D1525</f>
        <v>24.9357640537199</v>
      </c>
      <c r="H1525" s="63" t="n">
        <v>42339</v>
      </c>
      <c r="I1525" s="0" t="n">
        <v>2015</v>
      </c>
      <c r="J1525" s="0" t="n">
        <v>12</v>
      </c>
    </row>
    <row r="1526" customFormat="false" ht="13.2" hidden="false" customHeight="false" outlineLevel="0" collapsed="false">
      <c r="A1526" s="0" t="s">
        <v>242</v>
      </c>
      <c r="B1526" s="0" t="s">
        <v>266</v>
      </c>
      <c r="C1526" s="0" t="s">
        <v>316</v>
      </c>
      <c r="D1526" s="0" t="n">
        <v>26.7419282071807</v>
      </c>
      <c r="E1526" s="0" t="s">
        <v>266</v>
      </c>
      <c r="F1526" s="0" t="s">
        <v>266</v>
      </c>
      <c r="G1526" s="0" t="n">
        <f aca="false">D1526</f>
        <v>26.7419282071807</v>
      </c>
      <c r="H1526" s="63" t="n">
        <v>42370</v>
      </c>
      <c r="I1526" s="0" t="n">
        <v>2016</v>
      </c>
      <c r="J1526" s="0" t="n">
        <v>1</v>
      </c>
    </row>
    <row r="1527" customFormat="false" ht="13.2" hidden="false" customHeight="false" outlineLevel="0" collapsed="false">
      <c r="A1527" s="0" t="s">
        <v>242</v>
      </c>
      <c r="B1527" s="0" t="s">
        <v>266</v>
      </c>
      <c r="C1527" s="0" t="s">
        <v>317</v>
      </c>
      <c r="D1527" s="0" t="n">
        <v>25.3362277312814</v>
      </c>
      <c r="E1527" s="0" t="s">
        <v>266</v>
      </c>
      <c r="F1527" s="0" t="s">
        <v>266</v>
      </c>
      <c r="G1527" s="0" t="n">
        <f aca="false">D1527</f>
        <v>25.3362277312814</v>
      </c>
      <c r="H1527" s="63" t="n">
        <v>42401</v>
      </c>
      <c r="I1527" s="0" t="n">
        <v>2016</v>
      </c>
      <c r="J1527" s="0" t="n">
        <v>2</v>
      </c>
    </row>
    <row r="1528" customFormat="false" ht="13.2" hidden="false" customHeight="false" outlineLevel="0" collapsed="false">
      <c r="A1528" s="0" t="s">
        <v>242</v>
      </c>
      <c r="B1528" s="0" t="s">
        <v>266</v>
      </c>
      <c r="C1528" s="0" t="s">
        <v>318</v>
      </c>
      <c r="D1528" s="0" t="n">
        <v>25.2336437881547</v>
      </c>
      <c r="E1528" s="0" t="s">
        <v>266</v>
      </c>
      <c r="F1528" s="0" t="s">
        <v>266</v>
      </c>
      <c r="G1528" s="0" t="n">
        <f aca="false">D1528</f>
        <v>25.2336437881547</v>
      </c>
      <c r="H1528" s="63" t="n">
        <v>42430</v>
      </c>
      <c r="I1528" s="0" t="n">
        <v>2016</v>
      </c>
      <c r="J1528" s="0" t="n">
        <v>3</v>
      </c>
    </row>
    <row r="1529" customFormat="false" ht="13.2" hidden="false" customHeight="false" outlineLevel="0" collapsed="false">
      <c r="A1529" s="0" t="s">
        <v>242</v>
      </c>
      <c r="B1529" s="0" t="s">
        <v>266</v>
      </c>
      <c r="C1529" s="0" t="s">
        <v>319</v>
      </c>
      <c r="D1529" s="0" t="n">
        <v>25.1168955348892</v>
      </c>
      <c r="E1529" s="0" t="s">
        <v>266</v>
      </c>
      <c r="F1529" s="0" t="s">
        <v>266</v>
      </c>
      <c r="G1529" s="0" t="n">
        <f aca="false">D1529</f>
        <v>25.1168955348892</v>
      </c>
      <c r="H1529" s="63" t="n">
        <v>42461</v>
      </c>
      <c r="I1529" s="0" t="n">
        <v>2016</v>
      </c>
      <c r="J1529" s="0" t="n">
        <v>4</v>
      </c>
    </row>
    <row r="1530" customFormat="false" ht="13.2" hidden="false" customHeight="false" outlineLevel="0" collapsed="false">
      <c r="A1530" s="0" t="s">
        <v>242</v>
      </c>
      <c r="B1530" s="0" t="s">
        <v>266</v>
      </c>
      <c r="C1530" s="0" t="s">
        <v>320</v>
      </c>
      <c r="D1530" s="0" t="n">
        <v>24.3129636291306</v>
      </c>
      <c r="E1530" s="0" t="s">
        <v>266</v>
      </c>
      <c r="F1530" s="0" t="s">
        <v>266</v>
      </c>
      <c r="G1530" s="0" t="n">
        <f aca="false">D1530</f>
        <v>24.3129636291306</v>
      </c>
      <c r="H1530" s="63" t="n">
        <v>42491</v>
      </c>
      <c r="I1530" s="0" t="n">
        <v>2016</v>
      </c>
      <c r="J1530" s="0" t="n">
        <v>5</v>
      </c>
    </row>
    <row r="1531" customFormat="false" ht="13.2" hidden="false" customHeight="false" outlineLevel="0" collapsed="false">
      <c r="A1531" s="0" t="s">
        <v>242</v>
      </c>
      <c r="B1531" s="0" t="s">
        <v>266</v>
      </c>
      <c r="C1531" s="0" t="s">
        <v>321</v>
      </c>
      <c r="D1531" s="0" t="n">
        <v>22.9664957229028</v>
      </c>
      <c r="E1531" s="0" t="s">
        <v>266</v>
      </c>
      <c r="F1531" s="0" t="s">
        <v>266</v>
      </c>
      <c r="G1531" s="0" t="n">
        <f aca="false">D1531</f>
        <v>22.9664957229028</v>
      </c>
      <c r="H1531" s="63" t="n">
        <v>42522</v>
      </c>
      <c r="I1531" s="0" t="n">
        <v>2016</v>
      </c>
      <c r="J1531" s="0" t="n">
        <v>6</v>
      </c>
    </row>
    <row r="1532" customFormat="false" ht="13.2" hidden="false" customHeight="false" outlineLevel="0" collapsed="false">
      <c r="A1532" s="0" t="s">
        <v>242</v>
      </c>
      <c r="B1532" s="0" t="s">
        <v>266</v>
      </c>
      <c r="C1532" s="0" t="s">
        <v>322</v>
      </c>
      <c r="D1532" s="0" t="n">
        <v>23.1776727104272</v>
      </c>
      <c r="E1532" s="0" t="s">
        <v>266</v>
      </c>
      <c r="F1532" s="0" t="s">
        <v>266</v>
      </c>
      <c r="G1532" s="0" t="n">
        <f aca="false">D1532</f>
        <v>23.1776727104272</v>
      </c>
      <c r="H1532" s="63" t="n">
        <v>42552</v>
      </c>
      <c r="I1532" s="0" t="n">
        <v>2016</v>
      </c>
      <c r="J1532" s="0" t="n">
        <v>7</v>
      </c>
    </row>
    <row r="1533" customFormat="false" ht="13.2" hidden="false" customHeight="false" outlineLevel="0" collapsed="false">
      <c r="A1533" s="0" t="s">
        <v>242</v>
      </c>
      <c r="B1533" s="0" t="s">
        <v>266</v>
      </c>
      <c r="C1533" s="0" t="s">
        <v>323</v>
      </c>
      <c r="D1533" s="0" t="n">
        <v>24.6623499458885</v>
      </c>
      <c r="E1533" s="0" t="s">
        <v>266</v>
      </c>
      <c r="F1533" s="0" t="s">
        <v>266</v>
      </c>
      <c r="G1533" s="0" t="n">
        <f aca="false">D1533</f>
        <v>24.6623499458885</v>
      </c>
      <c r="H1533" s="63" t="n">
        <v>42583</v>
      </c>
      <c r="I1533" s="0" t="n">
        <v>2016</v>
      </c>
      <c r="J1533" s="0" t="n">
        <v>8</v>
      </c>
    </row>
    <row r="1534" customFormat="false" ht="13.2" hidden="false" customHeight="false" outlineLevel="0" collapsed="false">
      <c r="A1534" s="0" t="s">
        <v>242</v>
      </c>
      <c r="B1534" s="0" t="s">
        <v>266</v>
      </c>
      <c r="C1534" s="0" t="s">
        <v>324</v>
      </c>
      <c r="D1534" s="0" t="n">
        <v>24.4739216988901</v>
      </c>
      <c r="E1534" s="0" t="s">
        <v>266</v>
      </c>
      <c r="F1534" s="0" t="s">
        <v>266</v>
      </c>
      <c r="G1534" s="0" t="n">
        <f aca="false">D1534</f>
        <v>24.4739216988901</v>
      </c>
      <c r="H1534" s="63" t="n">
        <v>42614</v>
      </c>
      <c r="I1534" s="0" t="n">
        <v>2016</v>
      </c>
      <c r="J1534" s="0" t="n">
        <v>9</v>
      </c>
    </row>
    <row r="1535" customFormat="false" ht="13.2" hidden="false" customHeight="false" outlineLevel="0" collapsed="false">
      <c r="A1535" s="0" t="s">
        <v>242</v>
      </c>
      <c r="B1535" s="0" t="s">
        <v>266</v>
      </c>
      <c r="C1535" s="0" t="s">
        <v>325</v>
      </c>
      <c r="D1535" s="0" t="n">
        <v>24.988558300601</v>
      </c>
      <c r="E1535" s="0" t="s">
        <v>266</v>
      </c>
      <c r="F1535" s="0" t="s">
        <v>266</v>
      </c>
      <c r="G1535" s="0" t="n">
        <f aca="false">D1535</f>
        <v>24.988558300601</v>
      </c>
      <c r="H1535" s="63" t="n">
        <v>42644</v>
      </c>
      <c r="I1535" s="0" t="n">
        <v>2016</v>
      </c>
      <c r="J1535" s="0" t="n">
        <v>10</v>
      </c>
    </row>
    <row r="1536" customFormat="false" ht="13.2" hidden="false" customHeight="false" outlineLevel="0" collapsed="false">
      <c r="A1536" s="0" t="s">
        <v>242</v>
      </c>
      <c r="B1536" s="0" t="s">
        <v>266</v>
      </c>
      <c r="C1536" s="0" t="s">
        <v>326</v>
      </c>
      <c r="D1536" s="0" t="n">
        <v>25.1010143386729</v>
      </c>
      <c r="E1536" s="0" t="s">
        <v>266</v>
      </c>
      <c r="F1536" s="0" t="s">
        <v>266</v>
      </c>
      <c r="G1536" s="0" t="n">
        <f aca="false">D1536</f>
        <v>25.1010143386729</v>
      </c>
      <c r="H1536" s="63" t="n">
        <v>42675</v>
      </c>
      <c r="I1536" s="0" t="n">
        <v>2016</v>
      </c>
      <c r="J1536" s="0" t="n">
        <v>11</v>
      </c>
    </row>
    <row r="1537" customFormat="false" ht="13.2" hidden="false" customHeight="false" outlineLevel="0" collapsed="false">
      <c r="A1537" s="0" t="s">
        <v>242</v>
      </c>
      <c r="B1537" s="0" t="s">
        <v>266</v>
      </c>
      <c r="C1537" s="0" t="s">
        <v>327</v>
      </c>
      <c r="D1537" s="0" t="n">
        <v>24.7005506611114</v>
      </c>
      <c r="E1537" s="0" t="s">
        <v>266</v>
      </c>
      <c r="F1537" s="0" t="s">
        <v>266</v>
      </c>
      <c r="G1537" s="0" t="n">
        <f aca="false">D1537</f>
        <v>24.7005506611114</v>
      </c>
      <c r="H1537" s="63" t="n">
        <v>42705</v>
      </c>
      <c r="I1537" s="0" t="n">
        <v>2016</v>
      </c>
      <c r="J1537" s="0" t="n">
        <v>12</v>
      </c>
    </row>
    <row r="1538" customFormat="false" ht="13.2" hidden="false" customHeight="false" outlineLevel="0" collapsed="false">
      <c r="A1538" s="0" t="s">
        <v>242</v>
      </c>
      <c r="B1538" s="0" t="s">
        <v>266</v>
      </c>
      <c r="C1538" s="0" t="s">
        <v>328</v>
      </c>
      <c r="D1538" s="0" t="n">
        <v>24.0859054453899</v>
      </c>
      <c r="E1538" s="0" t="s">
        <v>266</v>
      </c>
      <c r="F1538" s="0" t="s">
        <v>266</v>
      </c>
      <c r="G1538" s="0" t="n">
        <f aca="false">D1538</f>
        <v>24.0859054453899</v>
      </c>
      <c r="H1538" s="63" t="n">
        <v>42736</v>
      </c>
      <c r="I1538" s="0" t="n">
        <v>2017</v>
      </c>
      <c r="J1538" s="0" t="n">
        <v>1</v>
      </c>
    </row>
    <row r="1539" customFormat="false" ht="13.2" hidden="false" customHeight="false" outlineLevel="0" collapsed="false">
      <c r="A1539" s="0" t="s">
        <v>242</v>
      </c>
      <c r="B1539" s="0" t="s">
        <v>266</v>
      </c>
      <c r="C1539" s="0" t="s">
        <v>329</v>
      </c>
      <c r="D1539" s="0" t="n">
        <v>24.7005506611114</v>
      </c>
      <c r="E1539" s="0" t="s">
        <v>266</v>
      </c>
      <c r="F1539" s="0" t="s">
        <v>266</v>
      </c>
      <c r="G1539" s="0" t="n">
        <f aca="false">D1539</f>
        <v>24.7005506611114</v>
      </c>
      <c r="H1539" s="63" t="n">
        <v>42767</v>
      </c>
      <c r="I1539" s="0" t="n">
        <v>2017</v>
      </c>
      <c r="J1539" s="0" t="n">
        <v>2</v>
      </c>
    </row>
    <row r="1540" customFormat="false" ht="13.2" hidden="false" customHeight="false" outlineLevel="0" collapsed="false">
      <c r="A1540" s="0" t="s">
        <v>242</v>
      </c>
      <c r="B1540" s="0" t="s">
        <v>266</v>
      </c>
      <c r="C1540" s="0" t="s">
        <v>330</v>
      </c>
      <c r="D1540" s="0" t="n">
        <v>24.4052462557927</v>
      </c>
      <c r="E1540" s="0" t="s">
        <v>266</v>
      </c>
      <c r="F1540" s="0" t="s">
        <v>266</v>
      </c>
      <c r="G1540" s="0" t="n">
        <f aca="false">D1540</f>
        <v>24.4052462557927</v>
      </c>
      <c r="H1540" s="63" t="n">
        <v>42795</v>
      </c>
      <c r="I1540" s="0" t="n">
        <v>2017</v>
      </c>
      <c r="J1540" s="0" t="n">
        <v>3</v>
      </c>
    </row>
    <row r="1541" customFormat="false" ht="13.2" hidden="false" customHeight="false" outlineLevel="0" collapsed="false">
      <c r="A1541" s="0" t="s">
        <v>242</v>
      </c>
      <c r="B1541" s="0" t="s">
        <v>266</v>
      </c>
      <c r="C1541" s="0" t="s">
        <v>331</v>
      </c>
      <c r="D1541" s="0" t="n">
        <v>24.6722220408337</v>
      </c>
      <c r="E1541" s="0" t="s">
        <v>266</v>
      </c>
      <c r="F1541" s="0" t="s">
        <v>266</v>
      </c>
      <c r="G1541" s="0" t="n">
        <f aca="false">D1541</f>
        <v>24.6722220408337</v>
      </c>
      <c r="H1541" s="63" t="n">
        <v>42826</v>
      </c>
      <c r="I1541" s="0" t="n">
        <v>2017</v>
      </c>
      <c r="J1541" s="0" t="n">
        <v>4</v>
      </c>
    </row>
    <row r="1542" customFormat="false" ht="13.2" hidden="false" customHeight="false" outlineLevel="0" collapsed="false">
      <c r="A1542" s="0" t="s">
        <v>242</v>
      </c>
      <c r="B1542" s="0" t="s">
        <v>266</v>
      </c>
      <c r="C1542" s="0" t="s">
        <v>332</v>
      </c>
      <c r="D1542" s="0" t="n">
        <v>24.6743681484305</v>
      </c>
      <c r="E1542" s="0" t="s">
        <v>266</v>
      </c>
      <c r="F1542" s="0" t="s">
        <v>266</v>
      </c>
      <c r="G1542" s="0" t="n">
        <f aca="false">D1542</f>
        <v>24.6743681484305</v>
      </c>
      <c r="H1542" s="63" t="n">
        <v>42856</v>
      </c>
      <c r="I1542" s="0" t="n">
        <v>2017</v>
      </c>
      <c r="J1542" s="0" t="n">
        <v>5</v>
      </c>
    </row>
    <row r="1543" customFormat="false" ht="13.2" hidden="false" customHeight="false" outlineLevel="0" collapsed="false">
      <c r="A1543" s="0" t="s">
        <v>242</v>
      </c>
      <c r="B1543" s="0" t="s">
        <v>266</v>
      </c>
      <c r="C1543" s="0" t="s">
        <v>333</v>
      </c>
      <c r="D1543" s="0" t="n">
        <v>23.9356779136144</v>
      </c>
      <c r="E1543" s="0" t="s">
        <v>266</v>
      </c>
      <c r="F1543" s="0" t="s">
        <v>266</v>
      </c>
      <c r="G1543" s="0" t="n">
        <f aca="false">D1543</f>
        <v>23.9356779136144</v>
      </c>
      <c r="H1543" s="63" t="n">
        <v>42887</v>
      </c>
      <c r="I1543" s="0" t="n">
        <v>2017</v>
      </c>
      <c r="J1543" s="0" t="n">
        <v>6</v>
      </c>
    </row>
    <row r="1544" customFormat="false" ht="13.2" hidden="false" customHeight="false" outlineLevel="0" collapsed="false">
      <c r="A1544" s="0" t="s">
        <v>242</v>
      </c>
      <c r="B1544" s="0" t="s">
        <v>266</v>
      </c>
      <c r="C1544" s="0" t="s">
        <v>334</v>
      </c>
      <c r="D1544" s="0" t="n">
        <v>23.0617829002004</v>
      </c>
      <c r="E1544" s="0" t="s">
        <v>266</v>
      </c>
      <c r="F1544" s="0" t="s">
        <v>266</v>
      </c>
      <c r="G1544" s="0" t="n">
        <f aca="false">D1544</f>
        <v>23.0617829002004</v>
      </c>
      <c r="H1544" s="63" t="n">
        <v>42917</v>
      </c>
      <c r="I1544" s="0" t="n">
        <v>2017</v>
      </c>
      <c r="J1544" s="0" t="n">
        <v>7</v>
      </c>
    </row>
    <row r="1545" customFormat="false" ht="13.2" hidden="false" customHeight="false" outlineLevel="0" collapsed="false">
      <c r="A1545" s="0" t="s">
        <v>242</v>
      </c>
      <c r="B1545" s="0" t="s">
        <v>266</v>
      </c>
      <c r="C1545" s="0" t="s">
        <v>335</v>
      </c>
      <c r="D1545" s="0" t="n">
        <v>24.8503489713675</v>
      </c>
      <c r="E1545" s="0" t="s">
        <v>266</v>
      </c>
      <c r="F1545" s="0" t="s">
        <v>266</v>
      </c>
      <c r="G1545" s="0" t="n">
        <f aca="false">D1545</f>
        <v>24.8503489713675</v>
      </c>
      <c r="H1545" s="63" t="n">
        <v>42948</v>
      </c>
      <c r="I1545" s="0" t="n">
        <v>2017</v>
      </c>
      <c r="J1545" s="0" t="n">
        <v>8</v>
      </c>
    </row>
    <row r="1546" customFormat="false" ht="13.2" hidden="false" customHeight="false" outlineLevel="0" collapsed="false">
      <c r="A1546" s="0" t="s">
        <v>242</v>
      </c>
      <c r="B1546" s="0" t="s">
        <v>266</v>
      </c>
      <c r="C1546" s="0" t="s">
        <v>336</v>
      </c>
      <c r="D1546" s="0" t="n">
        <v>24.7984131675252</v>
      </c>
      <c r="E1546" s="0" t="s">
        <v>266</v>
      </c>
      <c r="F1546" s="0" t="s">
        <v>266</v>
      </c>
      <c r="G1546" s="0" t="n">
        <f aca="false">D1546</f>
        <v>24.7984131675252</v>
      </c>
      <c r="H1546" s="63" t="n">
        <v>42979</v>
      </c>
      <c r="I1546" s="0" t="n">
        <v>2017</v>
      </c>
      <c r="J1546" s="0" t="n">
        <v>9</v>
      </c>
    </row>
    <row r="1547" customFormat="false" ht="13.2" hidden="false" customHeight="false" outlineLevel="0" collapsed="false">
      <c r="A1547" s="0" t="s">
        <v>242</v>
      </c>
      <c r="B1547" s="0" t="s">
        <v>266</v>
      </c>
      <c r="C1547" s="0" t="s">
        <v>337</v>
      </c>
      <c r="D1547" s="0" t="n">
        <v>24.7700845472474</v>
      </c>
      <c r="E1547" s="0" t="s">
        <v>266</v>
      </c>
      <c r="F1547" s="0" t="s">
        <v>266</v>
      </c>
      <c r="G1547" s="0" t="n">
        <f aca="false">D1547</f>
        <v>24.7700845472474</v>
      </c>
      <c r="H1547" s="63" t="n">
        <v>43009</v>
      </c>
      <c r="I1547" s="0" t="n">
        <v>2017</v>
      </c>
      <c r="J1547" s="0" t="n">
        <v>10</v>
      </c>
    </row>
    <row r="1548" customFormat="false" ht="13.2" hidden="false" customHeight="false" outlineLevel="0" collapsed="false">
      <c r="A1548" s="0" t="s">
        <v>242</v>
      </c>
      <c r="B1548" s="0" t="s">
        <v>266</v>
      </c>
      <c r="C1548" s="0" t="s">
        <v>338</v>
      </c>
      <c r="D1548" s="0" t="n">
        <v>24.6511901863851</v>
      </c>
      <c r="E1548" s="0" t="s">
        <v>266</v>
      </c>
      <c r="F1548" s="0" t="s">
        <v>266</v>
      </c>
      <c r="G1548" s="0" t="n">
        <f aca="false">D1548</f>
        <v>24.6511901863851</v>
      </c>
      <c r="H1548" s="63" t="n">
        <v>43040</v>
      </c>
      <c r="I1548" s="0" t="n">
        <v>2017</v>
      </c>
      <c r="J1548" s="0" t="n">
        <v>11</v>
      </c>
    </row>
    <row r="1549" customFormat="false" ht="13.2" hidden="false" customHeight="false" outlineLevel="0" collapsed="false">
      <c r="A1549" s="0" t="s">
        <v>242</v>
      </c>
      <c r="B1549" s="0" t="s">
        <v>266</v>
      </c>
      <c r="C1549" s="0" t="s">
        <v>339</v>
      </c>
      <c r="D1549" s="0" t="n">
        <v>25.4461084402372</v>
      </c>
      <c r="E1549" s="0" t="s">
        <v>266</v>
      </c>
      <c r="F1549" s="0" t="s">
        <v>266</v>
      </c>
      <c r="G1549" s="0" t="n">
        <f aca="false">D1549</f>
        <v>25.4461084402372</v>
      </c>
      <c r="H1549" s="63" t="n">
        <v>43070</v>
      </c>
      <c r="I1549" s="0" t="n">
        <v>2017</v>
      </c>
      <c r="J1549" s="0" t="n">
        <v>12</v>
      </c>
    </row>
    <row r="1550" customFormat="false" ht="13.2" hidden="false" customHeight="false" outlineLevel="0" collapsed="false">
      <c r="A1550" s="0" t="s">
        <v>242</v>
      </c>
      <c r="B1550" s="0" t="s">
        <v>266</v>
      </c>
      <c r="C1550" s="0" t="s">
        <v>340</v>
      </c>
      <c r="D1550" s="0" t="n">
        <v>24.0515677238412</v>
      </c>
      <c r="E1550" s="0" t="s">
        <v>266</v>
      </c>
      <c r="F1550" s="0" t="s">
        <v>266</v>
      </c>
      <c r="G1550" s="0" t="n">
        <f aca="false">D1550</f>
        <v>24.0515677238412</v>
      </c>
      <c r="H1550" s="63" t="n">
        <v>43101</v>
      </c>
      <c r="I1550" s="0" t="n">
        <v>2018</v>
      </c>
      <c r="J1550" s="0" t="n">
        <v>1</v>
      </c>
    </row>
    <row r="1551" customFormat="false" ht="13.2" hidden="false" customHeight="false" outlineLevel="0" collapsed="false">
      <c r="A1551" s="0" t="s">
        <v>242</v>
      </c>
      <c r="B1551" s="0" t="s">
        <v>266</v>
      </c>
      <c r="C1551" s="0" t="s">
        <v>341</v>
      </c>
      <c r="D1551" s="0" t="n">
        <v>25.3933141933561</v>
      </c>
      <c r="E1551" s="0" t="s">
        <v>266</v>
      </c>
      <c r="F1551" s="0" t="s">
        <v>266</v>
      </c>
      <c r="G1551" s="0" t="n">
        <f aca="false">D1551</f>
        <v>25.3933141933561</v>
      </c>
      <c r="H1551" s="63" t="n">
        <v>43132</v>
      </c>
      <c r="I1551" s="0" t="n">
        <v>2018</v>
      </c>
      <c r="J1551" s="0" t="n">
        <v>2</v>
      </c>
    </row>
    <row r="1552" customFormat="false" ht="13.2" hidden="false" customHeight="false" outlineLevel="0" collapsed="false">
      <c r="A1552" s="0" t="s">
        <v>242</v>
      </c>
      <c r="B1552" s="0" t="s">
        <v>266</v>
      </c>
      <c r="C1552" s="0" t="s">
        <v>342</v>
      </c>
      <c r="D1552" s="0" t="n">
        <v>24.7499111358376</v>
      </c>
      <c r="E1552" s="0" t="s">
        <v>266</v>
      </c>
      <c r="F1552" s="0" t="s">
        <v>266</v>
      </c>
      <c r="G1552" s="0" t="n">
        <f aca="false">D1552</f>
        <v>24.7499111358376</v>
      </c>
      <c r="H1552" s="63" t="n">
        <v>43160</v>
      </c>
      <c r="I1552" s="0" t="n">
        <v>2018</v>
      </c>
      <c r="J1552" s="0" t="n">
        <v>3</v>
      </c>
    </row>
    <row r="1553" customFormat="false" ht="13.2" hidden="false" customHeight="false" outlineLevel="0" collapsed="false">
      <c r="A1553" s="0" t="s">
        <v>242</v>
      </c>
      <c r="B1553" s="0" t="s">
        <v>266</v>
      </c>
      <c r="C1553" s="0" t="s">
        <v>343</v>
      </c>
      <c r="D1553" s="0" t="n">
        <v>23.8785914515397</v>
      </c>
      <c r="E1553" s="0" t="s">
        <v>266</v>
      </c>
      <c r="F1553" s="0" t="s">
        <v>266</v>
      </c>
      <c r="G1553" s="0" t="n">
        <f aca="false">D1553</f>
        <v>23.8785914515397</v>
      </c>
      <c r="H1553" s="63" t="n">
        <v>43191</v>
      </c>
      <c r="I1553" s="0" t="n">
        <v>2018</v>
      </c>
      <c r="J1553" s="0" t="n">
        <v>4</v>
      </c>
    </row>
    <row r="1554" customFormat="false" ht="13.2" hidden="false" customHeight="false" outlineLevel="0" collapsed="false">
      <c r="A1554" s="0" t="s">
        <v>242</v>
      </c>
      <c r="B1554" s="0" t="s">
        <v>266</v>
      </c>
      <c r="C1554" s="0" t="s">
        <v>344</v>
      </c>
      <c r="D1554" s="0" t="n">
        <v>23.7202087108964</v>
      </c>
      <c r="E1554" s="0" t="s">
        <v>266</v>
      </c>
      <c r="F1554" s="0" t="s">
        <v>266</v>
      </c>
      <c r="G1554" s="0" t="n">
        <f aca="false">D1554</f>
        <v>23.7202087108964</v>
      </c>
      <c r="H1554" s="63" t="n">
        <v>43221</v>
      </c>
      <c r="I1554" s="0" t="n">
        <v>2018</v>
      </c>
      <c r="J1554" s="0" t="n">
        <v>5</v>
      </c>
    </row>
    <row r="1555" customFormat="false" ht="13.2" hidden="false" customHeight="false" outlineLevel="0" collapsed="false">
      <c r="A1555" s="0" t="s">
        <v>242</v>
      </c>
      <c r="B1555" s="0" t="s">
        <v>266</v>
      </c>
      <c r="C1555" s="0" t="s">
        <v>345</v>
      </c>
      <c r="D1555" s="0" t="n">
        <v>22.8068253177014</v>
      </c>
      <c r="E1555" s="0" t="s">
        <v>266</v>
      </c>
      <c r="F1555" s="0" t="s">
        <v>266</v>
      </c>
      <c r="G1555" s="0" t="n">
        <f aca="false">D1555</f>
        <v>22.8068253177014</v>
      </c>
      <c r="H1555" s="63" t="n">
        <v>43252</v>
      </c>
      <c r="I1555" s="0" t="n">
        <v>2018</v>
      </c>
      <c r="J1555" s="0" t="n">
        <v>6</v>
      </c>
    </row>
    <row r="1556" customFormat="false" ht="13.2" hidden="false" customHeight="false" outlineLevel="0" collapsed="false">
      <c r="A1556" s="0" t="s">
        <v>242</v>
      </c>
      <c r="B1556" s="0" t="s">
        <v>266</v>
      </c>
      <c r="C1556" s="0" t="s">
        <v>346</v>
      </c>
      <c r="D1556" s="0" t="n">
        <v>23.0025503305289</v>
      </c>
      <c r="E1556" s="0" t="s">
        <v>266</v>
      </c>
      <c r="F1556" s="0" t="s">
        <v>266</v>
      </c>
      <c r="G1556" s="0" t="n">
        <f aca="false">D1556</f>
        <v>23.0025503305289</v>
      </c>
      <c r="H1556" s="63" t="n">
        <v>43282</v>
      </c>
      <c r="I1556" s="0" t="n">
        <v>2018</v>
      </c>
      <c r="J1556" s="0" t="n">
        <v>7</v>
      </c>
    </row>
    <row r="1557" customFormat="false" ht="13.2" hidden="false" customHeight="false" outlineLevel="0" collapsed="false">
      <c r="A1557" s="0" t="s">
        <v>242</v>
      </c>
      <c r="B1557" s="0" t="s">
        <v>266</v>
      </c>
      <c r="C1557" s="0" t="s">
        <v>347</v>
      </c>
      <c r="D1557" s="0" t="n">
        <v>23.4746940018233</v>
      </c>
      <c r="E1557" s="0" t="s">
        <v>266</v>
      </c>
      <c r="F1557" s="0" t="s">
        <v>266</v>
      </c>
      <c r="G1557" s="0" t="n">
        <f aca="false">D1557</f>
        <v>23.4746940018233</v>
      </c>
      <c r="H1557" s="63" t="n">
        <v>43313</v>
      </c>
      <c r="I1557" s="0" t="n">
        <v>2018</v>
      </c>
      <c r="J1557" s="0" t="n">
        <v>8</v>
      </c>
    </row>
    <row r="1558" customFormat="false" ht="13.2" hidden="false" customHeight="false" outlineLevel="0" collapsed="false">
      <c r="A1558" s="0" t="s">
        <v>242</v>
      </c>
      <c r="B1558" s="0" t="s">
        <v>266</v>
      </c>
      <c r="C1558" s="0" t="s">
        <v>348</v>
      </c>
      <c r="D1558" s="0" t="n">
        <v>25.1306306235087</v>
      </c>
      <c r="E1558" s="0" t="s">
        <v>266</v>
      </c>
      <c r="F1558" s="0" t="s">
        <v>266</v>
      </c>
      <c r="G1558" s="0" t="n">
        <f aca="false">D1558</f>
        <v>25.1306306235087</v>
      </c>
      <c r="H1558" s="63" t="n">
        <v>43344</v>
      </c>
      <c r="I1558" s="0" t="n">
        <v>2018</v>
      </c>
      <c r="J1558" s="0" t="n">
        <v>9</v>
      </c>
    </row>
    <row r="1559" customFormat="false" ht="13.2" hidden="false" customHeight="false" outlineLevel="0" collapsed="false">
      <c r="A1559" s="0" t="s">
        <v>242</v>
      </c>
      <c r="B1559" s="0" t="s">
        <v>266</v>
      </c>
      <c r="C1559" s="0" t="s">
        <v>349</v>
      </c>
      <c r="D1559" s="0" t="n">
        <v>24.7185779649245</v>
      </c>
      <c r="E1559" s="0" t="s">
        <v>266</v>
      </c>
      <c r="F1559" s="0" t="s">
        <v>266</v>
      </c>
      <c r="G1559" s="0" t="n">
        <f aca="false">D1559</f>
        <v>24.7185779649245</v>
      </c>
      <c r="H1559" s="63" t="n">
        <v>43374</v>
      </c>
      <c r="I1559" s="0" t="n">
        <v>2018</v>
      </c>
      <c r="J1559" s="0" t="n">
        <v>10</v>
      </c>
    </row>
    <row r="1560" customFormat="false" ht="13.2" hidden="false" customHeight="false" outlineLevel="0" collapsed="false">
      <c r="A1560" s="0" t="s">
        <v>242</v>
      </c>
      <c r="B1560" s="0" t="s">
        <v>266</v>
      </c>
      <c r="C1560" s="0" t="s">
        <v>350</v>
      </c>
      <c r="D1560" s="0" t="n">
        <v>24.7142857497308</v>
      </c>
      <c r="E1560" s="0" t="s">
        <v>266</v>
      </c>
      <c r="F1560" s="0" t="s">
        <v>266</v>
      </c>
      <c r="G1560" s="0" t="n">
        <f aca="false">D1560</f>
        <v>24.7142857497308</v>
      </c>
      <c r="H1560" s="63" t="n">
        <v>43405</v>
      </c>
      <c r="I1560" s="0" t="n">
        <v>2018</v>
      </c>
      <c r="J1560" s="0" t="n">
        <v>11</v>
      </c>
    </row>
    <row r="1561" customFormat="false" ht="13.2" hidden="false" customHeight="false" outlineLevel="0" collapsed="false">
      <c r="A1561" s="0" t="s">
        <v>242</v>
      </c>
      <c r="B1561" s="0" t="s">
        <v>266</v>
      </c>
      <c r="C1561" s="0" t="s">
        <v>351</v>
      </c>
      <c r="D1561" s="0" t="n">
        <v>24.1957861543457</v>
      </c>
      <c r="E1561" s="0" t="s">
        <v>266</v>
      </c>
      <c r="F1561" s="0" t="s">
        <v>266</v>
      </c>
      <c r="G1561" s="0" t="n">
        <f aca="false">D1561</f>
        <v>24.1957861543457</v>
      </c>
      <c r="H1561" s="63" t="n">
        <v>43435</v>
      </c>
      <c r="I1561" s="0" t="n">
        <v>2018</v>
      </c>
      <c r="J1561" s="0" t="n">
        <v>12</v>
      </c>
    </row>
    <row r="1562" customFormat="false" ht="13.2" hidden="false" customHeight="false" outlineLevel="0" collapsed="false">
      <c r="A1562" s="0" t="s">
        <v>242</v>
      </c>
      <c r="B1562" s="0" t="s">
        <v>266</v>
      </c>
      <c r="C1562" s="0" t="s">
        <v>352</v>
      </c>
      <c r="D1562" s="0" t="n">
        <v>24.1902062745941</v>
      </c>
      <c r="E1562" s="0" t="s">
        <v>266</v>
      </c>
      <c r="F1562" s="0" t="s">
        <v>266</v>
      </c>
      <c r="G1562" s="0" t="n">
        <f aca="false">D1562</f>
        <v>24.1902062745941</v>
      </c>
      <c r="H1562" s="63" t="n">
        <v>43466</v>
      </c>
      <c r="I1562" s="0" t="n">
        <v>2019</v>
      </c>
      <c r="J1562" s="0" t="n">
        <v>1</v>
      </c>
    </row>
    <row r="1563" customFormat="false" ht="13.2" hidden="false" customHeight="false" outlineLevel="0" collapsed="false">
      <c r="A1563" s="0" t="s">
        <v>242</v>
      </c>
      <c r="B1563" s="0" t="s">
        <v>266</v>
      </c>
      <c r="C1563" s="0" t="s">
        <v>353</v>
      </c>
      <c r="D1563" s="0" t="n">
        <v>24.7576371231861</v>
      </c>
      <c r="E1563" s="0" t="s">
        <v>266</v>
      </c>
      <c r="F1563" s="0" t="s">
        <v>266</v>
      </c>
      <c r="G1563" s="0" t="n">
        <f aca="false">D1563</f>
        <v>24.7576371231861</v>
      </c>
      <c r="H1563" s="63" t="n">
        <v>43497</v>
      </c>
      <c r="I1563" s="0" t="n">
        <v>2019</v>
      </c>
      <c r="J1563" s="0" t="n">
        <v>2</v>
      </c>
    </row>
    <row r="1564" customFormat="false" ht="13.2" hidden="false" customHeight="false" outlineLevel="0" collapsed="false">
      <c r="A1564" s="0" t="s">
        <v>242</v>
      </c>
      <c r="B1564" s="0" t="s">
        <v>266</v>
      </c>
      <c r="C1564" s="0" t="s">
        <v>354</v>
      </c>
      <c r="D1564" s="0" t="n">
        <v>24.5730718698619</v>
      </c>
      <c r="E1564" s="0" t="s">
        <v>266</v>
      </c>
      <c r="F1564" s="0" t="s">
        <v>266</v>
      </c>
      <c r="G1564" s="0" t="n">
        <f aca="false">D1564</f>
        <v>24.5730718698619</v>
      </c>
      <c r="H1564" s="63" t="n">
        <v>43525</v>
      </c>
      <c r="I1564" s="0" t="n">
        <v>2019</v>
      </c>
      <c r="J1564" s="0" t="n">
        <v>3</v>
      </c>
    </row>
    <row r="1565" customFormat="false" ht="13.2" hidden="false" customHeight="false" outlineLevel="0" collapsed="false">
      <c r="A1565" s="0" t="s">
        <v>242</v>
      </c>
      <c r="B1565" s="0" t="s">
        <v>266</v>
      </c>
      <c r="C1565" s="0" t="s">
        <v>355</v>
      </c>
      <c r="D1565" s="0" t="n">
        <v>25.0237544651884</v>
      </c>
      <c r="E1565" s="0" t="s">
        <v>266</v>
      </c>
      <c r="F1565" s="0" t="s">
        <v>266</v>
      </c>
      <c r="G1565" s="0" t="n">
        <f aca="false">D1565</f>
        <v>25.0237544651884</v>
      </c>
      <c r="H1565" s="63" t="n">
        <v>43556</v>
      </c>
      <c r="I1565" s="0" t="n">
        <v>2019</v>
      </c>
      <c r="J1565" s="0" t="n">
        <v>4</v>
      </c>
    </row>
    <row r="1566" customFormat="false" ht="13.2" hidden="false" customHeight="false" outlineLevel="0" collapsed="false">
      <c r="A1566" s="0" t="s">
        <v>242</v>
      </c>
      <c r="B1566" s="0" t="s">
        <v>266</v>
      </c>
      <c r="C1566" s="0" t="s">
        <v>356</v>
      </c>
      <c r="D1566" s="0" t="n">
        <v>24.5550445660488</v>
      </c>
      <c r="E1566" s="0" t="s">
        <v>266</v>
      </c>
      <c r="F1566" s="0" t="s">
        <v>266</v>
      </c>
      <c r="G1566" s="0" t="n">
        <f aca="false">D1566</f>
        <v>24.5550445660488</v>
      </c>
      <c r="H1566" s="63" t="n">
        <v>43586</v>
      </c>
      <c r="I1566" s="0" t="n">
        <v>2019</v>
      </c>
      <c r="J1566" s="0" t="n">
        <v>5</v>
      </c>
    </row>
    <row r="1567" customFormat="false" ht="13.2" hidden="false" customHeight="false" outlineLevel="0" collapsed="false">
      <c r="A1567" s="0" t="s">
        <v>242</v>
      </c>
      <c r="B1567" s="0" t="s">
        <v>266</v>
      </c>
      <c r="C1567" s="0" t="s">
        <v>357</v>
      </c>
      <c r="D1567" s="0" t="n">
        <v>23.1969876787983</v>
      </c>
      <c r="E1567" s="0" t="s">
        <v>266</v>
      </c>
      <c r="F1567" s="0" t="s">
        <v>266</v>
      </c>
      <c r="G1567" s="0" t="n">
        <f aca="false">D1567</f>
        <v>23.1969876787983</v>
      </c>
      <c r="H1567" s="63" t="n">
        <v>43617</v>
      </c>
      <c r="I1567" s="0" t="n">
        <v>2019</v>
      </c>
      <c r="J1567" s="0" t="n">
        <v>6</v>
      </c>
    </row>
    <row r="1568" customFormat="false" ht="13.2" hidden="false" customHeight="false" outlineLevel="0" collapsed="false">
      <c r="A1568" s="0" t="s">
        <v>242</v>
      </c>
      <c r="B1568" s="0" t="s">
        <v>266</v>
      </c>
      <c r="C1568" s="0" t="s">
        <v>358</v>
      </c>
      <c r="D1568" s="0" t="n">
        <v>23.2210240838824</v>
      </c>
      <c r="E1568" s="0" t="s">
        <v>266</v>
      </c>
      <c r="F1568" s="0" t="s">
        <v>266</v>
      </c>
      <c r="G1568" s="0" t="n">
        <f aca="false">D1568</f>
        <v>23.2210240838824</v>
      </c>
      <c r="H1568" s="63" t="n">
        <v>43647</v>
      </c>
      <c r="I1568" s="0" t="n">
        <v>2019</v>
      </c>
      <c r="J1568" s="0" t="n">
        <v>7</v>
      </c>
    </row>
    <row r="1569" customFormat="false" ht="13.2" hidden="false" customHeight="false" outlineLevel="0" collapsed="false">
      <c r="A1569" s="0" t="s">
        <v>242</v>
      </c>
      <c r="B1569" s="0" t="s">
        <v>266</v>
      </c>
      <c r="C1569" s="0" t="s">
        <v>359</v>
      </c>
      <c r="D1569" s="0" t="n">
        <v>23.6811495526348</v>
      </c>
      <c r="E1569" s="0" t="s">
        <v>266</v>
      </c>
      <c r="F1569" s="0" t="s">
        <v>266</v>
      </c>
      <c r="G1569" s="0" t="n">
        <f aca="false">D1569</f>
        <v>23.6811495526348</v>
      </c>
      <c r="H1569" s="63" t="n">
        <v>43678</v>
      </c>
      <c r="I1569" s="0" t="n">
        <v>2019</v>
      </c>
      <c r="J1569" s="0" t="n">
        <v>8</v>
      </c>
    </row>
    <row r="1570" customFormat="false" ht="13.2" hidden="false" customHeight="false" outlineLevel="0" collapsed="false">
      <c r="A1570" s="0" t="s">
        <v>242</v>
      </c>
      <c r="B1570" s="0" t="s">
        <v>266</v>
      </c>
      <c r="C1570" s="0" t="s">
        <v>360</v>
      </c>
      <c r="D1570" s="0" t="n">
        <v>25.1465118197249</v>
      </c>
      <c r="E1570" s="0" t="s">
        <v>266</v>
      </c>
      <c r="F1570" s="0" t="s">
        <v>266</v>
      </c>
      <c r="G1570" s="0" t="n">
        <f aca="false">D1570</f>
        <v>25.1465118197249</v>
      </c>
      <c r="H1570" s="63" t="n">
        <v>43709</v>
      </c>
      <c r="I1570" s="0" t="n">
        <v>2019</v>
      </c>
      <c r="J1570" s="0" t="n">
        <v>9</v>
      </c>
    </row>
    <row r="1571" customFormat="false" ht="13.2" hidden="false" customHeight="false" outlineLevel="0" collapsed="false">
      <c r="A1571" s="0" t="s">
        <v>242</v>
      </c>
      <c r="B1571" s="0" t="s">
        <v>266</v>
      </c>
      <c r="C1571" s="0" t="s">
        <v>361</v>
      </c>
      <c r="D1571" s="0" t="n">
        <v>24.6177109078752</v>
      </c>
      <c r="E1571" s="0" t="s">
        <v>266</v>
      </c>
      <c r="F1571" s="0" t="s">
        <v>266</v>
      </c>
      <c r="G1571" s="0" t="n">
        <f aca="false">D1571</f>
        <v>24.6177109078752</v>
      </c>
      <c r="H1571" s="63" t="n">
        <v>43739</v>
      </c>
      <c r="I1571" s="0" t="n">
        <v>2019</v>
      </c>
      <c r="J1571" s="0" t="n">
        <v>10</v>
      </c>
    </row>
    <row r="1572" customFormat="false" ht="13.2" hidden="false" customHeight="false" outlineLevel="0" collapsed="false">
      <c r="A1572" s="0" t="s">
        <v>242</v>
      </c>
      <c r="B1572" s="0" t="s">
        <v>266</v>
      </c>
      <c r="C1572" s="0" t="s">
        <v>362</v>
      </c>
      <c r="D1572" s="0" t="n">
        <v>24.7687968826894</v>
      </c>
      <c r="E1572" s="0" t="s">
        <v>266</v>
      </c>
      <c r="F1572" s="0" t="s">
        <v>266</v>
      </c>
      <c r="G1572" s="0" t="n">
        <f aca="false">D1572</f>
        <v>24.7687968826894</v>
      </c>
      <c r="H1572" s="63" t="n">
        <v>43770</v>
      </c>
      <c r="I1572" s="0" t="n">
        <v>2019</v>
      </c>
      <c r="J1572" s="0" t="n">
        <v>11</v>
      </c>
    </row>
    <row r="1573" customFormat="false" ht="13.2" hidden="false" customHeight="false" outlineLevel="0" collapsed="false">
      <c r="A1573" s="0" t="s">
        <v>242</v>
      </c>
      <c r="B1573" s="0" t="s">
        <v>266</v>
      </c>
      <c r="C1573" s="0" t="s">
        <v>363</v>
      </c>
      <c r="D1573" s="0" t="n">
        <v>24.5730718698619</v>
      </c>
      <c r="E1573" s="0" t="s">
        <v>266</v>
      </c>
      <c r="F1573" s="0" t="s">
        <v>266</v>
      </c>
      <c r="G1573" s="0" t="n">
        <f aca="false">D1573</f>
        <v>24.5730718698619</v>
      </c>
      <c r="H1573" s="63" t="n">
        <v>43800</v>
      </c>
      <c r="I1573" s="0" t="n">
        <v>2019</v>
      </c>
      <c r="J1573" s="0" t="n">
        <v>12</v>
      </c>
    </row>
    <row r="1574" customFormat="false" ht="13.2" hidden="false" customHeight="false" outlineLevel="0" collapsed="false">
      <c r="A1574" s="0" t="s">
        <v>242</v>
      </c>
      <c r="B1574" s="0" t="s">
        <v>266</v>
      </c>
      <c r="C1574" s="0" t="s">
        <v>364</v>
      </c>
      <c r="D1574" s="0" t="n">
        <v>25.3439537186299</v>
      </c>
      <c r="E1574" s="0" t="s">
        <v>266</v>
      </c>
      <c r="F1574" s="0" t="s">
        <v>266</v>
      </c>
      <c r="G1574" s="0" t="n">
        <f aca="false">D1574</f>
        <v>25.3439537186299</v>
      </c>
      <c r="H1574" s="63" t="n">
        <v>43831</v>
      </c>
      <c r="I1574" s="0" t="n">
        <v>2020</v>
      </c>
      <c r="J1574" s="0" t="n">
        <v>1</v>
      </c>
    </row>
    <row r="1575" customFormat="false" ht="13.2" hidden="false" customHeight="false" outlineLevel="0" collapsed="false">
      <c r="A1575" s="0" t="s">
        <v>242</v>
      </c>
      <c r="B1575" s="0" t="s">
        <v>266</v>
      </c>
      <c r="C1575" s="0" t="s">
        <v>365</v>
      </c>
      <c r="D1575" s="0" t="n">
        <v>25.6487009973745</v>
      </c>
      <c r="E1575" s="0" t="s">
        <v>266</v>
      </c>
      <c r="F1575" s="0" t="s">
        <v>266</v>
      </c>
      <c r="G1575" s="0" t="n">
        <f aca="false">D1575</f>
        <v>25.6487009973745</v>
      </c>
      <c r="H1575" s="63" t="n">
        <v>43862</v>
      </c>
      <c r="I1575" s="0" t="n">
        <v>2020</v>
      </c>
      <c r="J1575" s="0" t="n">
        <v>2</v>
      </c>
    </row>
    <row r="1576" customFormat="false" ht="13.2" hidden="false" customHeight="false" outlineLevel="0" collapsed="false">
      <c r="A1576" s="0" t="s">
        <v>242</v>
      </c>
      <c r="B1576" s="0" t="s">
        <v>266</v>
      </c>
      <c r="C1576" s="0" t="s">
        <v>366</v>
      </c>
      <c r="D1576" s="0" t="n">
        <v>25.686472491078</v>
      </c>
      <c r="E1576" s="0" t="s">
        <v>266</v>
      </c>
      <c r="F1576" s="0" t="s">
        <v>266</v>
      </c>
      <c r="G1576" s="0" t="n">
        <f aca="false">D1576</f>
        <v>25.686472491078</v>
      </c>
      <c r="H1576" s="63" t="n">
        <v>43891</v>
      </c>
      <c r="I1576" s="0" t="n">
        <v>2020</v>
      </c>
      <c r="J1576" s="0" t="n">
        <v>3</v>
      </c>
    </row>
    <row r="1577" customFormat="false" ht="13.2" hidden="false" customHeight="false" outlineLevel="0" collapsed="false">
      <c r="A1577" s="0" t="s">
        <v>242</v>
      </c>
      <c r="B1577" s="0" t="s">
        <v>266</v>
      </c>
      <c r="C1577" s="0" t="s">
        <v>367</v>
      </c>
      <c r="D1577" s="0" t="n">
        <v>25.1503748133991</v>
      </c>
      <c r="E1577" s="0" t="s">
        <v>266</v>
      </c>
      <c r="F1577" s="0" t="s">
        <v>266</v>
      </c>
      <c r="G1577" s="0" t="n">
        <f aca="false">D1577</f>
        <v>25.1503748133991</v>
      </c>
      <c r="H1577" s="63" t="n">
        <v>43922</v>
      </c>
      <c r="I1577" s="0" t="n">
        <v>2020</v>
      </c>
      <c r="J1577" s="0" t="n">
        <v>4</v>
      </c>
    </row>
    <row r="1578" customFormat="false" ht="13.2" hidden="false" customHeight="false" outlineLevel="0" collapsed="false">
      <c r="A1578" s="0" t="s">
        <v>242</v>
      </c>
      <c r="B1578" s="0" t="s">
        <v>266</v>
      </c>
      <c r="C1578" s="0" t="s">
        <v>368</v>
      </c>
      <c r="D1578" s="0" t="n">
        <v>24.3065253063402</v>
      </c>
      <c r="E1578" s="0" t="s">
        <v>266</v>
      </c>
      <c r="F1578" s="0" t="s">
        <v>266</v>
      </c>
      <c r="G1578" s="0" t="n">
        <f aca="false">D1578</f>
        <v>24.3065253063402</v>
      </c>
      <c r="H1578" s="63" t="n">
        <v>43952</v>
      </c>
      <c r="I1578" s="0" t="n">
        <v>2020</v>
      </c>
      <c r="J1578" s="0" t="n">
        <v>5</v>
      </c>
    </row>
    <row r="1579" customFormat="false" ht="13.2" hidden="false" customHeight="false" outlineLevel="0" collapsed="false">
      <c r="A1579" s="0" t="s">
        <v>242</v>
      </c>
      <c r="B1579" s="0" t="s">
        <v>266</v>
      </c>
      <c r="C1579" s="0" t="s">
        <v>369</v>
      </c>
      <c r="D1579" s="0" t="n">
        <v>24.138699692271</v>
      </c>
      <c r="E1579" s="0" t="s">
        <v>266</v>
      </c>
      <c r="F1579" s="0" t="s">
        <v>266</v>
      </c>
      <c r="G1579" s="0" t="n">
        <f aca="false">D1579</f>
        <v>24.138699692271</v>
      </c>
      <c r="H1579" s="63" t="n">
        <v>43983</v>
      </c>
      <c r="I1579" s="0" t="n">
        <v>2020</v>
      </c>
      <c r="J1579" s="0" t="n">
        <v>6</v>
      </c>
    </row>
    <row r="1580" customFormat="false" ht="13.2" hidden="false" customHeight="false" outlineLevel="0" collapsed="false">
      <c r="A1580" s="0" t="s">
        <v>242</v>
      </c>
      <c r="B1580" s="0" t="s">
        <v>266</v>
      </c>
      <c r="C1580" s="0" t="s">
        <v>370</v>
      </c>
      <c r="D1580" s="0" t="n">
        <v>23.8189296603489</v>
      </c>
      <c r="E1580" s="0" t="s">
        <v>266</v>
      </c>
      <c r="F1580" s="0" t="s">
        <v>266</v>
      </c>
      <c r="G1580" s="0" t="n">
        <f aca="false">D1580</f>
        <v>23.8189296603489</v>
      </c>
      <c r="H1580" s="63" t="n">
        <v>44013</v>
      </c>
      <c r="I1580" s="0" t="n">
        <v>2020</v>
      </c>
      <c r="J1580" s="0" t="n">
        <v>7</v>
      </c>
    </row>
    <row r="1581" customFormat="false" ht="13.2" hidden="false" customHeight="false" outlineLevel="0" collapsed="false">
      <c r="A1581" s="0" t="s">
        <v>242</v>
      </c>
      <c r="B1581" s="0" t="s">
        <v>266</v>
      </c>
      <c r="C1581" s="0" t="s">
        <v>371</v>
      </c>
      <c r="D1581" s="0" t="n">
        <v>24.4000955975604</v>
      </c>
      <c r="E1581" s="0" t="s">
        <v>266</v>
      </c>
      <c r="F1581" s="0" t="s">
        <v>266</v>
      </c>
      <c r="G1581" s="0" t="n">
        <f aca="false">D1581</f>
        <v>24.4000955975604</v>
      </c>
      <c r="H1581" s="63" t="n">
        <v>44044</v>
      </c>
      <c r="I1581" s="0" t="n">
        <v>2020</v>
      </c>
      <c r="J1581" s="0" t="n">
        <v>8</v>
      </c>
    </row>
    <row r="1582" customFormat="false" ht="13.2" hidden="false" customHeight="false" outlineLevel="0" collapsed="false">
      <c r="A1582" s="0" t="s">
        <v>242</v>
      </c>
      <c r="B1582" s="0" t="s">
        <v>266</v>
      </c>
      <c r="C1582" s="0" t="s">
        <v>372</v>
      </c>
      <c r="D1582" s="0" t="n">
        <v>24.9194536359843</v>
      </c>
      <c r="E1582" s="0" t="s">
        <v>266</v>
      </c>
      <c r="F1582" s="0" t="s">
        <v>266</v>
      </c>
      <c r="G1582" s="0" t="n">
        <f aca="false">D1582</f>
        <v>24.9194536359843</v>
      </c>
      <c r="H1582" s="63" t="n">
        <v>44075</v>
      </c>
      <c r="I1582" s="0" t="n">
        <v>2020</v>
      </c>
      <c r="J1582" s="0" t="n">
        <v>9</v>
      </c>
    </row>
    <row r="1583" customFormat="false" ht="13.2" hidden="false" customHeight="false" outlineLevel="0" collapsed="false">
      <c r="A1583" s="0" t="s">
        <v>242</v>
      </c>
      <c r="B1583" s="0" t="s">
        <v>266</v>
      </c>
      <c r="C1583" s="0" t="s">
        <v>373</v>
      </c>
      <c r="D1583" s="0" t="n">
        <v>25.1254799652764</v>
      </c>
      <c r="E1583" s="0" t="s">
        <v>266</v>
      </c>
      <c r="F1583" s="0" t="s">
        <v>266</v>
      </c>
      <c r="G1583" s="0" t="n">
        <f aca="false">D1583</f>
        <v>25.1254799652764</v>
      </c>
      <c r="H1583" s="63" t="n">
        <v>44105</v>
      </c>
      <c r="I1583" s="0" t="n">
        <v>2020</v>
      </c>
      <c r="J1583" s="0" t="n">
        <v>10</v>
      </c>
    </row>
    <row r="1584" customFormat="false" ht="13.2" hidden="false" customHeight="false" outlineLevel="0" collapsed="false">
      <c r="A1584" s="0" t="s">
        <v>242</v>
      </c>
      <c r="B1584" s="0" t="s">
        <v>266</v>
      </c>
      <c r="C1584" s="0" t="s">
        <v>374</v>
      </c>
      <c r="D1584" s="0" t="n">
        <v>24.8864035789936</v>
      </c>
      <c r="E1584" s="0" t="s">
        <v>266</v>
      </c>
      <c r="F1584" s="0" t="s">
        <v>266</v>
      </c>
      <c r="G1584" s="0" t="n">
        <f aca="false">D1584</f>
        <v>24.8864035789936</v>
      </c>
      <c r="H1584" s="63" t="n">
        <v>44136</v>
      </c>
      <c r="I1584" s="0" t="n">
        <v>2020</v>
      </c>
      <c r="J1584" s="0" t="n">
        <v>11</v>
      </c>
    </row>
    <row r="1585" customFormat="false" ht="13.2" hidden="false" customHeight="false" outlineLevel="0" collapsed="false">
      <c r="A1585" s="0" t="s">
        <v>242</v>
      </c>
      <c r="B1585" s="0" t="s">
        <v>266</v>
      </c>
      <c r="C1585" s="0" t="s">
        <v>375</v>
      </c>
      <c r="D1585" s="0" t="n">
        <v>24.4722048128126</v>
      </c>
      <c r="E1585" s="0" t="s">
        <v>266</v>
      </c>
      <c r="F1585" s="0" t="s">
        <v>266</v>
      </c>
      <c r="G1585" s="0" t="n">
        <f aca="false">D1585</f>
        <v>24.4722048128126</v>
      </c>
      <c r="H1585" s="63" t="n">
        <v>44166</v>
      </c>
      <c r="I1585" s="0" t="n">
        <v>2020</v>
      </c>
      <c r="J1585" s="0" t="n">
        <v>12</v>
      </c>
    </row>
    <row r="1586" customFormat="false" ht="13.2" hidden="false" customHeight="false" outlineLevel="0" collapsed="false">
      <c r="A1586" s="0" t="s">
        <v>242</v>
      </c>
      <c r="B1586" s="0" t="s">
        <v>267</v>
      </c>
      <c r="C1586" s="0" t="s">
        <v>304</v>
      </c>
      <c r="D1586" s="0" t="n">
        <v>11.131570769629</v>
      </c>
      <c r="E1586" s="0" t="s">
        <v>267</v>
      </c>
      <c r="F1586" s="0" t="s">
        <v>267</v>
      </c>
      <c r="G1586" s="0" t="n">
        <f aca="false">D1586</f>
        <v>11.131570769629</v>
      </c>
      <c r="H1586" s="63" t="n">
        <v>42005</v>
      </c>
      <c r="I1586" s="0" t="n">
        <v>2015</v>
      </c>
      <c r="J1586" s="0" t="n">
        <v>1</v>
      </c>
    </row>
    <row r="1587" customFormat="false" ht="13.2" hidden="false" customHeight="false" outlineLevel="0" collapsed="false">
      <c r="A1587" s="0" t="s">
        <v>242</v>
      </c>
      <c r="B1587" s="0" t="s">
        <v>267</v>
      </c>
      <c r="C1587" s="0" t="s">
        <v>305</v>
      </c>
      <c r="D1587" s="0" t="n">
        <v>11.9458039918522</v>
      </c>
      <c r="E1587" s="0" t="s">
        <v>267</v>
      </c>
      <c r="F1587" s="0" t="s">
        <v>267</v>
      </c>
      <c r="G1587" s="0" t="n">
        <f aca="false">D1587</f>
        <v>11.9458039918522</v>
      </c>
      <c r="H1587" s="63" t="n">
        <v>42036</v>
      </c>
      <c r="I1587" s="0" t="n">
        <v>2015</v>
      </c>
      <c r="J1587" s="0" t="n">
        <v>2</v>
      </c>
    </row>
    <row r="1588" customFormat="false" ht="13.2" hidden="false" customHeight="false" outlineLevel="0" collapsed="false">
      <c r="A1588" s="0" t="s">
        <v>242</v>
      </c>
      <c r="B1588" s="0" t="s">
        <v>267</v>
      </c>
      <c r="C1588" s="0" t="s">
        <v>306</v>
      </c>
      <c r="D1588" s="0" t="n">
        <v>12.0144794349496</v>
      </c>
      <c r="E1588" s="0" t="s">
        <v>267</v>
      </c>
      <c r="F1588" s="0" t="s">
        <v>267</v>
      </c>
      <c r="G1588" s="0" t="n">
        <f aca="false">D1588</f>
        <v>12.0144794349496</v>
      </c>
      <c r="H1588" s="63" t="n">
        <v>42064</v>
      </c>
      <c r="I1588" s="0" t="n">
        <v>2015</v>
      </c>
      <c r="J1588" s="0" t="n">
        <v>3</v>
      </c>
    </row>
    <row r="1589" customFormat="false" ht="13.2" hidden="false" customHeight="false" outlineLevel="0" collapsed="false">
      <c r="A1589" s="0" t="s">
        <v>242</v>
      </c>
      <c r="B1589" s="0" t="s">
        <v>267</v>
      </c>
      <c r="C1589" s="0" t="s">
        <v>307</v>
      </c>
      <c r="D1589" s="0" t="n">
        <v>11.4088478711346</v>
      </c>
      <c r="E1589" s="0" t="s">
        <v>267</v>
      </c>
      <c r="F1589" s="0" t="s">
        <v>267</v>
      </c>
      <c r="G1589" s="0" t="n">
        <f aca="false">D1589</f>
        <v>11.4088478711346</v>
      </c>
      <c r="H1589" s="63" t="n">
        <v>42095</v>
      </c>
      <c r="I1589" s="0" t="n">
        <v>2015</v>
      </c>
      <c r="J1589" s="0" t="n">
        <v>4</v>
      </c>
    </row>
    <row r="1590" customFormat="false" ht="13.2" hidden="false" customHeight="false" outlineLevel="0" collapsed="false">
      <c r="A1590" s="0" t="s">
        <v>242</v>
      </c>
      <c r="B1590" s="0" t="s">
        <v>267</v>
      </c>
      <c r="C1590" s="0" t="s">
        <v>308</v>
      </c>
      <c r="D1590" s="0" t="n">
        <v>11.2779353077303</v>
      </c>
      <c r="E1590" s="0" t="s">
        <v>267</v>
      </c>
      <c r="F1590" s="0" t="s">
        <v>267</v>
      </c>
      <c r="G1590" s="0" t="n">
        <f aca="false">D1590</f>
        <v>11.2779353077303</v>
      </c>
      <c r="H1590" s="63" t="n">
        <v>42125</v>
      </c>
      <c r="I1590" s="0" t="n">
        <v>2015</v>
      </c>
      <c r="J1590" s="0" t="n">
        <v>5</v>
      </c>
    </row>
    <row r="1591" customFormat="false" ht="13.2" hidden="false" customHeight="false" outlineLevel="0" collapsed="false">
      <c r="A1591" s="0" t="s">
        <v>242</v>
      </c>
      <c r="B1591" s="0" t="s">
        <v>267</v>
      </c>
      <c r="C1591" s="0" t="s">
        <v>309</v>
      </c>
      <c r="D1591" s="0" t="n">
        <v>10.1400690599107</v>
      </c>
      <c r="E1591" s="0" t="s">
        <v>267</v>
      </c>
      <c r="F1591" s="0" t="s">
        <v>267</v>
      </c>
      <c r="G1591" s="0" t="n">
        <f aca="false">D1591</f>
        <v>10.1400690599107</v>
      </c>
      <c r="H1591" s="63" t="n">
        <v>42156</v>
      </c>
      <c r="I1591" s="0" t="n">
        <v>2015</v>
      </c>
      <c r="J1591" s="0" t="n">
        <v>6</v>
      </c>
    </row>
    <row r="1592" customFormat="false" ht="13.2" hidden="false" customHeight="false" outlineLevel="0" collapsed="false">
      <c r="A1592" s="0" t="s">
        <v>242</v>
      </c>
      <c r="B1592" s="0" t="s">
        <v>267</v>
      </c>
      <c r="C1592" s="0" t="s">
        <v>310</v>
      </c>
      <c r="D1592" s="0" t="n">
        <v>10.1417859459882</v>
      </c>
      <c r="E1592" s="0" t="s">
        <v>267</v>
      </c>
      <c r="F1592" s="0" t="s">
        <v>267</v>
      </c>
      <c r="G1592" s="0" t="n">
        <f aca="false">D1592</f>
        <v>10.1417859459882</v>
      </c>
      <c r="H1592" s="63" t="n">
        <v>42186</v>
      </c>
      <c r="I1592" s="0" t="n">
        <v>2015</v>
      </c>
      <c r="J1592" s="0" t="n">
        <v>7</v>
      </c>
    </row>
    <row r="1593" customFormat="false" ht="13.2" hidden="false" customHeight="false" outlineLevel="0" collapsed="false">
      <c r="A1593" s="0" t="s">
        <v>242</v>
      </c>
      <c r="B1593" s="0" t="s">
        <v>267</v>
      </c>
      <c r="C1593" s="0" t="s">
        <v>311</v>
      </c>
      <c r="D1593" s="0" t="n">
        <v>10.5225054336592</v>
      </c>
      <c r="E1593" s="0" t="s">
        <v>267</v>
      </c>
      <c r="F1593" s="0" t="s">
        <v>267</v>
      </c>
      <c r="G1593" s="0" t="n">
        <f aca="false">D1593</f>
        <v>10.5225054336592</v>
      </c>
      <c r="H1593" s="63" t="n">
        <v>42217</v>
      </c>
      <c r="I1593" s="0" t="n">
        <v>2015</v>
      </c>
      <c r="J1593" s="0" t="n">
        <v>8</v>
      </c>
    </row>
    <row r="1594" customFormat="false" ht="13.2" hidden="false" customHeight="false" outlineLevel="0" collapsed="false">
      <c r="A1594" s="0" t="s">
        <v>242</v>
      </c>
      <c r="B1594" s="0" t="s">
        <v>267</v>
      </c>
      <c r="C1594" s="0" t="s">
        <v>312</v>
      </c>
      <c r="D1594" s="0" t="n">
        <v>11.1538902886356</v>
      </c>
      <c r="E1594" s="0" t="s">
        <v>267</v>
      </c>
      <c r="F1594" s="0" t="s">
        <v>267</v>
      </c>
      <c r="G1594" s="0" t="n">
        <f aca="false">D1594</f>
        <v>11.1538902886356</v>
      </c>
      <c r="H1594" s="63" t="n">
        <v>42248</v>
      </c>
      <c r="I1594" s="0" t="n">
        <v>2015</v>
      </c>
      <c r="J1594" s="0" t="n">
        <v>9</v>
      </c>
    </row>
    <row r="1595" customFormat="false" ht="13.2" hidden="false" customHeight="false" outlineLevel="0" collapsed="false">
      <c r="A1595" s="0" t="s">
        <v>242</v>
      </c>
      <c r="B1595" s="0" t="s">
        <v>267</v>
      </c>
      <c r="C1595" s="0" t="s">
        <v>313</v>
      </c>
      <c r="D1595" s="0" t="n">
        <v>11.5633676181037</v>
      </c>
      <c r="E1595" s="0" t="s">
        <v>267</v>
      </c>
      <c r="F1595" s="0" t="s">
        <v>267</v>
      </c>
      <c r="G1595" s="0" t="n">
        <f aca="false">D1595</f>
        <v>11.5633676181037</v>
      </c>
      <c r="H1595" s="63" t="n">
        <v>42278</v>
      </c>
      <c r="I1595" s="0" t="n">
        <v>2015</v>
      </c>
      <c r="J1595" s="0" t="n">
        <v>10</v>
      </c>
    </row>
    <row r="1596" customFormat="false" ht="13.2" hidden="false" customHeight="false" outlineLevel="0" collapsed="false">
      <c r="A1596" s="0" t="s">
        <v>242</v>
      </c>
      <c r="B1596" s="0" t="s">
        <v>267</v>
      </c>
      <c r="C1596" s="0" t="s">
        <v>314</v>
      </c>
      <c r="D1596" s="0" t="n">
        <v>12.0428080552272</v>
      </c>
      <c r="E1596" s="0" t="s">
        <v>267</v>
      </c>
      <c r="F1596" s="0" t="s">
        <v>267</v>
      </c>
      <c r="G1596" s="0" t="n">
        <f aca="false">D1596</f>
        <v>12.0428080552272</v>
      </c>
      <c r="H1596" s="63" t="n">
        <v>42309</v>
      </c>
      <c r="I1596" s="0" t="n">
        <v>2015</v>
      </c>
      <c r="J1596" s="0" t="n">
        <v>11</v>
      </c>
    </row>
    <row r="1597" customFormat="false" ht="13.2" hidden="false" customHeight="false" outlineLevel="0" collapsed="false">
      <c r="A1597" s="0" t="s">
        <v>242</v>
      </c>
      <c r="B1597" s="0" t="s">
        <v>267</v>
      </c>
      <c r="C1597" s="0" t="s">
        <v>315</v>
      </c>
      <c r="D1597" s="0" t="n">
        <v>11.3491860799438</v>
      </c>
      <c r="E1597" s="0" t="s">
        <v>267</v>
      </c>
      <c r="F1597" s="0" t="s">
        <v>267</v>
      </c>
      <c r="G1597" s="0" t="n">
        <f aca="false">D1597</f>
        <v>11.3491860799438</v>
      </c>
      <c r="H1597" s="63" t="n">
        <v>42339</v>
      </c>
      <c r="I1597" s="0" t="n">
        <v>2015</v>
      </c>
      <c r="J1597" s="0" t="n">
        <v>12</v>
      </c>
    </row>
    <row r="1598" customFormat="false" ht="13.2" hidden="false" customHeight="false" outlineLevel="0" collapsed="false">
      <c r="A1598" s="0" t="s">
        <v>242</v>
      </c>
      <c r="B1598" s="0" t="s">
        <v>267</v>
      </c>
      <c r="C1598" s="0" t="s">
        <v>316</v>
      </c>
      <c r="D1598" s="0" t="n">
        <v>12.6218278848419</v>
      </c>
      <c r="E1598" s="0" t="s">
        <v>267</v>
      </c>
      <c r="F1598" s="0" t="s">
        <v>267</v>
      </c>
      <c r="G1598" s="0" t="n">
        <f aca="false">D1598</f>
        <v>12.6218278848419</v>
      </c>
      <c r="H1598" s="63" t="n">
        <v>42370</v>
      </c>
      <c r="I1598" s="0" t="n">
        <v>2016</v>
      </c>
      <c r="J1598" s="0" t="n">
        <v>1</v>
      </c>
    </row>
    <row r="1599" customFormat="false" ht="13.2" hidden="false" customHeight="false" outlineLevel="0" collapsed="false">
      <c r="A1599" s="0" t="s">
        <v>242</v>
      </c>
      <c r="B1599" s="0" t="s">
        <v>267</v>
      </c>
      <c r="C1599" s="0" t="s">
        <v>317</v>
      </c>
      <c r="D1599" s="0" t="n">
        <v>12.4424132897501</v>
      </c>
      <c r="E1599" s="0" t="s">
        <v>267</v>
      </c>
      <c r="F1599" s="0" t="s">
        <v>267</v>
      </c>
      <c r="G1599" s="0" t="n">
        <f aca="false">D1599</f>
        <v>12.4424132897501</v>
      </c>
      <c r="H1599" s="63" t="n">
        <v>42401</v>
      </c>
      <c r="I1599" s="0" t="n">
        <v>2016</v>
      </c>
      <c r="J1599" s="0" t="n">
        <v>2</v>
      </c>
    </row>
    <row r="1600" customFormat="false" ht="13.2" hidden="false" customHeight="false" outlineLevel="0" collapsed="false">
      <c r="A1600" s="0" t="s">
        <v>242</v>
      </c>
      <c r="B1600" s="0" t="s">
        <v>267</v>
      </c>
      <c r="C1600" s="0" t="s">
        <v>318</v>
      </c>
      <c r="D1600" s="0" t="n">
        <v>12.6377090810582</v>
      </c>
      <c r="E1600" s="0" t="s">
        <v>267</v>
      </c>
      <c r="F1600" s="0" t="s">
        <v>267</v>
      </c>
      <c r="G1600" s="0" t="n">
        <f aca="false">D1600</f>
        <v>12.6377090810582</v>
      </c>
      <c r="H1600" s="63" t="n">
        <v>42430</v>
      </c>
      <c r="I1600" s="0" t="n">
        <v>2016</v>
      </c>
      <c r="J1600" s="0" t="n">
        <v>3</v>
      </c>
    </row>
    <row r="1601" customFormat="false" ht="13.2" hidden="false" customHeight="false" outlineLevel="0" collapsed="false">
      <c r="A1601" s="0" t="s">
        <v>242</v>
      </c>
      <c r="B1601" s="0" t="s">
        <v>267</v>
      </c>
      <c r="C1601" s="0" t="s">
        <v>319</v>
      </c>
      <c r="D1601" s="0" t="n">
        <v>12.4741756821826</v>
      </c>
      <c r="E1601" s="0" t="s">
        <v>267</v>
      </c>
      <c r="F1601" s="0" t="s">
        <v>267</v>
      </c>
      <c r="G1601" s="0" t="n">
        <f aca="false">D1601</f>
        <v>12.4741756821826</v>
      </c>
      <c r="H1601" s="63" t="n">
        <v>42461</v>
      </c>
      <c r="I1601" s="0" t="n">
        <v>2016</v>
      </c>
      <c r="J1601" s="0" t="n">
        <v>4</v>
      </c>
    </row>
    <row r="1602" customFormat="false" ht="13.2" hidden="false" customHeight="false" outlineLevel="0" collapsed="false">
      <c r="A1602" s="0" t="s">
        <v>242</v>
      </c>
      <c r="B1602" s="0" t="s">
        <v>267</v>
      </c>
      <c r="C1602" s="0" t="s">
        <v>320</v>
      </c>
      <c r="D1602" s="0" t="n">
        <v>11.7505082005441</v>
      </c>
      <c r="E1602" s="0" t="s">
        <v>267</v>
      </c>
      <c r="F1602" s="0" t="s">
        <v>267</v>
      </c>
      <c r="G1602" s="0" t="n">
        <f aca="false">D1602</f>
        <v>11.7505082005441</v>
      </c>
      <c r="H1602" s="63" t="n">
        <v>42491</v>
      </c>
      <c r="I1602" s="0" t="n">
        <v>2016</v>
      </c>
      <c r="J1602" s="0" t="n">
        <v>5</v>
      </c>
    </row>
    <row r="1603" customFormat="false" ht="13.2" hidden="false" customHeight="false" outlineLevel="0" collapsed="false">
      <c r="A1603" s="0" t="s">
        <v>242</v>
      </c>
      <c r="B1603" s="0" t="s">
        <v>267</v>
      </c>
      <c r="C1603" s="0" t="s">
        <v>321</v>
      </c>
      <c r="D1603" s="0" t="n">
        <v>10.1761236675368</v>
      </c>
      <c r="E1603" s="0" t="s">
        <v>267</v>
      </c>
      <c r="F1603" s="0" t="s">
        <v>267</v>
      </c>
      <c r="G1603" s="0" t="n">
        <f aca="false">D1603</f>
        <v>10.1761236675368</v>
      </c>
      <c r="H1603" s="63" t="n">
        <v>42522</v>
      </c>
      <c r="I1603" s="0" t="n">
        <v>2016</v>
      </c>
      <c r="J1603" s="0" t="n">
        <v>6</v>
      </c>
    </row>
    <row r="1604" customFormat="false" ht="13.2" hidden="false" customHeight="false" outlineLevel="0" collapsed="false">
      <c r="A1604" s="0" t="s">
        <v>242</v>
      </c>
      <c r="B1604" s="0" t="s">
        <v>267</v>
      </c>
      <c r="C1604" s="0" t="s">
        <v>322</v>
      </c>
      <c r="D1604" s="0" t="n">
        <v>9.89112057868272</v>
      </c>
      <c r="E1604" s="0" t="s">
        <v>267</v>
      </c>
      <c r="F1604" s="0" t="s">
        <v>267</v>
      </c>
      <c r="G1604" s="0" t="n">
        <f aca="false">D1604</f>
        <v>9.89112057868272</v>
      </c>
      <c r="H1604" s="63" t="n">
        <v>42552</v>
      </c>
      <c r="I1604" s="0" t="n">
        <v>2016</v>
      </c>
      <c r="J1604" s="0" t="n">
        <v>7</v>
      </c>
    </row>
    <row r="1605" customFormat="false" ht="13.2" hidden="false" customHeight="false" outlineLevel="0" collapsed="false">
      <c r="A1605" s="0" t="s">
        <v>242</v>
      </c>
      <c r="B1605" s="0" t="s">
        <v>267</v>
      </c>
      <c r="C1605" s="0" t="s">
        <v>323</v>
      </c>
      <c r="D1605" s="0" t="n">
        <v>10.2825706043378</v>
      </c>
      <c r="E1605" s="0" t="s">
        <v>267</v>
      </c>
      <c r="F1605" s="0" t="s">
        <v>267</v>
      </c>
      <c r="G1605" s="0" t="n">
        <f aca="false">D1605</f>
        <v>10.2825706043378</v>
      </c>
      <c r="H1605" s="63" t="n">
        <v>42583</v>
      </c>
      <c r="I1605" s="0" t="n">
        <v>2016</v>
      </c>
      <c r="J1605" s="0" t="n">
        <v>8</v>
      </c>
    </row>
    <row r="1606" customFormat="false" ht="13.2" hidden="false" customHeight="false" outlineLevel="0" collapsed="false">
      <c r="A1606" s="0" t="s">
        <v>242</v>
      </c>
      <c r="B1606" s="0" t="s">
        <v>267</v>
      </c>
      <c r="C1606" s="0" t="s">
        <v>324</v>
      </c>
      <c r="D1606" s="0" t="n">
        <v>10.8259650478457</v>
      </c>
      <c r="E1606" s="0" t="s">
        <v>267</v>
      </c>
      <c r="F1606" s="0" t="s">
        <v>267</v>
      </c>
      <c r="G1606" s="0" t="n">
        <f aca="false">D1606</f>
        <v>10.8259650478457</v>
      </c>
      <c r="H1606" s="63" t="n">
        <v>42614</v>
      </c>
      <c r="I1606" s="0" t="n">
        <v>2016</v>
      </c>
      <c r="J1606" s="0" t="n">
        <v>9</v>
      </c>
    </row>
    <row r="1607" customFormat="false" ht="13.2" hidden="false" customHeight="false" outlineLevel="0" collapsed="false">
      <c r="A1607" s="0" t="s">
        <v>242</v>
      </c>
      <c r="B1607" s="0" t="s">
        <v>267</v>
      </c>
      <c r="C1607" s="0" t="s">
        <v>325</v>
      </c>
      <c r="D1607" s="0" t="n">
        <v>11.8805623209097</v>
      </c>
      <c r="E1607" s="0" t="s">
        <v>267</v>
      </c>
      <c r="F1607" s="0" t="s">
        <v>267</v>
      </c>
      <c r="G1607" s="0" t="n">
        <f aca="false">D1607</f>
        <v>11.8805623209097</v>
      </c>
      <c r="H1607" s="63" t="n">
        <v>42644</v>
      </c>
      <c r="I1607" s="0" t="n">
        <v>2016</v>
      </c>
      <c r="J1607" s="0" t="n">
        <v>10</v>
      </c>
    </row>
    <row r="1608" customFormat="false" ht="13.2" hidden="false" customHeight="false" outlineLevel="0" collapsed="false">
      <c r="A1608" s="0" t="s">
        <v>242</v>
      </c>
      <c r="B1608" s="0" t="s">
        <v>267</v>
      </c>
      <c r="C1608" s="0" t="s">
        <v>326</v>
      </c>
      <c r="D1608" s="0" t="n">
        <v>12.8102561318403</v>
      </c>
      <c r="E1608" s="0" t="s">
        <v>267</v>
      </c>
      <c r="F1608" s="0" t="s">
        <v>267</v>
      </c>
      <c r="G1608" s="0" t="n">
        <f aca="false">D1608</f>
        <v>12.8102561318403</v>
      </c>
      <c r="H1608" s="63" t="n">
        <v>42675</v>
      </c>
      <c r="I1608" s="0" t="n">
        <v>2016</v>
      </c>
      <c r="J1608" s="0" t="n">
        <v>11</v>
      </c>
    </row>
    <row r="1609" customFormat="false" ht="13.2" hidden="false" customHeight="false" outlineLevel="0" collapsed="false">
      <c r="A1609" s="0" t="s">
        <v>242</v>
      </c>
      <c r="B1609" s="0" t="s">
        <v>267</v>
      </c>
      <c r="C1609" s="0" t="s">
        <v>327</v>
      </c>
      <c r="D1609" s="0" t="n">
        <v>11.9393656690618</v>
      </c>
      <c r="E1609" s="0" t="s">
        <v>267</v>
      </c>
      <c r="F1609" s="0" t="s">
        <v>267</v>
      </c>
      <c r="G1609" s="0" t="n">
        <f aca="false">D1609</f>
        <v>11.9393656690618</v>
      </c>
      <c r="H1609" s="63" t="n">
        <v>42705</v>
      </c>
      <c r="I1609" s="0" t="n">
        <v>2016</v>
      </c>
      <c r="J1609" s="0" t="n">
        <v>12</v>
      </c>
    </row>
    <row r="1610" customFormat="false" ht="13.2" hidden="false" customHeight="false" outlineLevel="0" collapsed="false">
      <c r="A1610" s="0" t="s">
        <v>242</v>
      </c>
      <c r="B1610" s="0" t="s">
        <v>267</v>
      </c>
      <c r="C1610" s="0" t="s">
        <v>328</v>
      </c>
      <c r="D1610" s="0" t="n">
        <v>11.6436320422238</v>
      </c>
      <c r="E1610" s="0" t="s">
        <v>267</v>
      </c>
      <c r="F1610" s="0" t="s">
        <v>267</v>
      </c>
      <c r="G1610" s="0" t="n">
        <f aca="false">D1610</f>
        <v>11.6436320422238</v>
      </c>
      <c r="H1610" s="63" t="n">
        <v>42736</v>
      </c>
      <c r="I1610" s="0" t="n">
        <v>2017</v>
      </c>
      <c r="J1610" s="0" t="n">
        <v>1</v>
      </c>
    </row>
    <row r="1611" customFormat="false" ht="13.2" hidden="false" customHeight="false" outlineLevel="0" collapsed="false">
      <c r="A1611" s="0" t="s">
        <v>242</v>
      </c>
      <c r="B1611" s="0" t="s">
        <v>267</v>
      </c>
      <c r="C1611" s="0" t="s">
        <v>329</v>
      </c>
      <c r="D1611" s="0" t="n">
        <v>12.0887347577986</v>
      </c>
      <c r="E1611" s="0" t="s">
        <v>267</v>
      </c>
      <c r="F1611" s="0" t="s">
        <v>267</v>
      </c>
      <c r="G1611" s="0" t="n">
        <f aca="false">D1611</f>
        <v>12.0887347577986</v>
      </c>
      <c r="H1611" s="63" t="n">
        <v>42767</v>
      </c>
      <c r="I1611" s="0" t="n">
        <v>2017</v>
      </c>
      <c r="J1611" s="0" t="n">
        <v>2</v>
      </c>
    </row>
    <row r="1612" customFormat="false" ht="13.2" hidden="false" customHeight="false" outlineLevel="0" collapsed="false">
      <c r="A1612" s="0" t="s">
        <v>242</v>
      </c>
      <c r="B1612" s="0" t="s">
        <v>267</v>
      </c>
      <c r="C1612" s="0" t="s">
        <v>330</v>
      </c>
      <c r="D1612" s="0" t="n">
        <v>11.9359318969069</v>
      </c>
      <c r="E1612" s="0" t="s">
        <v>267</v>
      </c>
      <c r="F1612" s="0" t="s">
        <v>267</v>
      </c>
      <c r="G1612" s="0" t="n">
        <f aca="false">D1612</f>
        <v>11.9359318969069</v>
      </c>
      <c r="H1612" s="63" t="n">
        <v>42795</v>
      </c>
      <c r="I1612" s="0" t="n">
        <v>2017</v>
      </c>
      <c r="J1612" s="0" t="n">
        <v>3</v>
      </c>
    </row>
    <row r="1613" customFormat="false" ht="13.2" hidden="false" customHeight="false" outlineLevel="0" collapsed="false">
      <c r="A1613" s="0" t="s">
        <v>242</v>
      </c>
      <c r="B1613" s="0" t="s">
        <v>267</v>
      </c>
      <c r="C1613" s="0" t="s">
        <v>331</v>
      </c>
      <c r="D1613" s="0" t="n">
        <v>11.8161790930059</v>
      </c>
      <c r="E1613" s="0" t="s">
        <v>267</v>
      </c>
      <c r="F1613" s="0" t="s">
        <v>267</v>
      </c>
      <c r="G1613" s="0" t="n">
        <f aca="false">D1613</f>
        <v>11.8161790930059</v>
      </c>
      <c r="H1613" s="63" t="n">
        <v>42826</v>
      </c>
      <c r="I1613" s="0" t="n">
        <v>2017</v>
      </c>
      <c r="J1613" s="0" t="n">
        <v>4</v>
      </c>
    </row>
    <row r="1614" customFormat="false" ht="13.2" hidden="false" customHeight="false" outlineLevel="0" collapsed="false">
      <c r="A1614" s="0" t="s">
        <v>242</v>
      </c>
      <c r="B1614" s="0" t="s">
        <v>267</v>
      </c>
      <c r="C1614" s="0" t="s">
        <v>332</v>
      </c>
      <c r="D1614" s="0" t="n">
        <v>11.874982441158</v>
      </c>
      <c r="E1614" s="0" t="s">
        <v>267</v>
      </c>
      <c r="F1614" s="0" t="s">
        <v>267</v>
      </c>
      <c r="G1614" s="0" t="n">
        <f aca="false">D1614</f>
        <v>11.874982441158</v>
      </c>
      <c r="H1614" s="63" t="n">
        <v>42856</v>
      </c>
      <c r="I1614" s="0" t="n">
        <v>2017</v>
      </c>
      <c r="J1614" s="0" t="n">
        <v>5</v>
      </c>
    </row>
    <row r="1615" customFormat="false" ht="13.2" hidden="false" customHeight="false" outlineLevel="0" collapsed="false">
      <c r="A1615" s="0" t="s">
        <v>242</v>
      </c>
      <c r="B1615" s="0" t="s">
        <v>267</v>
      </c>
      <c r="C1615" s="0" t="s">
        <v>333</v>
      </c>
      <c r="D1615" s="0" t="n">
        <v>10.9804847948148</v>
      </c>
      <c r="E1615" s="0" t="s">
        <v>267</v>
      </c>
      <c r="F1615" s="0" t="s">
        <v>267</v>
      </c>
      <c r="G1615" s="0" t="n">
        <f aca="false">D1615</f>
        <v>10.9804847948148</v>
      </c>
      <c r="H1615" s="63" t="n">
        <v>42887</v>
      </c>
      <c r="I1615" s="0" t="n">
        <v>2017</v>
      </c>
      <c r="J1615" s="0" t="n">
        <v>6</v>
      </c>
    </row>
    <row r="1616" customFormat="false" ht="13.2" hidden="false" customHeight="false" outlineLevel="0" collapsed="false">
      <c r="A1616" s="0" t="s">
        <v>242</v>
      </c>
      <c r="B1616" s="0" t="s">
        <v>267</v>
      </c>
      <c r="C1616" s="0" t="s">
        <v>334</v>
      </c>
      <c r="D1616" s="0" t="n">
        <v>9.61427269869648</v>
      </c>
      <c r="E1616" s="0" t="s">
        <v>267</v>
      </c>
      <c r="F1616" s="0" t="s">
        <v>267</v>
      </c>
      <c r="G1616" s="0" t="n">
        <f aca="false">D1616</f>
        <v>9.61427269869648</v>
      </c>
      <c r="H1616" s="63" t="n">
        <v>42917</v>
      </c>
      <c r="I1616" s="0" t="n">
        <v>2017</v>
      </c>
      <c r="J1616" s="0" t="n">
        <v>7</v>
      </c>
    </row>
    <row r="1617" customFormat="false" ht="13.2" hidden="false" customHeight="false" outlineLevel="0" collapsed="false">
      <c r="A1617" s="0" t="s">
        <v>242</v>
      </c>
      <c r="B1617" s="0" t="s">
        <v>267</v>
      </c>
      <c r="C1617" s="0" t="s">
        <v>335</v>
      </c>
      <c r="D1617" s="0" t="n">
        <v>10.8182390604973</v>
      </c>
      <c r="E1617" s="0" t="s">
        <v>267</v>
      </c>
      <c r="F1617" s="0" t="s">
        <v>267</v>
      </c>
      <c r="G1617" s="0" t="n">
        <f aca="false">D1617</f>
        <v>10.8182390604973</v>
      </c>
      <c r="H1617" s="63" t="n">
        <v>42948</v>
      </c>
      <c r="I1617" s="0" t="n">
        <v>2017</v>
      </c>
      <c r="J1617" s="0" t="n">
        <v>8</v>
      </c>
    </row>
    <row r="1618" customFormat="false" ht="13.2" hidden="false" customHeight="false" outlineLevel="0" collapsed="false">
      <c r="A1618" s="0" t="s">
        <v>242</v>
      </c>
      <c r="B1618" s="0" t="s">
        <v>267</v>
      </c>
      <c r="C1618" s="0" t="s">
        <v>336</v>
      </c>
      <c r="D1618" s="0" t="n">
        <v>11.1955247760134</v>
      </c>
      <c r="E1618" s="0" t="s">
        <v>267</v>
      </c>
      <c r="F1618" s="0" t="s">
        <v>267</v>
      </c>
      <c r="G1618" s="0" t="n">
        <f aca="false">D1618</f>
        <v>11.1955247760134</v>
      </c>
      <c r="H1618" s="63" t="n">
        <v>42979</v>
      </c>
      <c r="I1618" s="0" t="n">
        <v>2017</v>
      </c>
      <c r="J1618" s="0" t="n">
        <v>9</v>
      </c>
    </row>
    <row r="1619" customFormat="false" ht="13.2" hidden="false" customHeight="false" outlineLevel="0" collapsed="false">
      <c r="A1619" s="0" t="s">
        <v>242</v>
      </c>
      <c r="B1619" s="0" t="s">
        <v>267</v>
      </c>
      <c r="C1619" s="0" t="s">
        <v>337</v>
      </c>
      <c r="D1619" s="0" t="n">
        <v>11.6105819852332</v>
      </c>
      <c r="E1619" s="0" t="s">
        <v>267</v>
      </c>
      <c r="F1619" s="0" t="s">
        <v>267</v>
      </c>
      <c r="G1619" s="0" t="n">
        <f aca="false">D1619</f>
        <v>11.6105819852332</v>
      </c>
      <c r="H1619" s="63" t="n">
        <v>43009</v>
      </c>
      <c r="I1619" s="0" t="n">
        <v>2017</v>
      </c>
      <c r="J1619" s="0" t="n">
        <v>10</v>
      </c>
    </row>
    <row r="1620" customFormat="false" ht="13.2" hidden="false" customHeight="false" outlineLevel="0" collapsed="false">
      <c r="A1620" s="0" t="s">
        <v>242</v>
      </c>
      <c r="B1620" s="0" t="s">
        <v>267</v>
      </c>
      <c r="C1620" s="0" t="s">
        <v>338</v>
      </c>
      <c r="D1620" s="0" t="n">
        <v>12.0535385932112</v>
      </c>
      <c r="E1620" s="0" t="s">
        <v>267</v>
      </c>
      <c r="F1620" s="0" t="s">
        <v>267</v>
      </c>
      <c r="G1620" s="0" t="n">
        <f aca="false">D1620</f>
        <v>12.0535385932112</v>
      </c>
      <c r="H1620" s="63" t="n">
        <v>43040</v>
      </c>
      <c r="I1620" s="0" t="n">
        <v>2017</v>
      </c>
      <c r="J1620" s="0" t="n">
        <v>11</v>
      </c>
    </row>
    <row r="1621" customFormat="false" ht="13.2" hidden="false" customHeight="false" outlineLevel="0" collapsed="false">
      <c r="A1621" s="0" t="s">
        <v>242</v>
      </c>
      <c r="B1621" s="0" t="s">
        <v>267</v>
      </c>
      <c r="C1621" s="0" t="s">
        <v>339</v>
      </c>
      <c r="D1621" s="0" t="n">
        <v>11.9900138083461</v>
      </c>
      <c r="E1621" s="0" t="s">
        <v>267</v>
      </c>
      <c r="F1621" s="0" t="s">
        <v>267</v>
      </c>
      <c r="G1621" s="0" t="n">
        <f aca="false">D1621</f>
        <v>11.9900138083461</v>
      </c>
      <c r="H1621" s="63" t="n">
        <v>43070</v>
      </c>
      <c r="I1621" s="0" t="n">
        <v>2017</v>
      </c>
      <c r="J1621" s="0" t="n">
        <v>12</v>
      </c>
    </row>
    <row r="1622" customFormat="false" ht="13.2" hidden="false" customHeight="false" outlineLevel="0" collapsed="false">
      <c r="A1622" s="0" t="s">
        <v>242</v>
      </c>
      <c r="B1622" s="0" t="s">
        <v>267</v>
      </c>
      <c r="C1622" s="0" t="s">
        <v>340</v>
      </c>
      <c r="D1622" s="0" t="n">
        <v>11.3809484723763</v>
      </c>
      <c r="E1622" s="0" t="s">
        <v>267</v>
      </c>
      <c r="F1622" s="0" t="s">
        <v>267</v>
      </c>
      <c r="G1622" s="0" t="n">
        <f aca="false">D1622</f>
        <v>11.3809484723763</v>
      </c>
      <c r="H1622" s="63" t="n">
        <v>43101</v>
      </c>
      <c r="I1622" s="0" t="n">
        <v>2018</v>
      </c>
      <c r="J1622" s="0" t="n">
        <v>1</v>
      </c>
    </row>
    <row r="1623" customFormat="false" ht="13.2" hidden="false" customHeight="false" outlineLevel="0" collapsed="false">
      <c r="A1623" s="0" t="s">
        <v>242</v>
      </c>
      <c r="B1623" s="0" t="s">
        <v>267</v>
      </c>
      <c r="C1623" s="0" t="s">
        <v>341</v>
      </c>
      <c r="D1623" s="0" t="n">
        <v>12.1488257705088</v>
      </c>
      <c r="E1623" s="0" t="s">
        <v>267</v>
      </c>
      <c r="F1623" s="0" t="s">
        <v>267</v>
      </c>
      <c r="G1623" s="0" t="n">
        <f aca="false">D1623</f>
        <v>12.1488257705088</v>
      </c>
      <c r="H1623" s="63" t="n">
        <v>43132</v>
      </c>
      <c r="I1623" s="0" t="n">
        <v>2018</v>
      </c>
      <c r="J1623" s="0" t="n">
        <v>2</v>
      </c>
    </row>
    <row r="1624" customFormat="false" ht="13.2" hidden="false" customHeight="false" outlineLevel="0" collapsed="false">
      <c r="A1624" s="0" t="s">
        <v>242</v>
      </c>
      <c r="B1624" s="0" t="s">
        <v>267</v>
      </c>
      <c r="C1624" s="0" t="s">
        <v>342</v>
      </c>
      <c r="D1624" s="0" t="n">
        <v>11.7578049663732</v>
      </c>
      <c r="E1624" s="0" t="s">
        <v>267</v>
      </c>
      <c r="F1624" s="0" t="s">
        <v>267</v>
      </c>
      <c r="G1624" s="0" t="n">
        <f aca="false">D1624</f>
        <v>11.7578049663732</v>
      </c>
      <c r="H1624" s="63" t="n">
        <v>43160</v>
      </c>
      <c r="I1624" s="0" t="n">
        <v>2018</v>
      </c>
      <c r="J1624" s="0" t="n">
        <v>3</v>
      </c>
    </row>
    <row r="1625" customFormat="false" ht="13.2" hidden="false" customHeight="false" outlineLevel="0" collapsed="false">
      <c r="A1625" s="0" t="s">
        <v>242</v>
      </c>
      <c r="B1625" s="0" t="s">
        <v>267</v>
      </c>
      <c r="C1625" s="0" t="s">
        <v>343</v>
      </c>
      <c r="D1625" s="0" t="n">
        <v>11.4230121812735</v>
      </c>
      <c r="E1625" s="0" t="s">
        <v>267</v>
      </c>
      <c r="F1625" s="0" t="s">
        <v>267</v>
      </c>
      <c r="G1625" s="0" t="n">
        <f aca="false">D1625</f>
        <v>11.4230121812735</v>
      </c>
      <c r="H1625" s="63" t="n">
        <v>43191</v>
      </c>
      <c r="I1625" s="0" t="n">
        <v>2018</v>
      </c>
      <c r="J1625" s="0" t="n">
        <v>4</v>
      </c>
    </row>
    <row r="1626" customFormat="false" ht="13.2" hidden="false" customHeight="false" outlineLevel="0" collapsed="false">
      <c r="A1626" s="0" t="s">
        <v>242</v>
      </c>
      <c r="B1626" s="0" t="s">
        <v>267</v>
      </c>
      <c r="C1626" s="0" t="s">
        <v>344</v>
      </c>
      <c r="D1626" s="0" t="n">
        <v>11.2951041685046</v>
      </c>
      <c r="E1626" s="0" t="s">
        <v>267</v>
      </c>
      <c r="F1626" s="0" t="s">
        <v>267</v>
      </c>
      <c r="G1626" s="0" t="n">
        <f aca="false">D1626</f>
        <v>11.2951041685046</v>
      </c>
      <c r="H1626" s="63" t="n">
        <v>43221</v>
      </c>
      <c r="I1626" s="0" t="n">
        <v>2018</v>
      </c>
      <c r="J1626" s="0" t="n">
        <v>5</v>
      </c>
    </row>
    <row r="1627" customFormat="false" ht="13.2" hidden="false" customHeight="false" outlineLevel="0" collapsed="false">
      <c r="A1627" s="0" t="s">
        <v>242</v>
      </c>
      <c r="B1627" s="0" t="s">
        <v>267</v>
      </c>
      <c r="C1627" s="0" t="s">
        <v>345</v>
      </c>
      <c r="D1627" s="0" t="n">
        <v>10.1447904966237</v>
      </c>
      <c r="E1627" s="0" t="s">
        <v>267</v>
      </c>
      <c r="F1627" s="0" t="s">
        <v>267</v>
      </c>
      <c r="G1627" s="0" t="n">
        <f aca="false">D1627</f>
        <v>10.1447904966237</v>
      </c>
      <c r="H1627" s="63" t="n">
        <v>43252</v>
      </c>
      <c r="I1627" s="0" t="n">
        <v>2018</v>
      </c>
      <c r="J1627" s="0" t="n">
        <v>6</v>
      </c>
    </row>
    <row r="1628" customFormat="false" ht="13.2" hidden="false" customHeight="false" outlineLevel="0" collapsed="false">
      <c r="A1628" s="0" t="s">
        <v>242</v>
      </c>
      <c r="B1628" s="0" t="s">
        <v>267</v>
      </c>
      <c r="C1628" s="0" t="s">
        <v>346</v>
      </c>
      <c r="D1628" s="0" t="n">
        <v>9.94434404708318</v>
      </c>
      <c r="E1628" s="0" t="s">
        <v>267</v>
      </c>
      <c r="F1628" s="0" t="s">
        <v>267</v>
      </c>
      <c r="G1628" s="0" t="n">
        <f aca="false">D1628</f>
        <v>9.94434404708318</v>
      </c>
      <c r="H1628" s="63" t="n">
        <v>43282</v>
      </c>
      <c r="I1628" s="0" t="n">
        <v>2018</v>
      </c>
      <c r="J1628" s="0" t="n">
        <v>7</v>
      </c>
    </row>
    <row r="1629" customFormat="false" ht="13.2" hidden="false" customHeight="false" outlineLevel="0" collapsed="false">
      <c r="A1629" s="0" t="s">
        <v>242</v>
      </c>
      <c r="B1629" s="0" t="s">
        <v>267</v>
      </c>
      <c r="C1629" s="0" t="s">
        <v>347</v>
      </c>
      <c r="D1629" s="0" t="n">
        <v>9.80742238240782</v>
      </c>
      <c r="E1629" s="0" t="s">
        <v>267</v>
      </c>
      <c r="F1629" s="0" t="s">
        <v>267</v>
      </c>
      <c r="G1629" s="0" t="n">
        <f aca="false">D1629</f>
        <v>9.80742238240782</v>
      </c>
      <c r="H1629" s="63" t="n">
        <v>43313</v>
      </c>
      <c r="I1629" s="0" t="n">
        <v>2018</v>
      </c>
      <c r="J1629" s="0" t="n">
        <v>8</v>
      </c>
    </row>
    <row r="1630" customFormat="false" ht="13.2" hidden="false" customHeight="false" outlineLevel="0" collapsed="false">
      <c r="A1630" s="0" t="s">
        <v>242</v>
      </c>
      <c r="B1630" s="0" t="s">
        <v>267</v>
      </c>
      <c r="C1630" s="0" t="s">
        <v>348</v>
      </c>
      <c r="D1630" s="0" t="n">
        <v>10.8821930668817</v>
      </c>
      <c r="E1630" s="0" t="s">
        <v>267</v>
      </c>
      <c r="F1630" s="0" t="s">
        <v>267</v>
      </c>
      <c r="G1630" s="0" t="n">
        <f aca="false">D1630</f>
        <v>10.8821930668817</v>
      </c>
      <c r="H1630" s="63" t="n">
        <v>43344</v>
      </c>
      <c r="I1630" s="0" t="n">
        <v>2018</v>
      </c>
      <c r="J1630" s="0" t="n">
        <v>9</v>
      </c>
    </row>
    <row r="1631" customFormat="false" ht="13.2" hidden="false" customHeight="false" outlineLevel="0" collapsed="false">
      <c r="A1631" s="0" t="s">
        <v>242</v>
      </c>
      <c r="B1631" s="0" t="s">
        <v>267</v>
      </c>
      <c r="C1631" s="0" t="s">
        <v>349</v>
      </c>
      <c r="D1631" s="0" t="n">
        <v>12.3557105428396</v>
      </c>
      <c r="E1631" s="0" t="s">
        <v>267</v>
      </c>
      <c r="F1631" s="0" t="s">
        <v>267</v>
      </c>
      <c r="G1631" s="0" t="n">
        <f aca="false">D1631</f>
        <v>12.3557105428396</v>
      </c>
      <c r="H1631" s="63" t="n">
        <v>43374</v>
      </c>
      <c r="I1631" s="0" t="n">
        <v>2018</v>
      </c>
      <c r="J1631" s="0" t="n">
        <v>10</v>
      </c>
    </row>
    <row r="1632" customFormat="false" ht="13.2" hidden="false" customHeight="false" outlineLevel="0" collapsed="false">
      <c r="A1632" s="0" t="s">
        <v>242</v>
      </c>
      <c r="B1632" s="0" t="s">
        <v>267</v>
      </c>
      <c r="C1632" s="0" t="s">
        <v>350</v>
      </c>
      <c r="D1632" s="0" t="n">
        <v>12.463874365718</v>
      </c>
      <c r="E1632" s="0" t="s">
        <v>267</v>
      </c>
      <c r="F1632" s="0" t="s">
        <v>267</v>
      </c>
      <c r="G1632" s="0" t="n">
        <f aca="false">D1632</f>
        <v>12.463874365718</v>
      </c>
      <c r="H1632" s="63" t="n">
        <v>43405</v>
      </c>
      <c r="I1632" s="0" t="n">
        <v>2018</v>
      </c>
      <c r="J1632" s="0" t="n">
        <v>11</v>
      </c>
    </row>
    <row r="1633" customFormat="false" ht="13.2" hidden="false" customHeight="false" outlineLevel="0" collapsed="false">
      <c r="A1633" s="0" t="s">
        <v>242</v>
      </c>
      <c r="B1633" s="0" t="s">
        <v>267</v>
      </c>
      <c r="C1633" s="0" t="s">
        <v>351</v>
      </c>
      <c r="D1633" s="0" t="n">
        <v>11.2976794976208</v>
      </c>
      <c r="E1633" s="0" t="s">
        <v>267</v>
      </c>
      <c r="F1633" s="0" t="s">
        <v>267</v>
      </c>
      <c r="G1633" s="0" t="n">
        <f aca="false">D1633</f>
        <v>11.2976794976208</v>
      </c>
      <c r="H1633" s="63" t="n">
        <v>43435</v>
      </c>
      <c r="I1633" s="0" t="n">
        <v>2018</v>
      </c>
      <c r="J1633" s="0" t="n">
        <v>12</v>
      </c>
    </row>
    <row r="1634" customFormat="false" ht="13.2" hidden="false" customHeight="false" outlineLevel="0" collapsed="false">
      <c r="A1634" s="0" t="s">
        <v>242</v>
      </c>
      <c r="B1634" s="0" t="s">
        <v>267</v>
      </c>
      <c r="C1634" s="0" t="s">
        <v>352</v>
      </c>
      <c r="D1634" s="0" t="n">
        <v>11.5921254599007</v>
      </c>
      <c r="E1634" s="0" t="s">
        <v>267</v>
      </c>
      <c r="F1634" s="0" t="s">
        <v>267</v>
      </c>
      <c r="G1634" s="0" t="n">
        <f aca="false">D1634</f>
        <v>11.5921254599007</v>
      </c>
      <c r="H1634" s="63" t="n">
        <v>43466</v>
      </c>
      <c r="I1634" s="0" t="n">
        <v>2019</v>
      </c>
      <c r="J1634" s="0" t="n">
        <v>1</v>
      </c>
    </row>
    <row r="1635" customFormat="false" ht="13.2" hidden="false" customHeight="false" outlineLevel="0" collapsed="false">
      <c r="A1635" s="0" t="s">
        <v>242</v>
      </c>
      <c r="B1635" s="0" t="s">
        <v>267</v>
      </c>
      <c r="C1635" s="0" t="s">
        <v>353</v>
      </c>
      <c r="D1635" s="0" t="n">
        <v>12.0230638653367</v>
      </c>
      <c r="E1635" s="0" t="s">
        <v>267</v>
      </c>
      <c r="F1635" s="0" t="s">
        <v>267</v>
      </c>
      <c r="G1635" s="0" t="n">
        <f aca="false">D1635</f>
        <v>12.0230638653367</v>
      </c>
      <c r="H1635" s="63" t="n">
        <v>43497</v>
      </c>
      <c r="I1635" s="0" t="n">
        <v>2019</v>
      </c>
      <c r="J1635" s="0" t="n">
        <v>2</v>
      </c>
    </row>
    <row r="1636" customFormat="false" ht="13.2" hidden="false" customHeight="false" outlineLevel="0" collapsed="false">
      <c r="A1636" s="0" t="s">
        <v>242</v>
      </c>
      <c r="B1636" s="0" t="s">
        <v>267</v>
      </c>
      <c r="C1636" s="0" t="s">
        <v>354</v>
      </c>
      <c r="D1636" s="0" t="n">
        <v>11.9458039918522</v>
      </c>
      <c r="E1636" s="0" t="s">
        <v>267</v>
      </c>
      <c r="F1636" s="0" t="s">
        <v>267</v>
      </c>
      <c r="G1636" s="0" t="n">
        <f aca="false">D1636</f>
        <v>11.9458039918522</v>
      </c>
      <c r="H1636" s="63" t="n">
        <v>43525</v>
      </c>
      <c r="I1636" s="0" t="n">
        <v>2019</v>
      </c>
      <c r="J1636" s="0" t="n">
        <v>3</v>
      </c>
    </row>
    <row r="1637" customFormat="false" ht="13.2" hidden="false" customHeight="false" outlineLevel="0" collapsed="false">
      <c r="A1637" s="0" t="s">
        <v>242</v>
      </c>
      <c r="B1637" s="0" t="s">
        <v>267</v>
      </c>
      <c r="C1637" s="0" t="s">
        <v>355</v>
      </c>
      <c r="D1637" s="0" t="n">
        <v>12.1951816945995</v>
      </c>
      <c r="E1637" s="0" t="s">
        <v>267</v>
      </c>
      <c r="F1637" s="0" t="s">
        <v>267</v>
      </c>
      <c r="G1637" s="0" t="n">
        <f aca="false">D1637</f>
        <v>12.1951816945995</v>
      </c>
      <c r="H1637" s="63" t="n">
        <v>43556</v>
      </c>
      <c r="I1637" s="0" t="n">
        <v>2019</v>
      </c>
      <c r="J1637" s="0" t="n">
        <v>4</v>
      </c>
    </row>
    <row r="1638" customFormat="false" ht="13.2" hidden="false" customHeight="false" outlineLevel="0" collapsed="false">
      <c r="A1638" s="0" t="s">
        <v>242</v>
      </c>
      <c r="B1638" s="0" t="s">
        <v>267</v>
      </c>
      <c r="C1638" s="0" t="s">
        <v>356</v>
      </c>
      <c r="D1638" s="0" t="n">
        <v>11.6629470105949</v>
      </c>
      <c r="E1638" s="0" t="s">
        <v>267</v>
      </c>
      <c r="F1638" s="0" t="s">
        <v>267</v>
      </c>
      <c r="G1638" s="0" t="n">
        <f aca="false">D1638</f>
        <v>11.6629470105949</v>
      </c>
      <c r="H1638" s="63" t="n">
        <v>43586</v>
      </c>
      <c r="I1638" s="0" t="n">
        <v>2019</v>
      </c>
      <c r="J1638" s="0" t="n">
        <v>5</v>
      </c>
    </row>
    <row r="1639" customFormat="false" ht="13.2" hidden="false" customHeight="false" outlineLevel="0" collapsed="false">
      <c r="A1639" s="0" t="s">
        <v>242</v>
      </c>
      <c r="B1639" s="0" t="s">
        <v>267</v>
      </c>
      <c r="C1639" s="0" t="s">
        <v>357</v>
      </c>
      <c r="D1639" s="0" t="n">
        <v>10.5637106995176</v>
      </c>
      <c r="E1639" s="0" t="s">
        <v>267</v>
      </c>
      <c r="F1639" s="0" t="s">
        <v>267</v>
      </c>
      <c r="G1639" s="0" t="n">
        <f aca="false">D1639</f>
        <v>10.5637106995176</v>
      </c>
      <c r="H1639" s="63" t="n">
        <v>43617</v>
      </c>
      <c r="I1639" s="0" t="n">
        <v>2019</v>
      </c>
      <c r="J1639" s="0" t="n">
        <v>6</v>
      </c>
    </row>
    <row r="1640" customFormat="false" ht="13.2" hidden="false" customHeight="false" outlineLevel="0" collapsed="false">
      <c r="A1640" s="0" t="s">
        <v>242</v>
      </c>
      <c r="B1640" s="0" t="s">
        <v>267</v>
      </c>
      <c r="C1640" s="0" t="s">
        <v>358</v>
      </c>
      <c r="D1640" s="0" t="n">
        <v>9.90485566730223</v>
      </c>
      <c r="E1640" s="0" t="s">
        <v>267</v>
      </c>
      <c r="F1640" s="0" t="s">
        <v>267</v>
      </c>
      <c r="G1640" s="0" t="n">
        <f aca="false">D1640</f>
        <v>9.90485566730223</v>
      </c>
      <c r="H1640" s="63" t="n">
        <v>43647</v>
      </c>
      <c r="I1640" s="0" t="n">
        <v>2019</v>
      </c>
      <c r="J1640" s="0" t="n">
        <v>7</v>
      </c>
    </row>
    <row r="1641" customFormat="false" ht="13.2" hidden="false" customHeight="false" outlineLevel="0" collapsed="false">
      <c r="A1641" s="0" t="s">
        <v>242</v>
      </c>
      <c r="B1641" s="0" t="s">
        <v>267</v>
      </c>
      <c r="C1641" s="0" t="s">
        <v>359</v>
      </c>
      <c r="D1641" s="0" t="n">
        <v>9.60096683159634</v>
      </c>
      <c r="E1641" s="0" t="s">
        <v>267</v>
      </c>
      <c r="F1641" s="0" t="s">
        <v>267</v>
      </c>
      <c r="G1641" s="0" t="n">
        <f aca="false">D1641</f>
        <v>9.60096683159634</v>
      </c>
      <c r="H1641" s="63" t="n">
        <v>43678</v>
      </c>
      <c r="I1641" s="0" t="n">
        <v>2019</v>
      </c>
      <c r="J1641" s="0" t="n">
        <v>8</v>
      </c>
    </row>
    <row r="1642" customFormat="false" ht="13.2" hidden="false" customHeight="false" outlineLevel="0" collapsed="false">
      <c r="A1642" s="0" t="s">
        <v>242</v>
      </c>
      <c r="B1642" s="0" t="s">
        <v>267</v>
      </c>
      <c r="C1642" s="0" t="s">
        <v>360</v>
      </c>
      <c r="D1642" s="0" t="n">
        <v>10.9929322188762</v>
      </c>
      <c r="E1642" s="0" t="s">
        <v>267</v>
      </c>
      <c r="F1642" s="0" t="s">
        <v>267</v>
      </c>
      <c r="G1642" s="0" t="n">
        <f aca="false">D1642</f>
        <v>10.9929322188762</v>
      </c>
      <c r="H1642" s="63" t="n">
        <v>43709</v>
      </c>
      <c r="I1642" s="0" t="n">
        <v>2019</v>
      </c>
      <c r="J1642" s="0" t="n">
        <v>9</v>
      </c>
    </row>
    <row r="1643" customFormat="false" ht="13.2" hidden="false" customHeight="false" outlineLevel="0" collapsed="false">
      <c r="A1643" s="0" t="s">
        <v>242</v>
      </c>
      <c r="B1643" s="0" t="s">
        <v>267</v>
      </c>
      <c r="C1643" s="0" t="s">
        <v>361</v>
      </c>
      <c r="D1643" s="0" t="n">
        <v>11.2006754342457</v>
      </c>
      <c r="E1643" s="0" t="s">
        <v>267</v>
      </c>
      <c r="F1643" s="0" t="s">
        <v>267</v>
      </c>
      <c r="G1643" s="0" t="n">
        <f aca="false">D1643</f>
        <v>11.2006754342457</v>
      </c>
      <c r="H1643" s="63" t="n">
        <v>43739</v>
      </c>
      <c r="I1643" s="0" t="n">
        <v>2019</v>
      </c>
      <c r="J1643" s="0" t="n">
        <v>10</v>
      </c>
    </row>
    <row r="1644" customFormat="false" ht="13.2" hidden="false" customHeight="false" outlineLevel="0" collapsed="false">
      <c r="A1644" s="0" t="s">
        <v>242</v>
      </c>
      <c r="B1644" s="0" t="s">
        <v>267</v>
      </c>
      <c r="C1644" s="0" t="s">
        <v>362</v>
      </c>
      <c r="D1644" s="0" t="n">
        <v>12.1483965489895</v>
      </c>
      <c r="E1644" s="0" t="s">
        <v>267</v>
      </c>
      <c r="F1644" s="0" t="s">
        <v>267</v>
      </c>
      <c r="G1644" s="0" t="n">
        <f aca="false">D1644</f>
        <v>12.1483965489895</v>
      </c>
      <c r="H1644" s="63" t="n">
        <v>43770</v>
      </c>
      <c r="I1644" s="0" t="n">
        <v>2019</v>
      </c>
      <c r="J1644" s="0" t="n">
        <v>11</v>
      </c>
    </row>
    <row r="1645" customFormat="false" ht="13.2" hidden="false" customHeight="false" outlineLevel="0" collapsed="false">
      <c r="A1645" s="0" t="s">
        <v>242</v>
      </c>
      <c r="B1645" s="0" t="s">
        <v>267</v>
      </c>
      <c r="C1645" s="0" t="s">
        <v>363</v>
      </c>
      <c r="D1645" s="0" t="n">
        <v>12.208916783219</v>
      </c>
      <c r="E1645" s="0" t="s">
        <v>267</v>
      </c>
      <c r="F1645" s="0" t="s">
        <v>267</v>
      </c>
      <c r="G1645" s="0" t="n">
        <f aca="false">D1645</f>
        <v>12.208916783219</v>
      </c>
      <c r="H1645" s="63" t="n">
        <v>43800</v>
      </c>
      <c r="I1645" s="0" t="n">
        <v>2019</v>
      </c>
      <c r="J1645" s="0" t="n">
        <v>12</v>
      </c>
    </row>
    <row r="1646" customFormat="false" ht="13.2" hidden="false" customHeight="false" outlineLevel="0" collapsed="false">
      <c r="A1646" s="0" t="s">
        <v>242</v>
      </c>
      <c r="B1646" s="0" t="s">
        <v>267</v>
      </c>
      <c r="C1646" s="0" t="s">
        <v>364</v>
      </c>
      <c r="D1646" s="0" t="n">
        <v>12.2788798908745</v>
      </c>
      <c r="E1646" s="0" t="s">
        <v>267</v>
      </c>
      <c r="F1646" s="0" t="s">
        <v>267</v>
      </c>
      <c r="G1646" s="0" t="n">
        <f aca="false">D1646</f>
        <v>12.2788798908745</v>
      </c>
      <c r="H1646" s="63" t="n">
        <v>43831</v>
      </c>
      <c r="I1646" s="0" t="n">
        <v>2020</v>
      </c>
      <c r="J1646" s="0" t="n">
        <v>1</v>
      </c>
    </row>
    <row r="1647" customFormat="false" ht="13.2" hidden="false" customHeight="false" outlineLevel="0" collapsed="false">
      <c r="A1647" s="0" t="s">
        <v>242</v>
      </c>
      <c r="B1647" s="0" t="s">
        <v>267</v>
      </c>
      <c r="C1647" s="0" t="s">
        <v>365</v>
      </c>
      <c r="D1647" s="0" t="n">
        <v>12.1548348717798</v>
      </c>
      <c r="E1647" s="0" t="s">
        <v>267</v>
      </c>
      <c r="F1647" s="0" t="s">
        <v>267</v>
      </c>
      <c r="G1647" s="0" t="n">
        <f aca="false">D1647</f>
        <v>12.1548348717798</v>
      </c>
      <c r="H1647" s="63" t="n">
        <v>43862</v>
      </c>
      <c r="I1647" s="0" t="n">
        <v>2020</v>
      </c>
      <c r="J1647" s="0" t="n">
        <v>2</v>
      </c>
    </row>
    <row r="1648" customFormat="false" ht="13.2" hidden="false" customHeight="false" outlineLevel="0" collapsed="false">
      <c r="A1648" s="0" t="s">
        <v>242</v>
      </c>
      <c r="B1648" s="0" t="s">
        <v>267</v>
      </c>
      <c r="C1648" s="0" t="s">
        <v>366</v>
      </c>
      <c r="D1648" s="0" t="n">
        <v>12.5282575936218</v>
      </c>
      <c r="E1648" s="0" t="s">
        <v>267</v>
      </c>
      <c r="F1648" s="0" t="s">
        <v>267</v>
      </c>
      <c r="G1648" s="0" t="n">
        <f aca="false">D1648</f>
        <v>12.5282575936218</v>
      </c>
      <c r="H1648" s="63" t="n">
        <v>43891</v>
      </c>
      <c r="I1648" s="0" t="n">
        <v>2020</v>
      </c>
      <c r="J1648" s="0" t="n">
        <v>3</v>
      </c>
    </row>
    <row r="1649" customFormat="false" ht="13.2" hidden="false" customHeight="false" outlineLevel="0" collapsed="false">
      <c r="A1649" s="0" t="s">
        <v>242</v>
      </c>
      <c r="B1649" s="0" t="s">
        <v>267</v>
      </c>
      <c r="C1649" s="0" t="s">
        <v>367</v>
      </c>
      <c r="D1649" s="0" t="n">
        <v>11.7659601752409</v>
      </c>
      <c r="E1649" s="0" t="s">
        <v>267</v>
      </c>
      <c r="F1649" s="0" t="s">
        <v>267</v>
      </c>
      <c r="G1649" s="0" t="n">
        <f aca="false">D1649</f>
        <v>11.7659601752409</v>
      </c>
      <c r="H1649" s="63" t="n">
        <v>43922</v>
      </c>
      <c r="I1649" s="0" t="n">
        <v>2020</v>
      </c>
      <c r="J1649" s="0" t="n">
        <v>4</v>
      </c>
    </row>
    <row r="1650" customFormat="false" ht="13.2" hidden="false" customHeight="false" outlineLevel="0" collapsed="false">
      <c r="A1650" s="0" t="s">
        <v>242</v>
      </c>
      <c r="B1650" s="0" t="s">
        <v>267</v>
      </c>
      <c r="C1650" s="0" t="s">
        <v>368</v>
      </c>
      <c r="D1650" s="0" t="n">
        <v>11.6389106055108</v>
      </c>
      <c r="E1650" s="0" t="s">
        <v>267</v>
      </c>
      <c r="F1650" s="0" t="s">
        <v>267</v>
      </c>
      <c r="G1650" s="0" t="n">
        <f aca="false">D1650</f>
        <v>11.6389106055108</v>
      </c>
      <c r="H1650" s="63" t="n">
        <v>43952</v>
      </c>
      <c r="I1650" s="0" t="n">
        <v>2020</v>
      </c>
      <c r="J1650" s="0" t="n">
        <v>5</v>
      </c>
    </row>
    <row r="1651" customFormat="false" ht="13.2" hidden="false" customHeight="false" outlineLevel="0" collapsed="false">
      <c r="A1651" s="0" t="s">
        <v>242</v>
      </c>
      <c r="B1651" s="0" t="s">
        <v>267</v>
      </c>
      <c r="C1651" s="0" t="s">
        <v>369</v>
      </c>
      <c r="D1651" s="0" t="n">
        <v>10.9246859972982</v>
      </c>
      <c r="E1651" s="0" t="s">
        <v>267</v>
      </c>
      <c r="F1651" s="0" t="s">
        <v>267</v>
      </c>
      <c r="G1651" s="0" t="n">
        <f aca="false">D1651</f>
        <v>10.9246859972982</v>
      </c>
      <c r="H1651" s="63" t="n">
        <v>43983</v>
      </c>
      <c r="I1651" s="0" t="n">
        <v>2020</v>
      </c>
      <c r="J1651" s="0" t="n">
        <v>6</v>
      </c>
    </row>
    <row r="1652" customFormat="false" ht="13.2" hidden="false" customHeight="false" outlineLevel="0" collapsed="false">
      <c r="A1652" s="0" t="s">
        <v>242</v>
      </c>
      <c r="B1652" s="0" t="s">
        <v>267</v>
      </c>
      <c r="C1652" s="0" t="s">
        <v>370</v>
      </c>
      <c r="D1652" s="0" t="n">
        <v>10.3405155094512</v>
      </c>
      <c r="E1652" s="0" t="s">
        <v>267</v>
      </c>
      <c r="F1652" s="0" t="s">
        <v>267</v>
      </c>
      <c r="G1652" s="0" t="n">
        <f aca="false">D1652</f>
        <v>10.3405155094512</v>
      </c>
      <c r="H1652" s="63" t="n">
        <v>44013</v>
      </c>
      <c r="I1652" s="0" t="n">
        <v>2020</v>
      </c>
      <c r="J1652" s="0" t="n">
        <v>7</v>
      </c>
    </row>
    <row r="1653" customFormat="false" ht="13.2" hidden="false" customHeight="false" outlineLevel="0" collapsed="false">
      <c r="A1653" s="0" t="s">
        <v>242</v>
      </c>
      <c r="B1653" s="0" t="s">
        <v>267</v>
      </c>
      <c r="C1653" s="0" t="s">
        <v>371</v>
      </c>
      <c r="D1653" s="0" t="n">
        <v>10.5401035159529</v>
      </c>
      <c r="E1653" s="0" t="s">
        <v>267</v>
      </c>
      <c r="F1653" s="0" t="s">
        <v>267</v>
      </c>
      <c r="G1653" s="0" t="n">
        <f aca="false">D1653</f>
        <v>10.5401035159529</v>
      </c>
      <c r="H1653" s="63" t="n">
        <v>44044</v>
      </c>
      <c r="I1653" s="0" t="n">
        <v>2020</v>
      </c>
      <c r="J1653" s="0" t="n">
        <v>8</v>
      </c>
    </row>
    <row r="1654" customFormat="false" ht="13.2" hidden="false" customHeight="false" outlineLevel="0" collapsed="false">
      <c r="A1654" s="0" t="s">
        <v>242</v>
      </c>
      <c r="B1654" s="0" t="s">
        <v>267</v>
      </c>
      <c r="C1654" s="0" t="s">
        <v>372</v>
      </c>
      <c r="D1654" s="0" t="n">
        <v>10.8238189402489</v>
      </c>
      <c r="E1654" s="0" t="s">
        <v>267</v>
      </c>
      <c r="F1654" s="0" t="s">
        <v>267</v>
      </c>
      <c r="G1654" s="0" t="n">
        <f aca="false">D1654</f>
        <v>10.8238189402489</v>
      </c>
      <c r="H1654" s="63" t="n">
        <v>44075</v>
      </c>
      <c r="I1654" s="0" t="n">
        <v>2020</v>
      </c>
      <c r="J1654" s="0" t="n">
        <v>9</v>
      </c>
    </row>
    <row r="1655" customFormat="false" ht="13.2" hidden="false" customHeight="false" outlineLevel="0" collapsed="false">
      <c r="A1655" s="0" t="s">
        <v>242</v>
      </c>
      <c r="B1655" s="0" t="s">
        <v>267</v>
      </c>
      <c r="C1655" s="0" t="s">
        <v>373</v>
      </c>
      <c r="D1655" s="0" t="n">
        <v>11.1294246620322</v>
      </c>
      <c r="E1655" s="0" t="s">
        <v>267</v>
      </c>
      <c r="F1655" s="0" t="s">
        <v>267</v>
      </c>
      <c r="G1655" s="0" t="n">
        <f aca="false">D1655</f>
        <v>11.1294246620322</v>
      </c>
      <c r="H1655" s="63" t="n">
        <v>44105</v>
      </c>
      <c r="I1655" s="0" t="n">
        <v>2020</v>
      </c>
      <c r="J1655" s="0" t="n">
        <v>10</v>
      </c>
    </row>
    <row r="1656" customFormat="false" ht="13.2" hidden="false" customHeight="false" outlineLevel="0" collapsed="false">
      <c r="A1656" s="0" t="s">
        <v>242</v>
      </c>
      <c r="B1656" s="0" t="s">
        <v>267</v>
      </c>
      <c r="C1656" s="0" t="s">
        <v>374</v>
      </c>
      <c r="D1656" s="0" t="n">
        <v>11.9638312956653</v>
      </c>
      <c r="E1656" s="0" t="s">
        <v>267</v>
      </c>
      <c r="F1656" s="0" t="s">
        <v>267</v>
      </c>
      <c r="G1656" s="0" t="n">
        <f aca="false">D1656</f>
        <v>11.9638312956653</v>
      </c>
      <c r="H1656" s="63" t="n">
        <v>44136</v>
      </c>
      <c r="I1656" s="0" t="n">
        <v>2020</v>
      </c>
      <c r="J1656" s="0" t="n">
        <v>11</v>
      </c>
    </row>
    <row r="1657" customFormat="false" ht="13.2" hidden="false" customHeight="false" outlineLevel="0" collapsed="false">
      <c r="A1657" s="0" t="s">
        <v>242</v>
      </c>
      <c r="B1657" s="0" t="s">
        <v>267</v>
      </c>
      <c r="C1657" s="0" t="s">
        <v>375</v>
      </c>
      <c r="D1657" s="0" t="n">
        <v>11.5775319282425</v>
      </c>
      <c r="E1657" s="0" t="s">
        <v>267</v>
      </c>
      <c r="F1657" s="0" t="s">
        <v>267</v>
      </c>
      <c r="G1657" s="0" t="n">
        <f aca="false">D1657</f>
        <v>11.5775319282425</v>
      </c>
      <c r="H1657" s="63" t="n">
        <v>44166</v>
      </c>
      <c r="I1657" s="0" t="n">
        <v>2020</v>
      </c>
      <c r="J1657" s="0" t="n">
        <v>12</v>
      </c>
    </row>
    <row r="1658" customFormat="false" ht="13.2" hidden="false" customHeight="false" outlineLevel="0" collapsed="false">
      <c r="A1658" s="0" t="s">
        <v>242</v>
      </c>
      <c r="B1658" s="0" t="s">
        <v>268</v>
      </c>
      <c r="C1658" s="0" t="s">
        <v>304</v>
      </c>
      <c r="D1658" s="0" t="n">
        <v>15.9697557358388</v>
      </c>
      <c r="E1658" s="0" t="s">
        <v>268</v>
      </c>
      <c r="F1658" s="0" t="s">
        <v>268</v>
      </c>
      <c r="G1658" s="0" t="n">
        <f aca="false">D1658</f>
        <v>15.9697557358388</v>
      </c>
      <c r="H1658" s="63" t="n">
        <v>42005</v>
      </c>
      <c r="I1658" s="0" t="n">
        <v>2015</v>
      </c>
      <c r="J1658" s="0" t="n">
        <v>1</v>
      </c>
    </row>
    <row r="1659" customFormat="false" ht="13.2" hidden="false" customHeight="false" outlineLevel="0" collapsed="false">
      <c r="A1659" s="0" t="s">
        <v>242</v>
      </c>
      <c r="B1659" s="0" t="s">
        <v>268</v>
      </c>
      <c r="C1659" s="0" t="s">
        <v>305</v>
      </c>
      <c r="D1659" s="0" t="n">
        <v>16.7414960276455</v>
      </c>
      <c r="E1659" s="0" t="s">
        <v>268</v>
      </c>
      <c r="F1659" s="0" t="s">
        <v>268</v>
      </c>
      <c r="G1659" s="0" t="n">
        <f aca="false">D1659</f>
        <v>16.7414960276455</v>
      </c>
      <c r="H1659" s="63" t="n">
        <v>42036</v>
      </c>
      <c r="I1659" s="0" t="n">
        <v>2015</v>
      </c>
      <c r="J1659" s="0" t="n">
        <v>2</v>
      </c>
    </row>
    <row r="1660" customFormat="false" ht="13.2" hidden="false" customHeight="false" outlineLevel="0" collapsed="false">
      <c r="A1660" s="0" t="s">
        <v>242</v>
      </c>
      <c r="B1660" s="0" t="s">
        <v>268</v>
      </c>
      <c r="C1660" s="0" t="s">
        <v>306</v>
      </c>
      <c r="D1660" s="0" t="n">
        <v>16.7200349516775</v>
      </c>
      <c r="E1660" s="0" t="s">
        <v>268</v>
      </c>
      <c r="F1660" s="0" t="s">
        <v>268</v>
      </c>
      <c r="G1660" s="0" t="n">
        <f aca="false">D1660</f>
        <v>16.7200349516775</v>
      </c>
      <c r="H1660" s="63" t="n">
        <v>42064</v>
      </c>
      <c r="I1660" s="0" t="n">
        <v>2015</v>
      </c>
      <c r="J1660" s="0" t="n">
        <v>3</v>
      </c>
    </row>
    <row r="1661" customFormat="false" ht="13.2" hidden="false" customHeight="false" outlineLevel="0" collapsed="false">
      <c r="A1661" s="0" t="s">
        <v>242</v>
      </c>
      <c r="B1661" s="0" t="s">
        <v>268</v>
      </c>
      <c r="C1661" s="0" t="s">
        <v>307</v>
      </c>
      <c r="D1661" s="0" t="n">
        <v>16.2221379892216</v>
      </c>
      <c r="E1661" s="0" t="s">
        <v>268</v>
      </c>
      <c r="F1661" s="0" t="s">
        <v>268</v>
      </c>
      <c r="G1661" s="0" t="n">
        <f aca="false">D1661</f>
        <v>16.2221379892216</v>
      </c>
      <c r="H1661" s="63" t="n">
        <v>42095</v>
      </c>
      <c r="I1661" s="0" t="n">
        <v>2015</v>
      </c>
      <c r="J1661" s="0" t="n">
        <v>4</v>
      </c>
    </row>
    <row r="1662" customFormat="false" ht="13.2" hidden="false" customHeight="false" outlineLevel="0" collapsed="false">
      <c r="A1662" s="0" t="s">
        <v>242</v>
      </c>
      <c r="B1662" s="0" t="s">
        <v>268</v>
      </c>
      <c r="C1662" s="0" t="s">
        <v>308</v>
      </c>
      <c r="D1662" s="0" t="n">
        <v>16.0779195587171</v>
      </c>
      <c r="E1662" s="0" t="s">
        <v>268</v>
      </c>
      <c r="F1662" s="0" t="s">
        <v>268</v>
      </c>
      <c r="G1662" s="0" t="n">
        <f aca="false">D1662</f>
        <v>16.0779195587171</v>
      </c>
      <c r="H1662" s="63" t="n">
        <v>42125</v>
      </c>
      <c r="I1662" s="0" t="n">
        <v>2015</v>
      </c>
      <c r="J1662" s="0" t="n">
        <v>5</v>
      </c>
    </row>
    <row r="1663" customFormat="false" ht="13.2" hidden="false" customHeight="false" outlineLevel="0" collapsed="false">
      <c r="A1663" s="0" t="s">
        <v>242</v>
      </c>
      <c r="B1663" s="0" t="s">
        <v>268</v>
      </c>
      <c r="C1663" s="0" t="s">
        <v>309</v>
      </c>
      <c r="D1663" s="0" t="n">
        <v>14.8130037411675</v>
      </c>
      <c r="E1663" s="0" t="s">
        <v>268</v>
      </c>
      <c r="F1663" s="0" t="s">
        <v>268</v>
      </c>
      <c r="G1663" s="0" t="n">
        <f aca="false">D1663</f>
        <v>14.8130037411675</v>
      </c>
      <c r="H1663" s="63" t="n">
        <v>42156</v>
      </c>
      <c r="I1663" s="0" t="n">
        <v>2015</v>
      </c>
      <c r="J1663" s="0" t="n">
        <v>6</v>
      </c>
    </row>
    <row r="1664" customFormat="false" ht="13.2" hidden="false" customHeight="false" outlineLevel="0" collapsed="false">
      <c r="A1664" s="0" t="s">
        <v>242</v>
      </c>
      <c r="B1664" s="0" t="s">
        <v>268</v>
      </c>
      <c r="C1664" s="0" t="s">
        <v>310</v>
      </c>
      <c r="D1664" s="0" t="n">
        <v>14.7022645891729</v>
      </c>
      <c r="E1664" s="0" t="s">
        <v>268</v>
      </c>
      <c r="F1664" s="0" t="s">
        <v>268</v>
      </c>
      <c r="G1664" s="0" t="n">
        <f aca="false">D1664</f>
        <v>14.7022645891729</v>
      </c>
      <c r="H1664" s="63" t="n">
        <v>42186</v>
      </c>
      <c r="I1664" s="0" t="n">
        <v>2015</v>
      </c>
      <c r="J1664" s="0" t="n">
        <v>7</v>
      </c>
    </row>
    <row r="1665" customFormat="false" ht="13.2" hidden="false" customHeight="false" outlineLevel="0" collapsed="false">
      <c r="A1665" s="0" t="s">
        <v>242</v>
      </c>
      <c r="B1665" s="0" t="s">
        <v>268</v>
      </c>
      <c r="C1665" s="0" t="s">
        <v>311</v>
      </c>
      <c r="D1665" s="0" t="n">
        <v>15.2842889694231</v>
      </c>
      <c r="E1665" s="0" t="s">
        <v>268</v>
      </c>
      <c r="F1665" s="0" t="s">
        <v>268</v>
      </c>
      <c r="G1665" s="0" t="n">
        <f aca="false">D1665</f>
        <v>15.2842889694231</v>
      </c>
      <c r="H1665" s="63" t="n">
        <v>42217</v>
      </c>
      <c r="I1665" s="0" t="n">
        <v>2015</v>
      </c>
      <c r="J1665" s="0" t="n">
        <v>8</v>
      </c>
    </row>
    <row r="1666" customFormat="false" ht="13.2" hidden="false" customHeight="false" outlineLevel="0" collapsed="false">
      <c r="A1666" s="0" t="s">
        <v>242</v>
      </c>
      <c r="B1666" s="0" t="s">
        <v>268</v>
      </c>
      <c r="C1666" s="0" t="s">
        <v>312</v>
      </c>
      <c r="D1666" s="0" t="n">
        <v>16.1573255397985</v>
      </c>
      <c r="E1666" s="0" t="s">
        <v>268</v>
      </c>
      <c r="F1666" s="0" t="s">
        <v>268</v>
      </c>
      <c r="G1666" s="0" t="n">
        <f aca="false">D1666</f>
        <v>16.1573255397985</v>
      </c>
      <c r="H1666" s="63" t="n">
        <v>42248</v>
      </c>
      <c r="I1666" s="0" t="n">
        <v>2015</v>
      </c>
      <c r="J1666" s="0" t="n">
        <v>9</v>
      </c>
    </row>
    <row r="1667" customFormat="false" ht="13.2" hidden="false" customHeight="false" outlineLevel="0" collapsed="false">
      <c r="A1667" s="0" t="s">
        <v>242</v>
      </c>
      <c r="B1667" s="0" t="s">
        <v>268</v>
      </c>
      <c r="C1667" s="0" t="s">
        <v>313</v>
      </c>
      <c r="D1667" s="0" t="n">
        <v>16.783988958062</v>
      </c>
      <c r="E1667" s="0" t="s">
        <v>268</v>
      </c>
      <c r="F1667" s="0" t="s">
        <v>268</v>
      </c>
      <c r="G1667" s="0" t="n">
        <f aca="false">D1667</f>
        <v>16.783988958062</v>
      </c>
      <c r="H1667" s="63" t="n">
        <v>42278</v>
      </c>
      <c r="I1667" s="0" t="n">
        <v>2015</v>
      </c>
      <c r="J1667" s="0" t="n">
        <v>10</v>
      </c>
    </row>
    <row r="1668" customFormat="false" ht="13.2" hidden="false" customHeight="false" outlineLevel="0" collapsed="false">
      <c r="A1668" s="0" t="s">
        <v>242</v>
      </c>
      <c r="B1668" s="0" t="s">
        <v>268</v>
      </c>
      <c r="C1668" s="0" t="s">
        <v>314</v>
      </c>
      <c r="D1668" s="0" t="n">
        <v>17.4063601611319</v>
      </c>
      <c r="E1668" s="0" t="s">
        <v>268</v>
      </c>
      <c r="F1668" s="0" t="s">
        <v>268</v>
      </c>
      <c r="G1668" s="0" t="n">
        <f aca="false">D1668</f>
        <v>17.4063601611319</v>
      </c>
      <c r="H1668" s="63" t="n">
        <v>42309</v>
      </c>
      <c r="I1668" s="0" t="n">
        <v>2015</v>
      </c>
      <c r="J1668" s="0" t="n">
        <v>11</v>
      </c>
    </row>
    <row r="1669" customFormat="false" ht="13.2" hidden="false" customHeight="false" outlineLevel="0" collapsed="false">
      <c r="A1669" s="0" t="s">
        <v>242</v>
      </c>
      <c r="B1669" s="0" t="s">
        <v>268</v>
      </c>
      <c r="C1669" s="0" t="s">
        <v>315</v>
      </c>
      <c r="D1669" s="0" t="n">
        <v>16.3212881601934</v>
      </c>
      <c r="E1669" s="0" t="s">
        <v>268</v>
      </c>
      <c r="F1669" s="0" t="s">
        <v>268</v>
      </c>
      <c r="G1669" s="0" t="n">
        <f aca="false">D1669</f>
        <v>16.3212881601934</v>
      </c>
      <c r="H1669" s="63" t="n">
        <v>42339</v>
      </c>
      <c r="I1669" s="0" t="n">
        <v>2015</v>
      </c>
      <c r="J1669" s="0" t="n">
        <v>12</v>
      </c>
    </row>
    <row r="1670" customFormat="false" ht="13.2" hidden="false" customHeight="false" outlineLevel="0" collapsed="false">
      <c r="A1670" s="0" t="s">
        <v>242</v>
      </c>
      <c r="B1670" s="0" t="s">
        <v>268</v>
      </c>
      <c r="C1670" s="0" t="s">
        <v>316</v>
      </c>
      <c r="D1670" s="0" t="n">
        <v>18.1360367440415</v>
      </c>
      <c r="E1670" s="0" t="s">
        <v>268</v>
      </c>
      <c r="F1670" s="0" t="s">
        <v>268</v>
      </c>
      <c r="G1670" s="0" t="n">
        <f aca="false">D1670</f>
        <v>18.1360367440415</v>
      </c>
      <c r="H1670" s="63" t="n">
        <v>42370</v>
      </c>
      <c r="I1670" s="0" t="n">
        <v>2016</v>
      </c>
      <c r="J1670" s="0" t="n">
        <v>1</v>
      </c>
    </row>
    <row r="1671" customFormat="false" ht="13.2" hidden="false" customHeight="false" outlineLevel="0" collapsed="false">
      <c r="A1671" s="0" t="s">
        <v>242</v>
      </c>
      <c r="B1671" s="0" t="s">
        <v>268</v>
      </c>
      <c r="C1671" s="0" t="s">
        <v>317</v>
      </c>
      <c r="D1671" s="0" t="n">
        <v>17.2140689204592</v>
      </c>
      <c r="E1671" s="0" t="s">
        <v>268</v>
      </c>
      <c r="F1671" s="0" t="s">
        <v>268</v>
      </c>
      <c r="G1671" s="0" t="n">
        <f aca="false">D1671</f>
        <v>17.2140689204592</v>
      </c>
      <c r="H1671" s="63" t="n">
        <v>42401</v>
      </c>
      <c r="I1671" s="0" t="n">
        <v>2016</v>
      </c>
      <c r="J1671" s="0" t="n">
        <v>2</v>
      </c>
    </row>
    <row r="1672" customFormat="false" ht="13.2" hidden="false" customHeight="false" outlineLevel="0" collapsed="false">
      <c r="A1672" s="0" t="s">
        <v>242</v>
      </c>
      <c r="B1672" s="0" t="s">
        <v>268</v>
      </c>
      <c r="C1672" s="0" t="s">
        <v>318</v>
      </c>
      <c r="D1672" s="0" t="n">
        <v>17.2986255597729</v>
      </c>
      <c r="E1672" s="0" t="s">
        <v>268</v>
      </c>
      <c r="F1672" s="0" t="s">
        <v>268</v>
      </c>
      <c r="G1672" s="0" t="n">
        <f aca="false">D1672</f>
        <v>17.2986255597729</v>
      </c>
      <c r="H1672" s="63" t="n">
        <v>42430</v>
      </c>
      <c r="I1672" s="0" t="n">
        <v>2016</v>
      </c>
      <c r="J1672" s="0" t="n">
        <v>3</v>
      </c>
    </row>
    <row r="1673" customFormat="false" ht="13.2" hidden="false" customHeight="false" outlineLevel="0" collapsed="false">
      <c r="A1673" s="0" t="s">
        <v>242</v>
      </c>
      <c r="B1673" s="0" t="s">
        <v>268</v>
      </c>
      <c r="C1673" s="0" t="s">
        <v>319</v>
      </c>
      <c r="D1673" s="0" t="n">
        <v>17.135950603936</v>
      </c>
      <c r="E1673" s="0" t="s">
        <v>268</v>
      </c>
      <c r="F1673" s="0" t="s">
        <v>268</v>
      </c>
      <c r="G1673" s="0" t="n">
        <f aca="false">D1673</f>
        <v>17.135950603936</v>
      </c>
      <c r="H1673" s="63" t="n">
        <v>42461</v>
      </c>
      <c r="I1673" s="0" t="n">
        <v>2016</v>
      </c>
      <c r="J1673" s="0" t="n">
        <v>4</v>
      </c>
    </row>
    <row r="1674" customFormat="false" ht="13.2" hidden="false" customHeight="false" outlineLevel="0" collapsed="false">
      <c r="A1674" s="0" t="s">
        <v>242</v>
      </c>
      <c r="B1674" s="0" t="s">
        <v>268</v>
      </c>
      <c r="C1674" s="0" t="s">
        <v>320</v>
      </c>
      <c r="D1674" s="0" t="n">
        <v>16.5131501793467</v>
      </c>
      <c r="E1674" s="0" t="s">
        <v>268</v>
      </c>
      <c r="F1674" s="0" t="s">
        <v>268</v>
      </c>
      <c r="G1674" s="0" t="n">
        <f aca="false">D1674</f>
        <v>16.5131501793467</v>
      </c>
      <c r="H1674" s="63" t="n">
        <v>42491</v>
      </c>
      <c r="I1674" s="0" t="n">
        <v>2016</v>
      </c>
      <c r="J1674" s="0" t="n">
        <v>5</v>
      </c>
    </row>
    <row r="1675" customFormat="false" ht="13.2" hidden="false" customHeight="false" outlineLevel="0" collapsed="false">
      <c r="A1675" s="0" t="s">
        <v>242</v>
      </c>
      <c r="B1675" s="0" t="s">
        <v>268</v>
      </c>
      <c r="C1675" s="0" t="s">
        <v>321</v>
      </c>
      <c r="D1675" s="0" t="n">
        <v>15.0864178489989</v>
      </c>
      <c r="E1675" s="0" t="s">
        <v>268</v>
      </c>
      <c r="F1675" s="0" t="s">
        <v>268</v>
      </c>
      <c r="G1675" s="0" t="n">
        <f aca="false">D1675</f>
        <v>15.0864178489989</v>
      </c>
      <c r="H1675" s="63" t="n">
        <v>42522</v>
      </c>
      <c r="I1675" s="0" t="n">
        <v>2016</v>
      </c>
      <c r="J1675" s="0" t="n">
        <v>6</v>
      </c>
    </row>
    <row r="1676" customFormat="false" ht="13.2" hidden="false" customHeight="false" outlineLevel="0" collapsed="false">
      <c r="A1676" s="0" t="s">
        <v>242</v>
      </c>
      <c r="B1676" s="0" t="s">
        <v>268</v>
      </c>
      <c r="C1676" s="0" t="s">
        <v>322</v>
      </c>
      <c r="D1676" s="0" t="n">
        <v>14.7623556018831</v>
      </c>
      <c r="E1676" s="0" t="s">
        <v>268</v>
      </c>
      <c r="F1676" s="0" t="s">
        <v>268</v>
      </c>
      <c r="G1676" s="0" t="n">
        <f aca="false">D1676</f>
        <v>14.7623556018831</v>
      </c>
      <c r="H1676" s="63" t="n">
        <v>42552</v>
      </c>
      <c r="I1676" s="0" t="n">
        <v>2016</v>
      </c>
      <c r="J1676" s="0" t="n">
        <v>7</v>
      </c>
    </row>
    <row r="1677" customFormat="false" ht="13.2" hidden="false" customHeight="false" outlineLevel="0" collapsed="false">
      <c r="A1677" s="0" t="s">
        <v>242</v>
      </c>
      <c r="B1677" s="0" t="s">
        <v>268</v>
      </c>
      <c r="C1677" s="0" t="s">
        <v>323</v>
      </c>
      <c r="D1677" s="0" t="n">
        <v>15.1611023933672</v>
      </c>
      <c r="E1677" s="0" t="s">
        <v>268</v>
      </c>
      <c r="F1677" s="0" t="s">
        <v>268</v>
      </c>
      <c r="G1677" s="0" t="n">
        <f aca="false">D1677</f>
        <v>15.1611023933672</v>
      </c>
      <c r="H1677" s="63" t="n">
        <v>42583</v>
      </c>
      <c r="I1677" s="0" t="n">
        <v>2016</v>
      </c>
      <c r="J1677" s="0" t="n">
        <v>8</v>
      </c>
    </row>
    <row r="1678" customFormat="false" ht="13.2" hidden="false" customHeight="false" outlineLevel="0" collapsed="false">
      <c r="A1678" s="0" t="s">
        <v>242</v>
      </c>
      <c r="B1678" s="0" t="s">
        <v>268</v>
      </c>
      <c r="C1678" s="0" t="s">
        <v>324</v>
      </c>
      <c r="D1678" s="0" t="n">
        <v>15.8864867610832</v>
      </c>
      <c r="E1678" s="0" t="s">
        <v>268</v>
      </c>
      <c r="F1678" s="0" t="s">
        <v>268</v>
      </c>
      <c r="G1678" s="0" t="n">
        <f aca="false">D1678</f>
        <v>15.8864867610832</v>
      </c>
      <c r="H1678" s="63" t="n">
        <v>42614</v>
      </c>
      <c r="I1678" s="0" t="n">
        <v>2016</v>
      </c>
      <c r="J1678" s="0" t="n">
        <v>9</v>
      </c>
    </row>
    <row r="1679" customFormat="false" ht="13.2" hidden="false" customHeight="false" outlineLevel="0" collapsed="false">
      <c r="A1679" s="0" t="s">
        <v>242</v>
      </c>
      <c r="B1679" s="0" t="s">
        <v>268</v>
      </c>
      <c r="C1679" s="0" t="s">
        <v>325</v>
      </c>
      <c r="D1679" s="0" t="n">
        <v>16.9977412747025</v>
      </c>
      <c r="E1679" s="0" t="s">
        <v>268</v>
      </c>
      <c r="F1679" s="0" t="s">
        <v>268</v>
      </c>
      <c r="G1679" s="0" t="n">
        <f aca="false">D1679</f>
        <v>16.9977412747025</v>
      </c>
      <c r="H1679" s="63" t="n">
        <v>42644</v>
      </c>
      <c r="I1679" s="0" t="n">
        <v>2016</v>
      </c>
      <c r="J1679" s="0" t="n">
        <v>10</v>
      </c>
    </row>
    <row r="1680" customFormat="false" ht="13.2" hidden="false" customHeight="false" outlineLevel="0" collapsed="false">
      <c r="A1680" s="0" t="s">
        <v>242</v>
      </c>
      <c r="B1680" s="0" t="s">
        <v>268</v>
      </c>
      <c r="C1680" s="0" t="s">
        <v>326</v>
      </c>
      <c r="D1680" s="0" t="n">
        <v>17.5201038637619</v>
      </c>
      <c r="E1680" s="0" t="s">
        <v>268</v>
      </c>
      <c r="F1680" s="0" t="s">
        <v>268</v>
      </c>
      <c r="G1680" s="0" t="n">
        <f aca="false">D1680</f>
        <v>17.5201038637619</v>
      </c>
      <c r="H1680" s="63" t="n">
        <v>42675</v>
      </c>
      <c r="I1680" s="0" t="n">
        <v>2016</v>
      </c>
      <c r="J1680" s="0" t="n">
        <v>11</v>
      </c>
    </row>
    <row r="1681" customFormat="false" ht="13.2" hidden="false" customHeight="false" outlineLevel="0" collapsed="false">
      <c r="A1681" s="0" t="s">
        <v>242</v>
      </c>
      <c r="B1681" s="0" t="s">
        <v>268</v>
      </c>
      <c r="C1681" s="0" t="s">
        <v>327</v>
      </c>
      <c r="D1681" s="0" t="n">
        <v>16.9573944518828</v>
      </c>
      <c r="E1681" s="0" t="s">
        <v>268</v>
      </c>
      <c r="F1681" s="0" t="s">
        <v>268</v>
      </c>
      <c r="G1681" s="0" t="n">
        <f aca="false">D1681</f>
        <v>16.9573944518828</v>
      </c>
      <c r="H1681" s="63" t="n">
        <v>42705</v>
      </c>
      <c r="I1681" s="0" t="n">
        <v>2016</v>
      </c>
      <c r="J1681" s="0" t="n">
        <v>12</v>
      </c>
    </row>
    <row r="1682" customFormat="false" ht="13.2" hidden="false" customHeight="false" outlineLevel="0" collapsed="false">
      <c r="A1682" s="0" t="s">
        <v>242</v>
      </c>
      <c r="B1682" s="0" t="s">
        <v>268</v>
      </c>
      <c r="C1682" s="0" t="s">
        <v>328</v>
      </c>
      <c r="D1682" s="0" t="n">
        <v>16.4886845527433</v>
      </c>
      <c r="E1682" s="0" t="s">
        <v>268</v>
      </c>
      <c r="F1682" s="0" t="s">
        <v>268</v>
      </c>
      <c r="G1682" s="0" t="n">
        <f aca="false">D1682</f>
        <v>16.4886845527433</v>
      </c>
      <c r="H1682" s="63" t="n">
        <v>42736</v>
      </c>
      <c r="I1682" s="0" t="n">
        <v>2017</v>
      </c>
      <c r="J1682" s="0" t="n">
        <v>1</v>
      </c>
    </row>
    <row r="1683" customFormat="false" ht="13.2" hidden="false" customHeight="false" outlineLevel="0" collapsed="false">
      <c r="A1683" s="0" t="s">
        <v>242</v>
      </c>
      <c r="B1683" s="0" t="s">
        <v>268</v>
      </c>
      <c r="C1683" s="0" t="s">
        <v>329</v>
      </c>
      <c r="D1683" s="0" t="n">
        <v>16.8779884708015</v>
      </c>
      <c r="E1683" s="0" t="s">
        <v>268</v>
      </c>
      <c r="F1683" s="0" t="s">
        <v>268</v>
      </c>
      <c r="G1683" s="0" t="n">
        <f aca="false">D1683</f>
        <v>16.8779884708015</v>
      </c>
      <c r="H1683" s="63" t="n">
        <v>42767</v>
      </c>
      <c r="I1683" s="0" t="n">
        <v>2017</v>
      </c>
      <c r="J1683" s="0" t="n">
        <v>2</v>
      </c>
    </row>
    <row r="1684" customFormat="false" ht="13.2" hidden="false" customHeight="false" outlineLevel="0" collapsed="false">
      <c r="A1684" s="0" t="s">
        <v>242</v>
      </c>
      <c r="B1684" s="0" t="s">
        <v>268</v>
      </c>
      <c r="C1684" s="0" t="s">
        <v>330</v>
      </c>
      <c r="D1684" s="0" t="n">
        <v>16.7303362681421</v>
      </c>
      <c r="E1684" s="0" t="s">
        <v>268</v>
      </c>
      <c r="F1684" s="0" t="s">
        <v>268</v>
      </c>
      <c r="G1684" s="0" t="n">
        <f aca="false">D1684</f>
        <v>16.7303362681421</v>
      </c>
      <c r="H1684" s="63" t="n">
        <v>42795</v>
      </c>
      <c r="I1684" s="0" t="n">
        <v>2017</v>
      </c>
      <c r="J1684" s="0" t="n">
        <v>3</v>
      </c>
    </row>
    <row r="1685" customFormat="false" ht="13.2" hidden="false" customHeight="false" outlineLevel="0" collapsed="false">
      <c r="A1685" s="0" t="s">
        <v>242</v>
      </c>
      <c r="B1685" s="0" t="s">
        <v>268</v>
      </c>
      <c r="C1685" s="0" t="s">
        <v>331</v>
      </c>
      <c r="D1685" s="0" t="n">
        <v>16.5895516097925</v>
      </c>
      <c r="E1685" s="0" t="s">
        <v>268</v>
      </c>
      <c r="F1685" s="0" t="s">
        <v>268</v>
      </c>
      <c r="G1685" s="0" t="n">
        <f aca="false">D1685</f>
        <v>16.5895516097925</v>
      </c>
      <c r="H1685" s="63" t="n">
        <v>42826</v>
      </c>
      <c r="I1685" s="0" t="n">
        <v>2017</v>
      </c>
      <c r="J1685" s="0" t="n">
        <v>4</v>
      </c>
    </row>
    <row r="1686" customFormat="false" ht="13.2" hidden="false" customHeight="false" outlineLevel="0" collapsed="false">
      <c r="A1686" s="0" t="s">
        <v>242</v>
      </c>
      <c r="B1686" s="0" t="s">
        <v>268</v>
      </c>
      <c r="C1686" s="0" t="s">
        <v>332</v>
      </c>
      <c r="D1686" s="0" t="n">
        <v>16.6157341224734</v>
      </c>
      <c r="E1686" s="0" t="s">
        <v>268</v>
      </c>
      <c r="F1686" s="0" t="s">
        <v>268</v>
      </c>
      <c r="G1686" s="0" t="n">
        <f aca="false">D1686</f>
        <v>16.6157341224734</v>
      </c>
      <c r="H1686" s="63" t="n">
        <v>42856</v>
      </c>
      <c r="I1686" s="0" t="n">
        <v>2017</v>
      </c>
      <c r="J1686" s="0" t="n">
        <v>5</v>
      </c>
    </row>
    <row r="1687" customFormat="false" ht="13.2" hidden="false" customHeight="false" outlineLevel="0" collapsed="false">
      <c r="A1687" s="0" t="s">
        <v>242</v>
      </c>
      <c r="B1687" s="0" t="s">
        <v>268</v>
      </c>
      <c r="C1687" s="0" t="s">
        <v>333</v>
      </c>
      <c r="D1687" s="0" t="n">
        <v>15.8701763433476</v>
      </c>
      <c r="E1687" s="0" t="s">
        <v>268</v>
      </c>
      <c r="F1687" s="0" t="s">
        <v>268</v>
      </c>
      <c r="G1687" s="0" t="n">
        <f aca="false">D1687</f>
        <v>15.8701763433476</v>
      </c>
      <c r="H1687" s="63" t="n">
        <v>42887</v>
      </c>
      <c r="I1687" s="0" t="n">
        <v>2017</v>
      </c>
      <c r="J1687" s="0" t="n">
        <v>6</v>
      </c>
    </row>
    <row r="1688" customFormat="false" ht="13.2" hidden="false" customHeight="false" outlineLevel="0" collapsed="false">
      <c r="A1688" s="0" t="s">
        <v>242</v>
      </c>
      <c r="B1688" s="0" t="s">
        <v>268</v>
      </c>
      <c r="C1688" s="0" t="s">
        <v>334</v>
      </c>
      <c r="D1688" s="0" t="n">
        <v>14.1687422406102</v>
      </c>
      <c r="E1688" s="0" t="s">
        <v>268</v>
      </c>
      <c r="F1688" s="0" t="s">
        <v>268</v>
      </c>
      <c r="G1688" s="0" t="n">
        <f aca="false">D1688</f>
        <v>14.1687422406102</v>
      </c>
      <c r="H1688" s="63" t="n">
        <v>42917</v>
      </c>
      <c r="I1688" s="0" t="n">
        <v>2017</v>
      </c>
      <c r="J1688" s="0" t="n">
        <v>7</v>
      </c>
    </row>
    <row r="1689" customFormat="false" ht="13.2" hidden="false" customHeight="false" outlineLevel="0" collapsed="false">
      <c r="A1689" s="0" t="s">
        <v>242</v>
      </c>
      <c r="B1689" s="0" t="s">
        <v>268</v>
      </c>
      <c r="C1689" s="0" t="s">
        <v>335</v>
      </c>
      <c r="D1689" s="0" t="n">
        <v>15.6641500140555</v>
      </c>
      <c r="E1689" s="0" t="s">
        <v>268</v>
      </c>
      <c r="F1689" s="0" t="s">
        <v>268</v>
      </c>
      <c r="G1689" s="0" t="n">
        <f aca="false">D1689</f>
        <v>15.6641500140555</v>
      </c>
      <c r="H1689" s="63" t="n">
        <v>42948</v>
      </c>
      <c r="I1689" s="0" t="n">
        <v>2017</v>
      </c>
      <c r="J1689" s="0" t="n">
        <v>8</v>
      </c>
    </row>
    <row r="1690" customFormat="false" ht="13.2" hidden="false" customHeight="false" outlineLevel="0" collapsed="false">
      <c r="A1690" s="0" t="s">
        <v>242</v>
      </c>
      <c r="B1690" s="0" t="s">
        <v>268</v>
      </c>
      <c r="C1690" s="0" t="s">
        <v>336</v>
      </c>
      <c r="D1690" s="0" t="n">
        <v>15.838413950915</v>
      </c>
      <c r="E1690" s="0" t="s">
        <v>268</v>
      </c>
      <c r="F1690" s="0" t="s">
        <v>268</v>
      </c>
      <c r="G1690" s="0" t="n">
        <f aca="false">D1690</f>
        <v>15.838413950915</v>
      </c>
      <c r="H1690" s="63" t="n">
        <v>42979</v>
      </c>
      <c r="I1690" s="0" t="n">
        <v>2017</v>
      </c>
      <c r="J1690" s="0" t="n">
        <v>9</v>
      </c>
    </row>
    <row r="1691" customFormat="false" ht="13.2" hidden="false" customHeight="false" outlineLevel="0" collapsed="false">
      <c r="A1691" s="0" t="s">
        <v>242</v>
      </c>
      <c r="B1691" s="0" t="s">
        <v>268</v>
      </c>
      <c r="C1691" s="0" t="s">
        <v>337</v>
      </c>
      <c r="D1691" s="0" t="n">
        <v>16.5380450274695</v>
      </c>
      <c r="E1691" s="0" t="s">
        <v>268</v>
      </c>
      <c r="F1691" s="0" t="s">
        <v>268</v>
      </c>
      <c r="G1691" s="0" t="n">
        <f aca="false">D1691</f>
        <v>16.5380450274695</v>
      </c>
      <c r="H1691" s="63" t="n">
        <v>43009</v>
      </c>
      <c r="I1691" s="0" t="n">
        <v>2017</v>
      </c>
      <c r="J1691" s="0" t="n">
        <v>10</v>
      </c>
    </row>
    <row r="1692" customFormat="false" ht="13.2" hidden="false" customHeight="false" outlineLevel="0" collapsed="false">
      <c r="A1692" s="0" t="s">
        <v>242</v>
      </c>
      <c r="B1692" s="0" t="s">
        <v>268</v>
      </c>
      <c r="C1692" s="0" t="s">
        <v>338</v>
      </c>
      <c r="D1692" s="0" t="n">
        <v>17.424387464945</v>
      </c>
      <c r="E1692" s="0" t="s">
        <v>268</v>
      </c>
      <c r="F1692" s="0" t="s">
        <v>268</v>
      </c>
      <c r="G1692" s="0" t="n">
        <f aca="false">D1692</f>
        <v>17.424387464945</v>
      </c>
      <c r="H1692" s="63" t="n">
        <v>43040</v>
      </c>
      <c r="I1692" s="0" t="n">
        <v>2017</v>
      </c>
      <c r="J1692" s="0" t="n">
        <v>11</v>
      </c>
    </row>
    <row r="1693" customFormat="false" ht="13.2" hidden="false" customHeight="false" outlineLevel="0" collapsed="false">
      <c r="A1693" s="0" t="s">
        <v>242</v>
      </c>
      <c r="B1693" s="0" t="s">
        <v>268</v>
      </c>
      <c r="C1693" s="0" t="s">
        <v>339</v>
      </c>
      <c r="D1693" s="0" t="n">
        <v>17.135950603936</v>
      </c>
      <c r="E1693" s="0" t="s">
        <v>268</v>
      </c>
      <c r="F1693" s="0" t="s">
        <v>268</v>
      </c>
      <c r="G1693" s="0" t="n">
        <f aca="false">D1693</f>
        <v>17.135950603936</v>
      </c>
      <c r="H1693" s="63" t="n">
        <v>43070</v>
      </c>
      <c r="I1693" s="0" t="n">
        <v>2017</v>
      </c>
      <c r="J1693" s="0" t="n">
        <v>12</v>
      </c>
    </row>
    <row r="1694" customFormat="false" ht="13.2" hidden="false" customHeight="false" outlineLevel="0" collapsed="false">
      <c r="A1694" s="0" t="s">
        <v>242</v>
      </c>
      <c r="B1694" s="0" t="s">
        <v>268</v>
      </c>
      <c r="C1694" s="0" t="s">
        <v>340</v>
      </c>
      <c r="D1694" s="0" t="n">
        <v>16.1538917676436</v>
      </c>
      <c r="E1694" s="0" t="s">
        <v>268</v>
      </c>
      <c r="F1694" s="0" t="s">
        <v>268</v>
      </c>
      <c r="G1694" s="0" t="n">
        <f aca="false">D1694</f>
        <v>16.1538917676436</v>
      </c>
      <c r="H1694" s="63" t="n">
        <v>43101</v>
      </c>
      <c r="I1694" s="0" t="n">
        <v>2018</v>
      </c>
      <c r="J1694" s="0" t="n">
        <v>1</v>
      </c>
    </row>
    <row r="1695" customFormat="false" ht="13.2" hidden="false" customHeight="false" outlineLevel="0" collapsed="false">
      <c r="A1695" s="0" t="s">
        <v>242</v>
      </c>
      <c r="B1695" s="0" t="s">
        <v>268</v>
      </c>
      <c r="C1695" s="0" t="s">
        <v>341</v>
      </c>
      <c r="D1695" s="0" t="n">
        <v>17.1350921608973</v>
      </c>
      <c r="E1695" s="0" t="s">
        <v>268</v>
      </c>
      <c r="F1695" s="0" t="s">
        <v>268</v>
      </c>
      <c r="G1695" s="0" t="n">
        <f aca="false">D1695</f>
        <v>17.1350921608973</v>
      </c>
      <c r="H1695" s="63" t="n">
        <v>43132</v>
      </c>
      <c r="I1695" s="0" t="n">
        <v>2018</v>
      </c>
      <c r="J1695" s="0" t="n">
        <v>2</v>
      </c>
    </row>
    <row r="1696" customFormat="false" ht="13.2" hidden="false" customHeight="false" outlineLevel="0" collapsed="false">
      <c r="A1696" s="0" t="s">
        <v>242</v>
      </c>
      <c r="B1696" s="0" t="s">
        <v>268</v>
      </c>
      <c r="C1696" s="0" t="s">
        <v>342</v>
      </c>
      <c r="D1696" s="0" t="n">
        <v>16.7148842934453</v>
      </c>
      <c r="E1696" s="0" t="s">
        <v>268</v>
      </c>
      <c r="F1696" s="0" t="s">
        <v>268</v>
      </c>
      <c r="G1696" s="0" t="n">
        <f aca="false">D1696</f>
        <v>16.7148842934453</v>
      </c>
      <c r="H1696" s="63" t="n">
        <v>43160</v>
      </c>
      <c r="I1696" s="0" t="n">
        <v>2018</v>
      </c>
      <c r="J1696" s="0" t="n">
        <v>3</v>
      </c>
    </row>
    <row r="1697" customFormat="false" ht="13.2" hidden="false" customHeight="false" outlineLevel="0" collapsed="false">
      <c r="A1697" s="0" t="s">
        <v>242</v>
      </c>
      <c r="B1697" s="0" t="s">
        <v>268</v>
      </c>
      <c r="C1697" s="0" t="s">
        <v>343</v>
      </c>
      <c r="D1697" s="0" t="n">
        <v>16.1423027866209</v>
      </c>
      <c r="E1697" s="0" t="s">
        <v>268</v>
      </c>
      <c r="F1697" s="0" t="s">
        <v>268</v>
      </c>
      <c r="G1697" s="0" t="n">
        <f aca="false">D1697</f>
        <v>16.1423027866209</v>
      </c>
      <c r="H1697" s="63" t="n">
        <v>43191</v>
      </c>
      <c r="I1697" s="0" t="n">
        <v>2018</v>
      </c>
      <c r="J1697" s="0" t="n">
        <v>4</v>
      </c>
    </row>
    <row r="1698" customFormat="false" ht="13.2" hidden="false" customHeight="false" outlineLevel="0" collapsed="false">
      <c r="A1698" s="0" t="s">
        <v>242</v>
      </c>
      <c r="B1698" s="0" t="s">
        <v>268</v>
      </c>
      <c r="C1698" s="0" t="s">
        <v>344</v>
      </c>
      <c r="D1698" s="0" t="n">
        <v>15.9860661535744</v>
      </c>
      <c r="E1698" s="0" t="s">
        <v>268</v>
      </c>
      <c r="F1698" s="0" t="s">
        <v>268</v>
      </c>
      <c r="G1698" s="0" t="n">
        <f aca="false">D1698</f>
        <v>15.9860661535744</v>
      </c>
      <c r="H1698" s="63" t="n">
        <v>43221</v>
      </c>
      <c r="I1698" s="0" t="n">
        <v>2018</v>
      </c>
      <c r="J1698" s="0" t="n">
        <v>5</v>
      </c>
    </row>
    <row r="1699" customFormat="false" ht="13.2" hidden="false" customHeight="false" outlineLevel="0" collapsed="false">
      <c r="A1699" s="0" t="s">
        <v>242</v>
      </c>
      <c r="B1699" s="0" t="s">
        <v>268</v>
      </c>
      <c r="C1699" s="0" t="s">
        <v>345</v>
      </c>
      <c r="D1699" s="0" t="n">
        <v>14.7739445829058</v>
      </c>
      <c r="E1699" s="0" t="s">
        <v>268</v>
      </c>
      <c r="F1699" s="0" t="s">
        <v>268</v>
      </c>
      <c r="G1699" s="0" t="n">
        <f aca="false">D1699</f>
        <v>14.7739445829058</v>
      </c>
      <c r="H1699" s="63" t="n">
        <v>43252</v>
      </c>
      <c r="I1699" s="0" t="n">
        <v>2018</v>
      </c>
      <c r="J1699" s="0" t="n">
        <v>6</v>
      </c>
    </row>
    <row r="1700" customFormat="false" ht="13.2" hidden="false" customHeight="false" outlineLevel="0" collapsed="false">
      <c r="A1700" s="0" t="s">
        <v>242</v>
      </c>
      <c r="B1700" s="0" t="s">
        <v>268</v>
      </c>
      <c r="C1700" s="0" t="s">
        <v>346</v>
      </c>
      <c r="D1700" s="0" t="n">
        <v>14.3249788736567</v>
      </c>
      <c r="E1700" s="0" t="s">
        <v>268</v>
      </c>
      <c r="F1700" s="0" t="s">
        <v>268</v>
      </c>
      <c r="G1700" s="0" t="n">
        <f aca="false">D1700</f>
        <v>14.3249788736567</v>
      </c>
      <c r="H1700" s="63" t="n">
        <v>43282</v>
      </c>
      <c r="I1700" s="0" t="n">
        <v>2018</v>
      </c>
      <c r="J1700" s="0" t="n">
        <v>7</v>
      </c>
    </row>
    <row r="1701" customFormat="false" ht="13.2" hidden="false" customHeight="false" outlineLevel="0" collapsed="false">
      <c r="A1701" s="0" t="s">
        <v>242</v>
      </c>
      <c r="B1701" s="0" t="s">
        <v>268</v>
      </c>
      <c r="C1701" s="0" t="s">
        <v>347</v>
      </c>
      <c r="D1701" s="0" t="n">
        <v>14.5662013675362</v>
      </c>
      <c r="E1701" s="0" t="s">
        <v>268</v>
      </c>
      <c r="F1701" s="0" t="s">
        <v>268</v>
      </c>
      <c r="G1701" s="0" t="n">
        <f aca="false">D1701</f>
        <v>14.5662013675362</v>
      </c>
      <c r="H1701" s="63" t="n">
        <v>43313</v>
      </c>
      <c r="I1701" s="0" t="n">
        <v>2018</v>
      </c>
      <c r="J1701" s="0" t="n">
        <v>8</v>
      </c>
    </row>
    <row r="1702" customFormat="false" ht="13.2" hidden="false" customHeight="false" outlineLevel="0" collapsed="false">
      <c r="A1702" s="0" t="s">
        <v>242</v>
      </c>
      <c r="B1702" s="0" t="s">
        <v>268</v>
      </c>
      <c r="C1702" s="0" t="s">
        <v>348</v>
      </c>
      <c r="D1702" s="0" t="n">
        <v>15.9100939446479</v>
      </c>
      <c r="E1702" s="0" t="s">
        <v>268</v>
      </c>
      <c r="F1702" s="0" t="s">
        <v>268</v>
      </c>
      <c r="G1702" s="0" t="n">
        <f aca="false">D1702</f>
        <v>15.9100939446479</v>
      </c>
      <c r="H1702" s="63" t="n">
        <v>43344</v>
      </c>
      <c r="I1702" s="0" t="n">
        <v>2018</v>
      </c>
      <c r="J1702" s="0" t="n">
        <v>9</v>
      </c>
    </row>
    <row r="1703" customFormat="false" ht="13.2" hidden="false" customHeight="false" outlineLevel="0" collapsed="false">
      <c r="A1703" s="0" t="s">
        <v>242</v>
      </c>
      <c r="B1703" s="0" t="s">
        <v>268</v>
      </c>
      <c r="C1703" s="0" t="s">
        <v>349</v>
      </c>
      <c r="D1703" s="0" t="n">
        <v>17.1204986292391</v>
      </c>
      <c r="E1703" s="0" t="s">
        <v>268</v>
      </c>
      <c r="F1703" s="0" t="s">
        <v>268</v>
      </c>
      <c r="G1703" s="0" t="n">
        <f aca="false">D1703</f>
        <v>17.1204986292391</v>
      </c>
      <c r="H1703" s="63" t="n">
        <v>43374</v>
      </c>
      <c r="I1703" s="0" t="n">
        <v>2018</v>
      </c>
      <c r="J1703" s="0" t="n">
        <v>10</v>
      </c>
    </row>
    <row r="1704" customFormat="false" ht="13.2" hidden="false" customHeight="false" outlineLevel="0" collapsed="false">
      <c r="A1704" s="0" t="s">
        <v>242</v>
      </c>
      <c r="B1704" s="0" t="s">
        <v>268</v>
      </c>
      <c r="C1704" s="0" t="s">
        <v>350</v>
      </c>
      <c r="D1704" s="0" t="n">
        <v>17.2913287939438</v>
      </c>
      <c r="E1704" s="0" t="s">
        <v>268</v>
      </c>
      <c r="F1704" s="0" t="s">
        <v>268</v>
      </c>
      <c r="G1704" s="0" t="n">
        <f aca="false">D1704</f>
        <v>17.2913287939438</v>
      </c>
      <c r="H1704" s="63" t="n">
        <v>43405</v>
      </c>
      <c r="I1704" s="0" t="n">
        <v>2018</v>
      </c>
      <c r="J1704" s="0" t="n">
        <v>11</v>
      </c>
    </row>
    <row r="1705" customFormat="false" ht="13.2" hidden="false" customHeight="false" outlineLevel="0" collapsed="false">
      <c r="A1705" s="0" t="s">
        <v>242</v>
      </c>
      <c r="B1705" s="0" t="s">
        <v>268</v>
      </c>
      <c r="C1705" s="0" t="s">
        <v>351</v>
      </c>
      <c r="D1705" s="0" t="n">
        <v>16.1680560777824</v>
      </c>
      <c r="E1705" s="0" t="s">
        <v>268</v>
      </c>
      <c r="F1705" s="0" t="s">
        <v>268</v>
      </c>
      <c r="G1705" s="0" t="n">
        <f aca="false">D1705</f>
        <v>16.1680560777824</v>
      </c>
      <c r="H1705" s="63" t="n">
        <v>43435</v>
      </c>
      <c r="I1705" s="0" t="n">
        <v>2018</v>
      </c>
      <c r="J1705" s="0" t="n">
        <v>12</v>
      </c>
    </row>
    <row r="1706" customFormat="false" ht="13.2" hidden="false" customHeight="false" outlineLevel="0" collapsed="false">
      <c r="A1706" s="0" t="s">
        <v>242</v>
      </c>
      <c r="B1706" s="0" t="s">
        <v>268</v>
      </c>
      <c r="C1706" s="0" t="s">
        <v>352</v>
      </c>
      <c r="D1706" s="0" t="n">
        <v>16.1345767992724</v>
      </c>
      <c r="E1706" s="0" t="s">
        <v>268</v>
      </c>
      <c r="F1706" s="0" t="s">
        <v>268</v>
      </c>
      <c r="G1706" s="0" t="n">
        <f aca="false">D1706</f>
        <v>16.1345767992724</v>
      </c>
      <c r="H1706" s="63" t="n">
        <v>43466</v>
      </c>
      <c r="I1706" s="0" t="n">
        <v>2019</v>
      </c>
      <c r="J1706" s="0" t="n">
        <v>1</v>
      </c>
    </row>
    <row r="1707" customFormat="false" ht="13.2" hidden="false" customHeight="false" outlineLevel="0" collapsed="false">
      <c r="A1707" s="0" t="s">
        <v>242</v>
      </c>
      <c r="B1707" s="0" t="s">
        <v>268</v>
      </c>
      <c r="C1707" s="0" t="s">
        <v>353</v>
      </c>
      <c r="D1707" s="0" t="n">
        <v>16.6341906478058</v>
      </c>
      <c r="E1707" s="0" t="s">
        <v>268</v>
      </c>
      <c r="F1707" s="0" t="s">
        <v>268</v>
      </c>
      <c r="G1707" s="0" t="n">
        <f aca="false">D1707</f>
        <v>16.6341906478058</v>
      </c>
      <c r="H1707" s="63" t="n">
        <v>43497</v>
      </c>
      <c r="I1707" s="0" t="n">
        <v>2019</v>
      </c>
      <c r="J1707" s="0" t="n">
        <v>2</v>
      </c>
    </row>
    <row r="1708" customFormat="false" ht="13.2" hidden="false" customHeight="false" outlineLevel="0" collapsed="false">
      <c r="A1708" s="0" t="s">
        <v>242</v>
      </c>
      <c r="B1708" s="0" t="s">
        <v>268</v>
      </c>
      <c r="C1708" s="0" t="s">
        <v>354</v>
      </c>
      <c r="D1708" s="0" t="n">
        <v>16.7492220149939</v>
      </c>
      <c r="E1708" s="0" t="s">
        <v>268</v>
      </c>
      <c r="F1708" s="0" t="s">
        <v>268</v>
      </c>
      <c r="G1708" s="0" t="n">
        <f aca="false">D1708</f>
        <v>16.7492220149939</v>
      </c>
      <c r="H1708" s="63" t="n">
        <v>43525</v>
      </c>
      <c r="I1708" s="0" t="n">
        <v>2019</v>
      </c>
      <c r="J1708" s="0" t="n">
        <v>3</v>
      </c>
    </row>
    <row r="1709" customFormat="false" ht="13.2" hidden="false" customHeight="false" outlineLevel="0" collapsed="false">
      <c r="A1709" s="0" t="s">
        <v>242</v>
      </c>
      <c r="B1709" s="0" t="s">
        <v>268</v>
      </c>
      <c r="C1709" s="0" t="s">
        <v>355</v>
      </c>
      <c r="D1709" s="0" t="n">
        <v>16.9878691797573</v>
      </c>
      <c r="E1709" s="0" t="s">
        <v>268</v>
      </c>
      <c r="F1709" s="0" t="s">
        <v>268</v>
      </c>
      <c r="G1709" s="0" t="n">
        <f aca="false">D1709</f>
        <v>16.9878691797573</v>
      </c>
      <c r="H1709" s="63" t="n">
        <v>43556</v>
      </c>
      <c r="I1709" s="0" t="n">
        <v>2019</v>
      </c>
      <c r="J1709" s="0" t="n">
        <v>4</v>
      </c>
    </row>
    <row r="1710" customFormat="false" ht="13.2" hidden="false" customHeight="false" outlineLevel="0" collapsed="false">
      <c r="A1710" s="0" t="s">
        <v>242</v>
      </c>
      <c r="B1710" s="0" t="s">
        <v>268</v>
      </c>
      <c r="C1710" s="0" t="s">
        <v>356</v>
      </c>
      <c r="D1710" s="0" t="n">
        <v>16.4822462299529</v>
      </c>
      <c r="E1710" s="0" t="s">
        <v>268</v>
      </c>
      <c r="F1710" s="0" t="s">
        <v>268</v>
      </c>
      <c r="G1710" s="0" t="n">
        <f aca="false">D1710</f>
        <v>16.4822462299529</v>
      </c>
      <c r="H1710" s="63" t="n">
        <v>43586</v>
      </c>
      <c r="I1710" s="0" t="n">
        <v>2019</v>
      </c>
      <c r="J1710" s="0" t="n">
        <v>5</v>
      </c>
    </row>
    <row r="1711" customFormat="false" ht="13.2" hidden="false" customHeight="false" outlineLevel="0" collapsed="false">
      <c r="A1711" s="0" t="s">
        <v>242</v>
      </c>
      <c r="B1711" s="0" t="s">
        <v>268</v>
      </c>
      <c r="C1711" s="0" t="s">
        <v>357</v>
      </c>
      <c r="D1711" s="0" t="n">
        <v>14.9743910324463</v>
      </c>
      <c r="E1711" s="0" t="s">
        <v>268</v>
      </c>
      <c r="F1711" s="0" t="s">
        <v>268</v>
      </c>
      <c r="G1711" s="0" t="n">
        <f aca="false">D1711</f>
        <v>14.9743910324463</v>
      </c>
      <c r="H1711" s="63" t="n">
        <v>43617</v>
      </c>
      <c r="I1711" s="0" t="n">
        <v>2019</v>
      </c>
      <c r="J1711" s="0" t="n">
        <v>6</v>
      </c>
    </row>
    <row r="1712" customFormat="false" ht="13.2" hidden="false" customHeight="false" outlineLevel="0" collapsed="false">
      <c r="A1712" s="0" t="s">
        <v>242</v>
      </c>
      <c r="B1712" s="0" t="s">
        <v>268</v>
      </c>
      <c r="C1712" s="0" t="s">
        <v>358</v>
      </c>
      <c r="D1712" s="0" t="n">
        <v>14.5996806460462</v>
      </c>
      <c r="E1712" s="0" t="s">
        <v>268</v>
      </c>
      <c r="F1712" s="0" t="s">
        <v>268</v>
      </c>
      <c r="G1712" s="0" t="n">
        <f aca="false">D1712</f>
        <v>14.5996806460462</v>
      </c>
      <c r="H1712" s="63" t="n">
        <v>43647</v>
      </c>
      <c r="I1712" s="0" t="n">
        <v>2019</v>
      </c>
      <c r="J1712" s="0" t="n">
        <v>7</v>
      </c>
    </row>
    <row r="1713" customFormat="false" ht="13.2" hidden="false" customHeight="false" outlineLevel="0" collapsed="false">
      <c r="A1713" s="0" t="s">
        <v>242</v>
      </c>
      <c r="B1713" s="0" t="s">
        <v>268</v>
      </c>
      <c r="C1713" s="0" t="s">
        <v>359</v>
      </c>
      <c r="D1713" s="0" t="n">
        <v>14.3494445002602</v>
      </c>
      <c r="E1713" s="0" t="s">
        <v>268</v>
      </c>
      <c r="F1713" s="0" t="s">
        <v>268</v>
      </c>
      <c r="G1713" s="0" t="n">
        <f aca="false">D1713</f>
        <v>14.3494445002602</v>
      </c>
      <c r="H1713" s="63" t="n">
        <v>43678</v>
      </c>
      <c r="I1713" s="0" t="n">
        <v>2019</v>
      </c>
      <c r="J1713" s="0" t="n">
        <v>8</v>
      </c>
    </row>
    <row r="1714" customFormat="false" ht="13.2" hidden="false" customHeight="false" outlineLevel="0" collapsed="false">
      <c r="A1714" s="0" t="s">
        <v>242</v>
      </c>
      <c r="B1714" s="0" t="s">
        <v>268</v>
      </c>
      <c r="C1714" s="0" t="s">
        <v>360</v>
      </c>
      <c r="D1714" s="0" t="n">
        <v>15.7379761153852</v>
      </c>
      <c r="E1714" s="0" t="s">
        <v>268</v>
      </c>
      <c r="F1714" s="0" t="s">
        <v>268</v>
      </c>
      <c r="G1714" s="0" t="n">
        <f aca="false">D1714</f>
        <v>15.7379761153852</v>
      </c>
      <c r="H1714" s="63" t="n">
        <v>43709</v>
      </c>
      <c r="I1714" s="0" t="n">
        <v>2019</v>
      </c>
      <c r="J1714" s="0" t="n">
        <v>9</v>
      </c>
    </row>
    <row r="1715" customFormat="false" ht="13.2" hidden="false" customHeight="false" outlineLevel="0" collapsed="false">
      <c r="A1715" s="0" t="s">
        <v>242</v>
      </c>
      <c r="B1715" s="0" t="s">
        <v>268</v>
      </c>
      <c r="C1715" s="0" t="s">
        <v>361</v>
      </c>
      <c r="D1715" s="0" t="n">
        <v>16.1191248245755</v>
      </c>
      <c r="E1715" s="0" t="s">
        <v>268</v>
      </c>
      <c r="F1715" s="0" t="s">
        <v>268</v>
      </c>
      <c r="G1715" s="0" t="n">
        <f aca="false">D1715</f>
        <v>16.1191248245755</v>
      </c>
      <c r="H1715" s="63" t="n">
        <v>43739</v>
      </c>
      <c r="I1715" s="0" t="n">
        <v>2019</v>
      </c>
      <c r="J1715" s="0" t="n">
        <v>10</v>
      </c>
    </row>
    <row r="1716" customFormat="false" ht="13.2" hidden="false" customHeight="false" outlineLevel="0" collapsed="false">
      <c r="A1716" s="0" t="s">
        <v>242</v>
      </c>
      <c r="B1716" s="0" t="s">
        <v>268</v>
      </c>
      <c r="C1716" s="0" t="s">
        <v>362</v>
      </c>
      <c r="D1716" s="0" t="n">
        <v>17.0552569582966</v>
      </c>
      <c r="E1716" s="0" t="s">
        <v>268</v>
      </c>
      <c r="F1716" s="0" t="s">
        <v>268</v>
      </c>
      <c r="G1716" s="0" t="n">
        <f aca="false">D1716</f>
        <v>17.0552569582966</v>
      </c>
      <c r="H1716" s="63" t="n">
        <v>43770</v>
      </c>
      <c r="I1716" s="0" t="n">
        <v>2019</v>
      </c>
      <c r="J1716" s="0" t="n">
        <v>11</v>
      </c>
    </row>
    <row r="1717" customFormat="false" ht="13.2" hidden="false" customHeight="false" outlineLevel="0" collapsed="false">
      <c r="A1717" s="0" t="s">
        <v>242</v>
      </c>
      <c r="B1717" s="0" t="s">
        <v>268</v>
      </c>
      <c r="C1717" s="0" t="s">
        <v>363</v>
      </c>
      <c r="D1717" s="0" t="n">
        <v>16.9475223569376</v>
      </c>
      <c r="E1717" s="0" t="s">
        <v>268</v>
      </c>
      <c r="F1717" s="0" t="s">
        <v>268</v>
      </c>
      <c r="G1717" s="0" t="n">
        <f aca="false">D1717</f>
        <v>16.9475223569376</v>
      </c>
      <c r="H1717" s="63" t="n">
        <v>43800</v>
      </c>
      <c r="I1717" s="0" t="n">
        <v>2019</v>
      </c>
      <c r="J1717" s="0" t="n">
        <v>12</v>
      </c>
    </row>
    <row r="1718" customFormat="false" ht="13.2" hidden="false" customHeight="false" outlineLevel="0" collapsed="false">
      <c r="A1718" s="0" t="s">
        <v>242</v>
      </c>
      <c r="B1718" s="0" t="s">
        <v>268</v>
      </c>
      <c r="C1718" s="0" t="s">
        <v>364</v>
      </c>
      <c r="D1718" s="0" t="n">
        <v>17.034225103848</v>
      </c>
      <c r="E1718" s="0" t="s">
        <v>268</v>
      </c>
      <c r="F1718" s="0" t="s">
        <v>268</v>
      </c>
      <c r="G1718" s="0" t="n">
        <f aca="false">D1718</f>
        <v>17.034225103848</v>
      </c>
      <c r="H1718" s="63" t="n">
        <v>43831</v>
      </c>
      <c r="I1718" s="0" t="n">
        <v>2020</v>
      </c>
      <c r="J1718" s="0" t="n">
        <v>1</v>
      </c>
    </row>
    <row r="1719" customFormat="false" ht="13.2" hidden="false" customHeight="false" outlineLevel="0" collapsed="false">
      <c r="A1719" s="0" t="s">
        <v>242</v>
      </c>
      <c r="B1719" s="0" t="s">
        <v>268</v>
      </c>
      <c r="C1719" s="0" t="s">
        <v>365</v>
      </c>
      <c r="D1719" s="0" t="n">
        <v>17.3325340598022</v>
      </c>
      <c r="E1719" s="0" t="s">
        <v>268</v>
      </c>
      <c r="F1719" s="0" t="s">
        <v>268</v>
      </c>
      <c r="G1719" s="0" t="n">
        <f aca="false">D1719</f>
        <v>17.3325340598022</v>
      </c>
      <c r="H1719" s="63" t="n">
        <v>43862</v>
      </c>
      <c r="I1719" s="0" t="n">
        <v>2020</v>
      </c>
      <c r="J1719" s="0" t="n">
        <v>2</v>
      </c>
    </row>
    <row r="1720" customFormat="false" ht="13.2" hidden="false" customHeight="false" outlineLevel="0" collapsed="false">
      <c r="A1720" s="0" t="s">
        <v>242</v>
      </c>
      <c r="B1720" s="0" t="s">
        <v>268</v>
      </c>
      <c r="C1720" s="0" t="s">
        <v>366</v>
      </c>
      <c r="D1720" s="0" t="n">
        <v>17.3750269902187</v>
      </c>
      <c r="E1720" s="0" t="s">
        <v>268</v>
      </c>
      <c r="F1720" s="0" t="s">
        <v>268</v>
      </c>
      <c r="G1720" s="0" t="n">
        <f aca="false">D1720</f>
        <v>17.3750269902187</v>
      </c>
      <c r="H1720" s="63" t="n">
        <v>43891</v>
      </c>
      <c r="I1720" s="0" t="n">
        <v>2020</v>
      </c>
      <c r="J1720" s="0" t="n">
        <v>3</v>
      </c>
    </row>
    <row r="1721" customFormat="false" ht="13.2" hidden="false" customHeight="false" outlineLevel="0" collapsed="false">
      <c r="A1721" s="0" t="s">
        <v>242</v>
      </c>
      <c r="B1721" s="0" t="s">
        <v>268</v>
      </c>
      <c r="C1721" s="0" t="s">
        <v>367</v>
      </c>
      <c r="D1721" s="0" t="n">
        <v>16.5255976034081</v>
      </c>
      <c r="E1721" s="0" t="s">
        <v>268</v>
      </c>
      <c r="F1721" s="0" t="s">
        <v>268</v>
      </c>
      <c r="G1721" s="0" t="n">
        <f aca="false">D1721</f>
        <v>16.5255976034081</v>
      </c>
      <c r="H1721" s="63" t="n">
        <v>43922</v>
      </c>
      <c r="I1721" s="0" t="n">
        <v>2020</v>
      </c>
      <c r="J1721" s="0" t="n">
        <v>4</v>
      </c>
    </row>
    <row r="1722" customFormat="false" ht="13.2" hidden="false" customHeight="false" outlineLevel="0" collapsed="false">
      <c r="A1722" s="0" t="s">
        <v>242</v>
      </c>
      <c r="B1722" s="0" t="s">
        <v>268</v>
      </c>
      <c r="C1722" s="0" t="s">
        <v>368</v>
      </c>
      <c r="D1722" s="0" t="n">
        <v>16.2277178689733</v>
      </c>
      <c r="E1722" s="0" t="s">
        <v>268</v>
      </c>
      <c r="F1722" s="0" t="s">
        <v>268</v>
      </c>
      <c r="G1722" s="0" t="n">
        <f aca="false">D1722</f>
        <v>16.2277178689733</v>
      </c>
      <c r="H1722" s="63" t="n">
        <v>43952</v>
      </c>
      <c r="I1722" s="0" t="n">
        <v>2020</v>
      </c>
      <c r="J1722" s="0" t="n">
        <v>5</v>
      </c>
    </row>
    <row r="1723" customFormat="false" ht="13.2" hidden="false" customHeight="false" outlineLevel="0" collapsed="false">
      <c r="A1723" s="0" t="s">
        <v>242</v>
      </c>
      <c r="B1723" s="0" t="s">
        <v>268</v>
      </c>
      <c r="C1723" s="0" t="s">
        <v>369</v>
      </c>
      <c r="D1723" s="0" t="n">
        <v>15.7547157546401</v>
      </c>
      <c r="E1723" s="0" t="s">
        <v>268</v>
      </c>
      <c r="F1723" s="0" t="s">
        <v>268</v>
      </c>
      <c r="G1723" s="0" t="n">
        <f aca="false">D1723</f>
        <v>15.7547157546401</v>
      </c>
      <c r="H1723" s="63" t="n">
        <v>43983</v>
      </c>
      <c r="I1723" s="0" t="n">
        <v>2020</v>
      </c>
      <c r="J1723" s="0" t="n">
        <v>6</v>
      </c>
    </row>
    <row r="1724" customFormat="false" ht="13.2" hidden="false" customHeight="false" outlineLevel="0" collapsed="false">
      <c r="A1724" s="0" t="s">
        <v>242</v>
      </c>
      <c r="B1724" s="0" t="s">
        <v>268</v>
      </c>
      <c r="C1724" s="0" t="s">
        <v>370</v>
      </c>
      <c r="D1724" s="0" t="n">
        <v>15.4285073999276</v>
      </c>
      <c r="E1724" s="0" t="s">
        <v>268</v>
      </c>
      <c r="F1724" s="0" t="s">
        <v>268</v>
      </c>
      <c r="G1724" s="0" t="n">
        <f aca="false">D1724</f>
        <v>15.4285073999276</v>
      </c>
      <c r="H1724" s="63" t="n">
        <v>44013</v>
      </c>
      <c r="I1724" s="0" t="n">
        <v>2020</v>
      </c>
      <c r="J1724" s="0" t="n">
        <v>7</v>
      </c>
    </row>
    <row r="1725" customFormat="false" ht="13.2" hidden="false" customHeight="false" outlineLevel="0" collapsed="false">
      <c r="A1725" s="0" t="s">
        <v>242</v>
      </c>
      <c r="B1725" s="0" t="s">
        <v>268</v>
      </c>
      <c r="C1725" s="0" t="s">
        <v>371</v>
      </c>
      <c r="D1725" s="0" t="n">
        <v>15.5375296658447</v>
      </c>
      <c r="E1725" s="0" t="s">
        <v>268</v>
      </c>
      <c r="F1725" s="0" t="s">
        <v>268</v>
      </c>
      <c r="G1725" s="0" t="n">
        <f aca="false">D1725</f>
        <v>15.5375296658447</v>
      </c>
      <c r="H1725" s="63" t="n">
        <v>44044</v>
      </c>
      <c r="I1725" s="0" t="n">
        <v>2020</v>
      </c>
      <c r="J1725" s="0" t="n">
        <v>8</v>
      </c>
    </row>
    <row r="1726" customFormat="false" ht="13.2" hidden="false" customHeight="false" outlineLevel="0" collapsed="false">
      <c r="A1726" s="0" t="s">
        <v>242</v>
      </c>
      <c r="B1726" s="0" t="s">
        <v>268</v>
      </c>
      <c r="C1726" s="0" t="s">
        <v>372</v>
      </c>
      <c r="D1726" s="0" t="n">
        <v>16.0053811219455</v>
      </c>
      <c r="E1726" s="0" t="s">
        <v>268</v>
      </c>
      <c r="F1726" s="0" t="s">
        <v>268</v>
      </c>
      <c r="G1726" s="0" t="n">
        <f aca="false">D1726</f>
        <v>16.0053811219455</v>
      </c>
      <c r="H1726" s="63" t="n">
        <v>44075</v>
      </c>
      <c r="I1726" s="0" t="n">
        <v>2020</v>
      </c>
      <c r="J1726" s="0" t="n">
        <v>9</v>
      </c>
    </row>
    <row r="1727" customFormat="false" ht="13.2" hidden="false" customHeight="false" outlineLevel="0" collapsed="false">
      <c r="A1727" s="0" t="s">
        <v>242</v>
      </c>
      <c r="B1727" s="0" t="s">
        <v>268</v>
      </c>
      <c r="C1727" s="0" t="s">
        <v>373</v>
      </c>
      <c r="D1727" s="0" t="n">
        <v>16.3732239640358</v>
      </c>
      <c r="E1727" s="0" t="s">
        <v>268</v>
      </c>
      <c r="F1727" s="0" t="s">
        <v>268</v>
      </c>
      <c r="G1727" s="0" t="n">
        <f aca="false">D1727</f>
        <v>16.3732239640358</v>
      </c>
      <c r="H1727" s="63" t="n">
        <v>44105</v>
      </c>
      <c r="I1727" s="0" t="n">
        <v>2020</v>
      </c>
      <c r="J1727" s="0" t="n">
        <v>10</v>
      </c>
    </row>
    <row r="1728" customFormat="false" ht="13.2" hidden="false" customHeight="false" outlineLevel="0" collapsed="false">
      <c r="A1728" s="0" t="s">
        <v>242</v>
      </c>
      <c r="B1728" s="0" t="s">
        <v>268</v>
      </c>
      <c r="C1728" s="0" t="s">
        <v>374</v>
      </c>
      <c r="D1728" s="0" t="n">
        <v>17.4153738130384</v>
      </c>
      <c r="E1728" s="0" t="s">
        <v>268</v>
      </c>
      <c r="F1728" s="0" t="s">
        <v>268</v>
      </c>
      <c r="G1728" s="0" t="n">
        <f aca="false">D1728</f>
        <v>17.4153738130384</v>
      </c>
      <c r="H1728" s="63" t="n">
        <v>44136</v>
      </c>
      <c r="I1728" s="0" t="n">
        <v>2020</v>
      </c>
      <c r="J1728" s="0" t="n">
        <v>11</v>
      </c>
    </row>
    <row r="1729" customFormat="false" ht="13.2" hidden="false" customHeight="false" outlineLevel="0" collapsed="false">
      <c r="A1729" s="0" t="s">
        <v>242</v>
      </c>
      <c r="B1729" s="0" t="s">
        <v>268</v>
      </c>
      <c r="C1729" s="0" t="s">
        <v>375</v>
      </c>
      <c r="D1729" s="0" t="n">
        <v>16.7251856099098</v>
      </c>
      <c r="E1729" s="0" t="s">
        <v>268</v>
      </c>
      <c r="F1729" s="0" t="s">
        <v>268</v>
      </c>
      <c r="G1729" s="0" t="n">
        <f aca="false">D1729</f>
        <v>16.7251856099098</v>
      </c>
      <c r="H1729" s="63" t="n">
        <v>44166</v>
      </c>
      <c r="I1729" s="0" t="n">
        <v>2020</v>
      </c>
      <c r="J1729" s="0" t="n">
        <v>12</v>
      </c>
    </row>
    <row r="1730" customFormat="false" ht="13.2" hidden="false" customHeight="false" outlineLevel="0" collapsed="false">
      <c r="A1730" s="0" t="s">
        <v>242</v>
      </c>
      <c r="B1730" s="0" t="s">
        <v>269</v>
      </c>
      <c r="C1730" s="0" t="s">
        <v>304</v>
      </c>
      <c r="D1730" s="0" t="n">
        <v>22.4724617541211</v>
      </c>
      <c r="E1730" s="0" t="s">
        <v>269</v>
      </c>
      <c r="F1730" s="0" t="s">
        <v>269</v>
      </c>
      <c r="G1730" s="0" t="n">
        <f aca="false">D1730</f>
        <v>22.4724617541211</v>
      </c>
      <c r="H1730" s="63" t="n">
        <v>42005</v>
      </c>
      <c r="I1730" s="0" t="n">
        <v>2015</v>
      </c>
      <c r="J1730" s="0" t="n">
        <v>1</v>
      </c>
    </row>
    <row r="1731" customFormat="false" ht="13.2" hidden="false" customHeight="false" outlineLevel="0" collapsed="false">
      <c r="A1731" s="0" t="s">
        <v>242</v>
      </c>
      <c r="B1731" s="0" t="s">
        <v>269</v>
      </c>
      <c r="C1731" s="0" t="s">
        <v>305</v>
      </c>
      <c r="D1731" s="0" t="n">
        <v>23.0034087735676</v>
      </c>
      <c r="E1731" s="0" t="s">
        <v>269</v>
      </c>
      <c r="F1731" s="0" t="s">
        <v>269</v>
      </c>
      <c r="G1731" s="0" t="n">
        <f aca="false">D1731</f>
        <v>23.0034087735676</v>
      </c>
      <c r="H1731" s="63" t="n">
        <v>42036</v>
      </c>
      <c r="I1731" s="0" t="n">
        <v>2015</v>
      </c>
      <c r="J1731" s="0" t="n">
        <v>2</v>
      </c>
    </row>
    <row r="1732" customFormat="false" ht="13.2" hidden="false" customHeight="false" outlineLevel="0" collapsed="false">
      <c r="A1732" s="0" t="s">
        <v>242</v>
      </c>
      <c r="B1732" s="0" t="s">
        <v>269</v>
      </c>
      <c r="C1732" s="0" t="s">
        <v>306</v>
      </c>
      <c r="D1732" s="0" t="n">
        <v>23.0330250584033</v>
      </c>
      <c r="E1732" s="0" t="s">
        <v>269</v>
      </c>
      <c r="F1732" s="0" t="s">
        <v>269</v>
      </c>
      <c r="G1732" s="0" t="n">
        <f aca="false">D1732</f>
        <v>23.0330250584033</v>
      </c>
      <c r="H1732" s="63" t="n">
        <v>42064</v>
      </c>
      <c r="I1732" s="0" t="n">
        <v>2015</v>
      </c>
      <c r="J1732" s="0" t="n">
        <v>3</v>
      </c>
    </row>
    <row r="1733" customFormat="false" ht="13.2" hidden="false" customHeight="false" outlineLevel="0" collapsed="false">
      <c r="A1733" s="0" t="s">
        <v>242</v>
      </c>
      <c r="B1733" s="0" t="s">
        <v>269</v>
      </c>
      <c r="C1733" s="0" t="s">
        <v>307</v>
      </c>
      <c r="D1733" s="0" t="n">
        <v>23.2742475522829</v>
      </c>
      <c r="E1733" s="0" t="s">
        <v>269</v>
      </c>
      <c r="F1733" s="0" t="s">
        <v>269</v>
      </c>
      <c r="G1733" s="0" t="n">
        <f aca="false">D1733</f>
        <v>23.2742475522829</v>
      </c>
      <c r="H1733" s="63" t="n">
        <v>42095</v>
      </c>
      <c r="I1733" s="0" t="n">
        <v>2015</v>
      </c>
      <c r="J1733" s="0" t="n">
        <v>4</v>
      </c>
    </row>
    <row r="1734" customFormat="false" ht="13.2" hidden="false" customHeight="false" outlineLevel="0" collapsed="false">
      <c r="A1734" s="0" t="s">
        <v>242</v>
      </c>
      <c r="B1734" s="0" t="s">
        <v>269</v>
      </c>
      <c r="C1734" s="0" t="s">
        <v>308</v>
      </c>
      <c r="D1734" s="0" t="n">
        <v>23.3459275460157</v>
      </c>
      <c r="E1734" s="0" t="s">
        <v>269</v>
      </c>
      <c r="F1734" s="0" t="s">
        <v>269</v>
      </c>
      <c r="G1734" s="0" t="n">
        <f aca="false">D1734</f>
        <v>23.3459275460157</v>
      </c>
      <c r="H1734" s="63" t="n">
        <v>42125</v>
      </c>
      <c r="I1734" s="0" t="n">
        <v>2015</v>
      </c>
      <c r="J1734" s="0" t="n">
        <v>5</v>
      </c>
    </row>
    <row r="1735" customFormat="false" ht="13.2" hidden="false" customHeight="false" outlineLevel="0" collapsed="false">
      <c r="A1735" s="0" t="s">
        <v>242</v>
      </c>
      <c r="B1735" s="0" t="s">
        <v>269</v>
      </c>
      <c r="C1735" s="0" t="s">
        <v>309</v>
      </c>
      <c r="D1735" s="0" t="n">
        <v>22.7819304695786</v>
      </c>
      <c r="E1735" s="0" t="s">
        <v>269</v>
      </c>
      <c r="F1735" s="0" t="s">
        <v>269</v>
      </c>
      <c r="G1735" s="0" t="n">
        <f aca="false">D1735</f>
        <v>22.7819304695786</v>
      </c>
      <c r="H1735" s="63" t="n">
        <v>42156</v>
      </c>
      <c r="I1735" s="0" t="n">
        <v>2015</v>
      </c>
      <c r="J1735" s="0" t="n">
        <v>6</v>
      </c>
    </row>
    <row r="1736" customFormat="false" ht="13.2" hidden="false" customHeight="false" outlineLevel="0" collapsed="false">
      <c r="A1736" s="0" t="s">
        <v>242</v>
      </c>
      <c r="B1736" s="0" t="s">
        <v>269</v>
      </c>
      <c r="C1736" s="0" t="s">
        <v>310</v>
      </c>
      <c r="D1736" s="0" t="n">
        <v>22.3054945830906</v>
      </c>
      <c r="E1736" s="0" t="s">
        <v>269</v>
      </c>
      <c r="F1736" s="0" t="s">
        <v>269</v>
      </c>
      <c r="G1736" s="0" t="n">
        <f aca="false">D1736</f>
        <v>22.3054945830906</v>
      </c>
      <c r="H1736" s="63" t="n">
        <v>42186</v>
      </c>
      <c r="I1736" s="0" t="n">
        <v>2015</v>
      </c>
      <c r="J1736" s="0" t="n">
        <v>7</v>
      </c>
    </row>
    <row r="1737" customFormat="false" ht="13.2" hidden="false" customHeight="false" outlineLevel="0" collapsed="false">
      <c r="A1737" s="0" t="s">
        <v>242</v>
      </c>
      <c r="B1737" s="0" t="s">
        <v>269</v>
      </c>
      <c r="C1737" s="0" t="s">
        <v>311</v>
      </c>
      <c r="D1737" s="0" t="n">
        <v>21.9664095827973</v>
      </c>
      <c r="E1737" s="0" t="s">
        <v>269</v>
      </c>
      <c r="F1737" s="0" t="s">
        <v>269</v>
      </c>
      <c r="G1737" s="0" t="n">
        <f aca="false">D1737</f>
        <v>21.9664095827973</v>
      </c>
      <c r="H1737" s="63" t="n">
        <v>42217</v>
      </c>
      <c r="I1737" s="0" t="n">
        <v>2015</v>
      </c>
      <c r="J1737" s="0" t="n">
        <v>8</v>
      </c>
    </row>
    <row r="1738" customFormat="false" ht="13.2" hidden="false" customHeight="false" outlineLevel="0" collapsed="false">
      <c r="A1738" s="0" t="s">
        <v>242</v>
      </c>
      <c r="B1738" s="0" t="s">
        <v>269</v>
      </c>
      <c r="C1738" s="0" t="s">
        <v>312</v>
      </c>
      <c r="D1738" s="0" t="n">
        <v>22.5402787541797</v>
      </c>
      <c r="E1738" s="0" t="s">
        <v>269</v>
      </c>
      <c r="F1738" s="0" t="s">
        <v>269</v>
      </c>
      <c r="G1738" s="0" t="n">
        <f aca="false">D1738</f>
        <v>22.5402787541797</v>
      </c>
      <c r="H1738" s="63" t="n">
        <v>42248</v>
      </c>
      <c r="I1738" s="0" t="n">
        <v>2015</v>
      </c>
      <c r="J1738" s="0" t="n">
        <v>9</v>
      </c>
    </row>
    <row r="1739" customFormat="false" ht="13.2" hidden="false" customHeight="false" outlineLevel="0" collapsed="false">
      <c r="A1739" s="0" t="s">
        <v>242</v>
      </c>
      <c r="B1739" s="0" t="s">
        <v>269</v>
      </c>
      <c r="C1739" s="0" t="s">
        <v>313</v>
      </c>
      <c r="D1739" s="0" t="n">
        <v>22.7763505898269</v>
      </c>
      <c r="E1739" s="0" t="s">
        <v>269</v>
      </c>
      <c r="F1739" s="0" t="s">
        <v>269</v>
      </c>
      <c r="G1739" s="0" t="n">
        <f aca="false">D1739</f>
        <v>22.7763505898269</v>
      </c>
      <c r="H1739" s="63" t="n">
        <v>42278</v>
      </c>
      <c r="I1739" s="0" t="n">
        <v>2015</v>
      </c>
      <c r="J1739" s="0" t="n">
        <v>10</v>
      </c>
    </row>
    <row r="1740" customFormat="false" ht="13.2" hidden="false" customHeight="false" outlineLevel="0" collapsed="false">
      <c r="A1740" s="0" t="s">
        <v>242</v>
      </c>
      <c r="B1740" s="0" t="s">
        <v>269</v>
      </c>
      <c r="C1740" s="0" t="s">
        <v>314</v>
      </c>
      <c r="D1740" s="0" t="n">
        <v>23.163079178769</v>
      </c>
      <c r="E1740" s="0" t="s">
        <v>269</v>
      </c>
      <c r="F1740" s="0" t="s">
        <v>269</v>
      </c>
      <c r="G1740" s="0" t="n">
        <f aca="false">D1740</f>
        <v>23.163079178769</v>
      </c>
      <c r="H1740" s="63" t="n">
        <v>42309</v>
      </c>
      <c r="I1740" s="0" t="n">
        <v>2015</v>
      </c>
      <c r="J1740" s="0" t="n">
        <v>11</v>
      </c>
    </row>
    <row r="1741" customFormat="false" ht="13.2" hidden="false" customHeight="false" outlineLevel="0" collapsed="false">
      <c r="A1741" s="0" t="s">
        <v>242</v>
      </c>
      <c r="B1741" s="0" t="s">
        <v>269</v>
      </c>
      <c r="C1741" s="0" t="s">
        <v>315</v>
      </c>
      <c r="D1741" s="0" t="n">
        <v>23.3266125776446</v>
      </c>
      <c r="E1741" s="0" t="s">
        <v>269</v>
      </c>
      <c r="F1741" s="0" t="s">
        <v>269</v>
      </c>
      <c r="G1741" s="0" t="n">
        <f aca="false">D1741</f>
        <v>23.3266125776446</v>
      </c>
      <c r="H1741" s="63" t="n">
        <v>42339</v>
      </c>
      <c r="I1741" s="0" t="n">
        <v>2015</v>
      </c>
      <c r="J1741" s="0" t="n">
        <v>12</v>
      </c>
    </row>
    <row r="1742" customFormat="false" ht="13.2" hidden="false" customHeight="false" outlineLevel="0" collapsed="false">
      <c r="A1742" s="0" t="s">
        <v>242</v>
      </c>
      <c r="B1742" s="0" t="s">
        <v>269</v>
      </c>
      <c r="C1742" s="0" t="s">
        <v>316</v>
      </c>
      <c r="D1742" s="0" t="n">
        <v>23.5412233373239</v>
      </c>
      <c r="E1742" s="0" t="s">
        <v>269</v>
      </c>
      <c r="F1742" s="0" t="s">
        <v>269</v>
      </c>
      <c r="G1742" s="0" t="n">
        <f aca="false">D1742</f>
        <v>23.5412233373239</v>
      </c>
      <c r="H1742" s="63" t="n">
        <v>42370</v>
      </c>
      <c r="I1742" s="0" t="n">
        <v>2016</v>
      </c>
      <c r="J1742" s="0" t="n">
        <v>1</v>
      </c>
    </row>
    <row r="1743" customFormat="false" ht="13.2" hidden="false" customHeight="false" outlineLevel="0" collapsed="false">
      <c r="A1743" s="0" t="s">
        <v>242</v>
      </c>
      <c r="B1743" s="0" t="s">
        <v>269</v>
      </c>
      <c r="C1743" s="0" t="s">
        <v>317</v>
      </c>
      <c r="D1743" s="0" t="n">
        <v>23.5373603436496</v>
      </c>
      <c r="E1743" s="0" t="s">
        <v>269</v>
      </c>
      <c r="F1743" s="0" t="s">
        <v>269</v>
      </c>
      <c r="G1743" s="0" t="n">
        <f aca="false">D1743</f>
        <v>23.5373603436496</v>
      </c>
      <c r="H1743" s="63" t="n">
        <v>42401</v>
      </c>
      <c r="I1743" s="0" t="n">
        <v>2016</v>
      </c>
      <c r="J1743" s="0" t="n">
        <v>2</v>
      </c>
    </row>
    <row r="1744" customFormat="false" ht="13.2" hidden="false" customHeight="false" outlineLevel="0" collapsed="false">
      <c r="A1744" s="0" t="s">
        <v>242</v>
      </c>
      <c r="B1744" s="0" t="s">
        <v>269</v>
      </c>
      <c r="C1744" s="0" t="s">
        <v>318</v>
      </c>
      <c r="D1744" s="0" t="n">
        <v>23.782016609684</v>
      </c>
      <c r="E1744" s="0" t="s">
        <v>269</v>
      </c>
      <c r="F1744" s="0" t="s">
        <v>269</v>
      </c>
      <c r="G1744" s="0" t="n">
        <f aca="false">D1744</f>
        <v>23.782016609684</v>
      </c>
      <c r="H1744" s="63" t="n">
        <v>42430</v>
      </c>
      <c r="I1744" s="0" t="n">
        <v>2016</v>
      </c>
      <c r="J1744" s="0" t="n">
        <v>3</v>
      </c>
    </row>
    <row r="1745" customFormat="false" ht="13.2" hidden="false" customHeight="false" outlineLevel="0" collapsed="false">
      <c r="A1745" s="0" t="s">
        <v>242</v>
      </c>
      <c r="B1745" s="0" t="s">
        <v>269</v>
      </c>
      <c r="C1745" s="0" t="s">
        <v>319</v>
      </c>
      <c r="D1745" s="0" t="n">
        <v>23.6772865589605</v>
      </c>
      <c r="E1745" s="0" t="s">
        <v>269</v>
      </c>
      <c r="F1745" s="0" t="s">
        <v>269</v>
      </c>
      <c r="G1745" s="0" t="n">
        <f aca="false">D1745</f>
        <v>23.6772865589605</v>
      </c>
      <c r="H1745" s="63" t="n">
        <v>42461</v>
      </c>
      <c r="I1745" s="0" t="n">
        <v>2016</v>
      </c>
      <c r="J1745" s="0" t="n">
        <v>4</v>
      </c>
    </row>
    <row r="1746" customFormat="false" ht="13.2" hidden="false" customHeight="false" outlineLevel="0" collapsed="false">
      <c r="A1746" s="0" t="s">
        <v>242</v>
      </c>
      <c r="B1746" s="0" t="s">
        <v>269</v>
      </c>
      <c r="C1746" s="0" t="s">
        <v>320</v>
      </c>
      <c r="D1746" s="0" t="n">
        <v>23.475552444862</v>
      </c>
      <c r="E1746" s="0" t="s">
        <v>269</v>
      </c>
      <c r="F1746" s="0" t="s">
        <v>269</v>
      </c>
      <c r="G1746" s="0" t="n">
        <f aca="false">D1746</f>
        <v>23.475552444862</v>
      </c>
      <c r="H1746" s="63" t="n">
        <v>42491</v>
      </c>
      <c r="I1746" s="0" t="n">
        <v>2016</v>
      </c>
      <c r="J1746" s="0" t="n">
        <v>5</v>
      </c>
    </row>
    <row r="1747" customFormat="false" ht="13.2" hidden="false" customHeight="false" outlineLevel="0" collapsed="false">
      <c r="A1747" s="0" t="s">
        <v>242</v>
      </c>
      <c r="B1747" s="0" t="s">
        <v>269</v>
      </c>
      <c r="C1747" s="0" t="s">
        <v>321</v>
      </c>
      <c r="D1747" s="0" t="n">
        <v>22.2123535133898</v>
      </c>
      <c r="E1747" s="0" t="s">
        <v>269</v>
      </c>
      <c r="F1747" s="0" t="s">
        <v>269</v>
      </c>
      <c r="G1747" s="0" t="n">
        <f aca="false">D1747</f>
        <v>22.2123535133898</v>
      </c>
      <c r="H1747" s="63" t="n">
        <v>42522</v>
      </c>
      <c r="I1747" s="0" t="n">
        <v>2016</v>
      </c>
      <c r="J1747" s="0" t="n">
        <v>6</v>
      </c>
    </row>
    <row r="1748" customFormat="false" ht="13.2" hidden="false" customHeight="false" outlineLevel="0" collapsed="false">
      <c r="A1748" s="0" t="s">
        <v>242</v>
      </c>
      <c r="B1748" s="0" t="s">
        <v>269</v>
      </c>
      <c r="C1748" s="0" t="s">
        <v>322</v>
      </c>
      <c r="D1748" s="0" t="n">
        <v>21.6286122470621</v>
      </c>
      <c r="E1748" s="0" t="s">
        <v>269</v>
      </c>
      <c r="F1748" s="0" t="s">
        <v>269</v>
      </c>
      <c r="G1748" s="0" t="n">
        <f aca="false">D1748</f>
        <v>21.6286122470621</v>
      </c>
      <c r="H1748" s="63" t="n">
        <v>42552</v>
      </c>
      <c r="I1748" s="0" t="n">
        <v>2016</v>
      </c>
      <c r="J1748" s="0" t="n">
        <v>7</v>
      </c>
    </row>
    <row r="1749" customFormat="false" ht="13.2" hidden="false" customHeight="false" outlineLevel="0" collapsed="false">
      <c r="A1749" s="0" t="s">
        <v>242</v>
      </c>
      <c r="B1749" s="0" t="s">
        <v>269</v>
      </c>
      <c r="C1749" s="0" t="s">
        <v>323</v>
      </c>
      <c r="D1749" s="0" t="n">
        <v>21.8676886333448</v>
      </c>
      <c r="E1749" s="0" t="s">
        <v>269</v>
      </c>
      <c r="F1749" s="0" t="s">
        <v>269</v>
      </c>
      <c r="G1749" s="0" t="n">
        <f aca="false">D1749</f>
        <v>21.8676886333448</v>
      </c>
      <c r="H1749" s="63" t="n">
        <v>42583</v>
      </c>
      <c r="I1749" s="0" t="n">
        <v>2016</v>
      </c>
      <c r="J1749" s="0" t="n">
        <v>8</v>
      </c>
    </row>
    <row r="1750" customFormat="false" ht="13.2" hidden="false" customHeight="false" outlineLevel="0" collapsed="false">
      <c r="A1750" s="0" t="s">
        <v>242</v>
      </c>
      <c r="B1750" s="0" t="s">
        <v>269</v>
      </c>
      <c r="C1750" s="0" t="s">
        <v>324</v>
      </c>
      <c r="D1750" s="0" t="n">
        <v>22.1020435829146</v>
      </c>
      <c r="E1750" s="0" t="s">
        <v>269</v>
      </c>
      <c r="F1750" s="0" t="s">
        <v>269</v>
      </c>
      <c r="G1750" s="0" t="n">
        <f aca="false">D1750</f>
        <v>22.1020435829146</v>
      </c>
      <c r="H1750" s="63" t="n">
        <v>42614</v>
      </c>
      <c r="I1750" s="0" t="n">
        <v>2016</v>
      </c>
      <c r="J1750" s="0" t="n">
        <v>9</v>
      </c>
    </row>
    <row r="1751" customFormat="false" ht="13.2" hidden="false" customHeight="false" outlineLevel="0" collapsed="false">
      <c r="A1751" s="0" t="s">
        <v>242</v>
      </c>
      <c r="B1751" s="0" t="s">
        <v>269</v>
      </c>
      <c r="C1751" s="0" t="s">
        <v>325</v>
      </c>
      <c r="D1751" s="0" t="n">
        <v>22.5784794694026</v>
      </c>
      <c r="E1751" s="0" t="s">
        <v>269</v>
      </c>
      <c r="F1751" s="0" t="s">
        <v>269</v>
      </c>
      <c r="G1751" s="0" t="n">
        <f aca="false">D1751</f>
        <v>22.5784794694026</v>
      </c>
      <c r="H1751" s="63" t="n">
        <v>42644</v>
      </c>
      <c r="I1751" s="0" t="n">
        <v>2016</v>
      </c>
      <c r="J1751" s="0" t="n">
        <v>10</v>
      </c>
    </row>
    <row r="1752" customFormat="false" ht="13.2" hidden="false" customHeight="false" outlineLevel="0" collapsed="false">
      <c r="A1752" s="0" t="s">
        <v>242</v>
      </c>
      <c r="B1752" s="0" t="s">
        <v>269</v>
      </c>
      <c r="C1752" s="0" t="s">
        <v>326</v>
      </c>
      <c r="D1752" s="0" t="n">
        <v>22.823135735437</v>
      </c>
      <c r="E1752" s="0" t="s">
        <v>269</v>
      </c>
      <c r="F1752" s="0" t="s">
        <v>269</v>
      </c>
      <c r="G1752" s="0" t="n">
        <f aca="false">D1752</f>
        <v>22.823135735437</v>
      </c>
      <c r="H1752" s="63" t="n">
        <v>42675</v>
      </c>
      <c r="I1752" s="0" t="n">
        <v>2016</v>
      </c>
      <c r="J1752" s="0" t="n">
        <v>11</v>
      </c>
    </row>
    <row r="1753" customFormat="false" ht="13.2" hidden="false" customHeight="false" outlineLevel="0" collapsed="false">
      <c r="A1753" s="0" t="s">
        <v>242</v>
      </c>
      <c r="B1753" s="0" t="s">
        <v>269</v>
      </c>
      <c r="C1753" s="0" t="s">
        <v>327</v>
      </c>
      <c r="D1753" s="0" t="n">
        <v>23.2592247991053</v>
      </c>
      <c r="E1753" s="0" t="s">
        <v>269</v>
      </c>
      <c r="F1753" s="0" t="s">
        <v>269</v>
      </c>
      <c r="G1753" s="0" t="n">
        <f aca="false">D1753</f>
        <v>23.2592247991053</v>
      </c>
      <c r="H1753" s="63" t="n">
        <v>42705</v>
      </c>
      <c r="I1753" s="0" t="n">
        <v>2016</v>
      </c>
      <c r="J1753" s="0" t="n">
        <v>12</v>
      </c>
    </row>
    <row r="1754" customFormat="false" ht="13.2" hidden="false" customHeight="false" outlineLevel="0" collapsed="false">
      <c r="A1754" s="0" t="s">
        <v>242</v>
      </c>
      <c r="B1754" s="0" t="s">
        <v>269</v>
      </c>
      <c r="C1754" s="0" t="s">
        <v>328</v>
      </c>
      <c r="D1754" s="0" t="n">
        <v>22.9673541659415</v>
      </c>
      <c r="E1754" s="0" t="s">
        <v>269</v>
      </c>
      <c r="F1754" s="0" t="s">
        <v>269</v>
      </c>
      <c r="G1754" s="0" t="n">
        <f aca="false">D1754</f>
        <v>22.9673541659415</v>
      </c>
      <c r="H1754" s="63" t="n">
        <v>42736</v>
      </c>
      <c r="I1754" s="0" t="n">
        <v>2017</v>
      </c>
      <c r="J1754" s="0" t="n">
        <v>1</v>
      </c>
    </row>
    <row r="1755" customFormat="false" ht="13.2" hidden="false" customHeight="false" outlineLevel="0" collapsed="false">
      <c r="A1755" s="0" t="s">
        <v>242</v>
      </c>
      <c r="B1755" s="0" t="s">
        <v>269</v>
      </c>
      <c r="C1755" s="0" t="s">
        <v>329</v>
      </c>
      <c r="D1755" s="0" t="n">
        <v>23.6450949450087</v>
      </c>
      <c r="E1755" s="0" t="s">
        <v>269</v>
      </c>
      <c r="F1755" s="0" t="s">
        <v>269</v>
      </c>
      <c r="G1755" s="0" t="n">
        <f aca="false">D1755</f>
        <v>23.6450949450087</v>
      </c>
      <c r="H1755" s="63" t="n">
        <v>42767</v>
      </c>
      <c r="I1755" s="0" t="n">
        <v>2017</v>
      </c>
      <c r="J1755" s="0" t="n">
        <v>2</v>
      </c>
    </row>
    <row r="1756" customFormat="false" ht="13.2" hidden="false" customHeight="false" outlineLevel="0" collapsed="false">
      <c r="A1756" s="0" t="s">
        <v>242</v>
      </c>
      <c r="B1756" s="0" t="s">
        <v>269</v>
      </c>
      <c r="C1756" s="0" t="s">
        <v>330</v>
      </c>
      <c r="D1756" s="0" t="n">
        <v>23.7781536160098</v>
      </c>
      <c r="E1756" s="0" t="s">
        <v>269</v>
      </c>
      <c r="F1756" s="0" t="s">
        <v>269</v>
      </c>
      <c r="G1756" s="0" t="n">
        <f aca="false">D1756</f>
        <v>23.7781536160098</v>
      </c>
      <c r="H1756" s="63" t="n">
        <v>42795</v>
      </c>
      <c r="I1756" s="0" t="n">
        <v>2017</v>
      </c>
      <c r="J1756" s="0" t="n">
        <v>3</v>
      </c>
    </row>
    <row r="1757" customFormat="false" ht="13.2" hidden="false" customHeight="false" outlineLevel="0" collapsed="false">
      <c r="A1757" s="0" t="s">
        <v>242</v>
      </c>
      <c r="B1757" s="0" t="s">
        <v>269</v>
      </c>
      <c r="C1757" s="0" t="s">
        <v>331</v>
      </c>
      <c r="D1757" s="0" t="n">
        <v>23.7433866729418</v>
      </c>
      <c r="E1757" s="0" t="s">
        <v>269</v>
      </c>
      <c r="F1757" s="0" t="s">
        <v>269</v>
      </c>
      <c r="G1757" s="0" t="n">
        <f aca="false">D1757</f>
        <v>23.7433866729418</v>
      </c>
      <c r="H1757" s="63" t="n">
        <v>42826</v>
      </c>
      <c r="I1757" s="0" t="n">
        <v>2017</v>
      </c>
      <c r="J1757" s="0" t="n">
        <v>4</v>
      </c>
    </row>
    <row r="1758" customFormat="false" ht="13.2" hidden="false" customHeight="false" outlineLevel="0" collapsed="false">
      <c r="A1758" s="0" t="s">
        <v>242</v>
      </c>
      <c r="B1758" s="0" t="s">
        <v>269</v>
      </c>
      <c r="C1758" s="0" t="s">
        <v>332</v>
      </c>
      <c r="D1758" s="0" t="n">
        <v>23.4811323246137</v>
      </c>
      <c r="E1758" s="0" t="s">
        <v>269</v>
      </c>
      <c r="F1758" s="0" t="s">
        <v>269</v>
      </c>
      <c r="G1758" s="0" t="n">
        <f aca="false">D1758</f>
        <v>23.4811323246137</v>
      </c>
      <c r="H1758" s="63" t="n">
        <v>42856</v>
      </c>
      <c r="I1758" s="0" t="n">
        <v>2017</v>
      </c>
      <c r="J1758" s="0" t="n">
        <v>5</v>
      </c>
    </row>
    <row r="1759" customFormat="false" ht="13.2" hidden="false" customHeight="false" outlineLevel="0" collapsed="false">
      <c r="A1759" s="0" t="s">
        <v>242</v>
      </c>
      <c r="B1759" s="0" t="s">
        <v>269</v>
      </c>
      <c r="C1759" s="0" t="s">
        <v>333</v>
      </c>
      <c r="D1759" s="0" t="n">
        <v>22.5643151592638</v>
      </c>
      <c r="E1759" s="0" t="s">
        <v>269</v>
      </c>
      <c r="F1759" s="0" t="s">
        <v>269</v>
      </c>
      <c r="G1759" s="0" t="n">
        <f aca="false">D1759</f>
        <v>22.5643151592638</v>
      </c>
      <c r="H1759" s="63" t="n">
        <v>42887</v>
      </c>
      <c r="I1759" s="0" t="n">
        <v>2017</v>
      </c>
      <c r="J1759" s="0" t="n">
        <v>6</v>
      </c>
    </row>
    <row r="1760" customFormat="false" ht="13.2" hidden="false" customHeight="false" outlineLevel="0" collapsed="false">
      <c r="A1760" s="0" t="s">
        <v>242</v>
      </c>
      <c r="B1760" s="0" t="s">
        <v>269</v>
      </c>
      <c r="C1760" s="0" t="s">
        <v>334</v>
      </c>
      <c r="D1760" s="0" t="n">
        <v>21.5264575254548</v>
      </c>
      <c r="E1760" s="0" t="s">
        <v>269</v>
      </c>
      <c r="F1760" s="0" t="s">
        <v>269</v>
      </c>
      <c r="G1760" s="0" t="n">
        <f aca="false">D1760</f>
        <v>21.5264575254548</v>
      </c>
      <c r="H1760" s="63" t="n">
        <v>42917</v>
      </c>
      <c r="I1760" s="0" t="n">
        <v>2017</v>
      </c>
      <c r="J1760" s="0" t="n">
        <v>7</v>
      </c>
    </row>
    <row r="1761" customFormat="false" ht="13.2" hidden="false" customHeight="false" outlineLevel="0" collapsed="false">
      <c r="A1761" s="0" t="s">
        <v>242</v>
      </c>
      <c r="B1761" s="0" t="s">
        <v>269</v>
      </c>
      <c r="C1761" s="0" t="s">
        <v>335</v>
      </c>
      <c r="D1761" s="0" t="n">
        <v>21.8037346269604</v>
      </c>
      <c r="E1761" s="0" t="s">
        <v>269</v>
      </c>
      <c r="F1761" s="0" t="s">
        <v>269</v>
      </c>
      <c r="G1761" s="0" t="n">
        <f aca="false">D1761</f>
        <v>21.8037346269604</v>
      </c>
      <c r="H1761" s="63" t="n">
        <v>42948</v>
      </c>
      <c r="I1761" s="0" t="n">
        <v>2017</v>
      </c>
      <c r="J1761" s="0" t="n">
        <v>8</v>
      </c>
    </row>
    <row r="1762" customFormat="false" ht="13.2" hidden="false" customHeight="false" outlineLevel="0" collapsed="false">
      <c r="A1762" s="0" t="s">
        <v>242</v>
      </c>
      <c r="B1762" s="0" t="s">
        <v>269</v>
      </c>
      <c r="C1762" s="0" t="s">
        <v>336</v>
      </c>
      <c r="D1762" s="0" t="n">
        <v>21.9247750954195</v>
      </c>
      <c r="E1762" s="0" t="s">
        <v>269</v>
      </c>
      <c r="F1762" s="0" t="s">
        <v>269</v>
      </c>
      <c r="G1762" s="0" t="n">
        <f aca="false">D1762</f>
        <v>21.9247750954195</v>
      </c>
      <c r="H1762" s="63" t="n">
        <v>42979</v>
      </c>
      <c r="I1762" s="0" t="n">
        <v>2017</v>
      </c>
      <c r="J1762" s="0" t="n">
        <v>9</v>
      </c>
    </row>
    <row r="1763" customFormat="false" ht="13.2" hidden="false" customHeight="false" outlineLevel="0" collapsed="false">
      <c r="A1763" s="0" t="s">
        <v>242</v>
      </c>
      <c r="B1763" s="0" t="s">
        <v>269</v>
      </c>
      <c r="C1763" s="0" t="s">
        <v>337</v>
      </c>
      <c r="D1763" s="0" t="n">
        <v>22.2084905197155</v>
      </c>
      <c r="E1763" s="0" t="s">
        <v>269</v>
      </c>
      <c r="F1763" s="0" t="s">
        <v>269</v>
      </c>
      <c r="G1763" s="0" t="n">
        <f aca="false">D1763</f>
        <v>22.2084905197155</v>
      </c>
      <c r="H1763" s="63" t="n">
        <v>43009</v>
      </c>
      <c r="I1763" s="0" t="n">
        <v>2017</v>
      </c>
      <c r="J1763" s="0" t="n">
        <v>10</v>
      </c>
    </row>
    <row r="1764" customFormat="false" ht="13.2" hidden="false" customHeight="false" outlineLevel="0" collapsed="false">
      <c r="A1764" s="0" t="s">
        <v>242</v>
      </c>
      <c r="B1764" s="0" t="s">
        <v>269</v>
      </c>
      <c r="C1764" s="0" t="s">
        <v>338</v>
      </c>
      <c r="D1764" s="0" t="n">
        <v>22.2544172222869</v>
      </c>
      <c r="E1764" s="0" t="s">
        <v>269</v>
      </c>
      <c r="F1764" s="0" t="s">
        <v>269</v>
      </c>
      <c r="G1764" s="0" t="n">
        <f aca="false">D1764</f>
        <v>22.2544172222869</v>
      </c>
      <c r="H1764" s="63" t="n">
        <v>43040</v>
      </c>
      <c r="I1764" s="0" t="n">
        <v>2017</v>
      </c>
      <c r="J1764" s="0" t="n">
        <v>11</v>
      </c>
    </row>
    <row r="1765" customFormat="false" ht="13.2" hidden="false" customHeight="false" outlineLevel="0" collapsed="false">
      <c r="A1765" s="0" t="s">
        <v>242</v>
      </c>
      <c r="B1765" s="0" t="s">
        <v>269</v>
      </c>
      <c r="C1765" s="0" t="s">
        <v>339</v>
      </c>
      <c r="D1765" s="0" t="n">
        <v>22.6214016213385</v>
      </c>
      <c r="E1765" s="0" t="s">
        <v>269</v>
      </c>
      <c r="F1765" s="0" t="s">
        <v>269</v>
      </c>
      <c r="G1765" s="0" t="n">
        <f aca="false">D1765</f>
        <v>22.6214016213385</v>
      </c>
      <c r="H1765" s="63" t="n">
        <v>43070</v>
      </c>
      <c r="I1765" s="0" t="n">
        <v>2017</v>
      </c>
      <c r="J1765" s="0" t="n">
        <v>12</v>
      </c>
    </row>
    <row r="1766" customFormat="false" ht="13.2" hidden="false" customHeight="false" outlineLevel="0" collapsed="false">
      <c r="A1766" s="0" t="s">
        <v>242</v>
      </c>
      <c r="B1766" s="0" t="s">
        <v>269</v>
      </c>
      <c r="C1766" s="0" t="s">
        <v>340</v>
      </c>
      <c r="D1766" s="0" t="n">
        <v>22.6291276086869</v>
      </c>
      <c r="E1766" s="0" t="s">
        <v>269</v>
      </c>
      <c r="F1766" s="0" t="s">
        <v>269</v>
      </c>
      <c r="G1766" s="0" t="n">
        <f aca="false">D1766</f>
        <v>22.6291276086869</v>
      </c>
      <c r="H1766" s="63" t="n">
        <v>43101</v>
      </c>
      <c r="I1766" s="0" t="n">
        <v>2018</v>
      </c>
      <c r="J1766" s="0" t="n">
        <v>1</v>
      </c>
    </row>
    <row r="1767" customFormat="false" ht="13.2" hidden="false" customHeight="false" outlineLevel="0" collapsed="false">
      <c r="A1767" s="0" t="s">
        <v>242</v>
      </c>
      <c r="B1767" s="0" t="s">
        <v>269</v>
      </c>
      <c r="C1767" s="0" t="s">
        <v>341</v>
      </c>
      <c r="D1767" s="0" t="n">
        <v>22.6999491593811</v>
      </c>
      <c r="E1767" s="0" t="s">
        <v>269</v>
      </c>
      <c r="F1767" s="0" t="s">
        <v>269</v>
      </c>
      <c r="G1767" s="0" t="n">
        <f aca="false">D1767</f>
        <v>22.6999491593811</v>
      </c>
      <c r="H1767" s="63" t="n">
        <v>43132</v>
      </c>
      <c r="I1767" s="0" t="n">
        <v>2018</v>
      </c>
      <c r="J1767" s="0" t="n">
        <v>2</v>
      </c>
    </row>
    <row r="1768" customFormat="false" ht="13.2" hidden="false" customHeight="false" outlineLevel="0" collapsed="false">
      <c r="A1768" s="0" t="s">
        <v>242</v>
      </c>
      <c r="B1768" s="0" t="s">
        <v>269</v>
      </c>
      <c r="C1768" s="0" t="s">
        <v>342</v>
      </c>
      <c r="D1768" s="0" t="n">
        <v>23.0407510457518</v>
      </c>
      <c r="E1768" s="0" t="s">
        <v>269</v>
      </c>
      <c r="F1768" s="0" t="s">
        <v>269</v>
      </c>
      <c r="G1768" s="0" t="n">
        <f aca="false">D1768</f>
        <v>23.0407510457518</v>
      </c>
      <c r="H1768" s="63" t="n">
        <v>43160</v>
      </c>
      <c r="I1768" s="0" t="n">
        <v>2018</v>
      </c>
      <c r="J1768" s="0" t="n">
        <v>3</v>
      </c>
    </row>
    <row r="1769" customFormat="false" ht="13.2" hidden="false" customHeight="false" outlineLevel="0" collapsed="false">
      <c r="A1769" s="0" t="s">
        <v>242</v>
      </c>
      <c r="B1769" s="0" t="s">
        <v>269</v>
      </c>
      <c r="C1769" s="0" t="s">
        <v>343</v>
      </c>
      <c r="D1769" s="0" t="n">
        <v>23.4455069385069</v>
      </c>
      <c r="E1769" s="0" t="s">
        <v>269</v>
      </c>
      <c r="F1769" s="0" t="s">
        <v>269</v>
      </c>
      <c r="G1769" s="0" t="n">
        <f aca="false">D1769</f>
        <v>23.4455069385069</v>
      </c>
      <c r="H1769" s="63" t="n">
        <v>43191</v>
      </c>
      <c r="I1769" s="0" t="n">
        <v>2018</v>
      </c>
      <c r="J1769" s="0" t="n">
        <v>4</v>
      </c>
    </row>
    <row r="1770" customFormat="false" ht="13.2" hidden="false" customHeight="false" outlineLevel="0" collapsed="false">
      <c r="A1770" s="0" t="s">
        <v>242</v>
      </c>
      <c r="B1770" s="0" t="s">
        <v>269</v>
      </c>
      <c r="C1770" s="0" t="s">
        <v>344</v>
      </c>
      <c r="D1770" s="0" t="n">
        <v>23.0055548811644</v>
      </c>
      <c r="E1770" s="0" t="s">
        <v>269</v>
      </c>
      <c r="F1770" s="0" t="s">
        <v>269</v>
      </c>
      <c r="G1770" s="0" t="n">
        <f aca="false">D1770</f>
        <v>23.0055548811644</v>
      </c>
      <c r="H1770" s="63" t="n">
        <v>43221</v>
      </c>
      <c r="I1770" s="0" t="n">
        <v>2018</v>
      </c>
      <c r="J1770" s="0" t="n">
        <v>5</v>
      </c>
    </row>
    <row r="1771" customFormat="false" ht="13.2" hidden="false" customHeight="false" outlineLevel="0" collapsed="false">
      <c r="A1771" s="0" t="s">
        <v>242</v>
      </c>
      <c r="B1771" s="0" t="s">
        <v>269</v>
      </c>
      <c r="C1771" s="0" t="s">
        <v>345</v>
      </c>
      <c r="D1771" s="0" t="n">
        <v>21.6638084116495</v>
      </c>
      <c r="E1771" s="0" t="s">
        <v>269</v>
      </c>
      <c r="F1771" s="0" t="s">
        <v>269</v>
      </c>
      <c r="G1771" s="0" t="n">
        <f aca="false">D1771</f>
        <v>21.6638084116495</v>
      </c>
      <c r="H1771" s="63" t="n">
        <v>43252</v>
      </c>
      <c r="I1771" s="0" t="n">
        <v>2018</v>
      </c>
      <c r="J1771" s="0" t="n">
        <v>6</v>
      </c>
    </row>
    <row r="1772" customFormat="false" ht="13.2" hidden="false" customHeight="false" outlineLevel="0" collapsed="false">
      <c r="A1772" s="0" t="s">
        <v>242</v>
      </c>
      <c r="B1772" s="0" t="s">
        <v>269</v>
      </c>
      <c r="C1772" s="0" t="s">
        <v>346</v>
      </c>
      <c r="D1772" s="0" t="n">
        <v>21.343609158208</v>
      </c>
      <c r="E1772" s="0" t="s">
        <v>269</v>
      </c>
      <c r="F1772" s="0" t="s">
        <v>269</v>
      </c>
      <c r="G1772" s="0" t="n">
        <f aca="false">D1772</f>
        <v>21.343609158208</v>
      </c>
      <c r="H1772" s="63" t="n">
        <v>43282</v>
      </c>
      <c r="I1772" s="0" t="n">
        <v>2018</v>
      </c>
      <c r="J1772" s="0" t="n">
        <v>7</v>
      </c>
    </row>
    <row r="1773" customFormat="false" ht="13.2" hidden="false" customHeight="false" outlineLevel="0" collapsed="false">
      <c r="A1773" s="0" t="s">
        <v>242</v>
      </c>
      <c r="B1773" s="0" t="s">
        <v>269</v>
      </c>
      <c r="C1773" s="0" t="s">
        <v>347</v>
      </c>
      <c r="D1773" s="0" t="n">
        <v>21.2749337151106</v>
      </c>
      <c r="E1773" s="0" t="s">
        <v>269</v>
      </c>
      <c r="F1773" s="0" t="s">
        <v>269</v>
      </c>
      <c r="G1773" s="0" t="n">
        <f aca="false">D1773</f>
        <v>21.2749337151106</v>
      </c>
      <c r="H1773" s="63" t="n">
        <v>43313</v>
      </c>
      <c r="I1773" s="0" t="n">
        <v>2018</v>
      </c>
      <c r="J1773" s="0" t="n">
        <v>8</v>
      </c>
    </row>
    <row r="1774" customFormat="false" ht="13.2" hidden="false" customHeight="false" outlineLevel="0" collapsed="false">
      <c r="A1774" s="0" t="s">
        <v>242</v>
      </c>
      <c r="B1774" s="0" t="s">
        <v>269</v>
      </c>
      <c r="C1774" s="0" t="s">
        <v>348</v>
      </c>
      <c r="D1774" s="0" t="n">
        <v>21.9256335384583</v>
      </c>
      <c r="E1774" s="0" t="s">
        <v>269</v>
      </c>
      <c r="F1774" s="0" t="s">
        <v>269</v>
      </c>
      <c r="G1774" s="0" t="n">
        <f aca="false">D1774</f>
        <v>21.9256335384583</v>
      </c>
      <c r="H1774" s="63" t="n">
        <v>43344</v>
      </c>
      <c r="I1774" s="0" t="n">
        <v>2018</v>
      </c>
      <c r="J1774" s="0" t="n">
        <v>9</v>
      </c>
    </row>
    <row r="1775" customFormat="false" ht="13.2" hidden="false" customHeight="false" outlineLevel="0" collapsed="false">
      <c r="A1775" s="0" t="s">
        <v>242</v>
      </c>
      <c r="B1775" s="0" t="s">
        <v>269</v>
      </c>
      <c r="C1775" s="0" t="s">
        <v>349</v>
      </c>
      <c r="D1775" s="0" t="n">
        <v>22.5960775516963</v>
      </c>
      <c r="E1775" s="0" t="s">
        <v>269</v>
      </c>
      <c r="F1775" s="0" t="s">
        <v>269</v>
      </c>
      <c r="G1775" s="0" t="n">
        <f aca="false">D1775</f>
        <v>22.5960775516963</v>
      </c>
      <c r="H1775" s="63" t="n">
        <v>43374</v>
      </c>
      <c r="I1775" s="0" t="n">
        <v>2018</v>
      </c>
      <c r="J1775" s="0" t="n">
        <v>10</v>
      </c>
    </row>
    <row r="1776" customFormat="false" ht="13.2" hidden="false" customHeight="false" outlineLevel="0" collapsed="false">
      <c r="A1776" s="0" t="s">
        <v>242</v>
      </c>
      <c r="B1776" s="0" t="s">
        <v>269</v>
      </c>
      <c r="C1776" s="0" t="s">
        <v>350</v>
      </c>
      <c r="D1776" s="0" t="n">
        <v>22.9978288938159</v>
      </c>
      <c r="E1776" s="0" t="s">
        <v>269</v>
      </c>
      <c r="F1776" s="0" t="s">
        <v>269</v>
      </c>
      <c r="G1776" s="0" t="n">
        <f aca="false">D1776</f>
        <v>22.9978288938159</v>
      </c>
      <c r="H1776" s="63" t="n">
        <v>43405</v>
      </c>
      <c r="I1776" s="0" t="n">
        <v>2018</v>
      </c>
      <c r="J1776" s="0" t="n">
        <v>11</v>
      </c>
    </row>
    <row r="1777" customFormat="false" ht="13.2" hidden="false" customHeight="false" outlineLevel="0" collapsed="false">
      <c r="A1777" s="0" t="s">
        <v>242</v>
      </c>
      <c r="B1777" s="0" t="s">
        <v>269</v>
      </c>
      <c r="C1777" s="0" t="s">
        <v>351</v>
      </c>
      <c r="D1777" s="0" t="n">
        <v>22.5419956402571</v>
      </c>
      <c r="E1777" s="0" t="s">
        <v>269</v>
      </c>
      <c r="F1777" s="0" t="s">
        <v>269</v>
      </c>
      <c r="G1777" s="0" t="n">
        <f aca="false">D1777</f>
        <v>22.5419956402571</v>
      </c>
      <c r="H1777" s="63" t="n">
        <v>43435</v>
      </c>
      <c r="I1777" s="0" t="n">
        <v>2018</v>
      </c>
      <c r="J1777" s="0" t="n">
        <v>12</v>
      </c>
    </row>
    <row r="1778" customFormat="false" ht="13.2" hidden="false" customHeight="false" outlineLevel="0" collapsed="false">
      <c r="A1778" s="0" t="s">
        <v>242</v>
      </c>
      <c r="B1778" s="0" t="s">
        <v>269</v>
      </c>
      <c r="C1778" s="0" t="s">
        <v>352</v>
      </c>
      <c r="D1778" s="0" t="n">
        <v>22.880651419031</v>
      </c>
      <c r="E1778" s="0" t="s">
        <v>269</v>
      </c>
      <c r="F1778" s="0" t="s">
        <v>269</v>
      </c>
      <c r="G1778" s="0" t="n">
        <f aca="false">D1778</f>
        <v>22.880651419031</v>
      </c>
      <c r="H1778" s="63" t="n">
        <v>43466</v>
      </c>
      <c r="I1778" s="0" t="n">
        <v>2019</v>
      </c>
      <c r="J1778" s="0" t="n">
        <v>1</v>
      </c>
    </row>
    <row r="1779" customFormat="false" ht="13.2" hidden="false" customHeight="false" outlineLevel="0" collapsed="false">
      <c r="A1779" s="0" t="s">
        <v>242</v>
      </c>
      <c r="B1779" s="0" t="s">
        <v>269</v>
      </c>
      <c r="C1779" s="0" t="s">
        <v>353</v>
      </c>
      <c r="D1779" s="0" t="n">
        <v>23.3279002422027</v>
      </c>
      <c r="E1779" s="0" t="s">
        <v>269</v>
      </c>
      <c r="F1779" s="0" t="s">
        <v>269</v>
      </c>
      <c r="G1779" s="0" t="n">
        <f aca="false">D1779</f>
        <v>23.3279002422027</v>
      </c>
      <c r="H1779" s="63" t="n">
        <v>43497</v>
      </c>
      <c r="I1779" s="0" t="n">
        <v>2019</v>
      </c>
      <c r="J1779" s="0" t="n">
        <v>2</v>
      </c>
    </row>
    <row r="1780" customFormat="false" ht="13.2" hidden="false" customHeight="false" outlineLevel="0" collapsed="false">
      <c r="A1780" s="0" t="s">
        <v>242</v>
      </c>
      <c r="B1780" s="0" t="s">
        <v>269</v>
      </c>
      <c r="C1780" s="0" t="s">
        <v>354</v>
      </c>
      <c r="D1780" s="0" t="n">
        <v>23.736519128632</v>
      </c>
      <c r="E1780" s="0" t="s">
        <v>269</v>
      </c>
      <c r="F1780" s="0" t="s">
        <v>269</v>
      </c>
      <c r="G1780" s="0" t="n">
        <f aca="false">D1780</f>
        <v>23.736519128632</v>
      </c>
      <c r="H1780" s="63" t="n">
        <v>43525</v>
      </c>
      <c r="I1780" s="0" t="n">
        <v>2019</v>
      </c>
      <c r="J1780" s="0" t="n">
        <v>3</v>
      </c>
    </row>
    <row r="1781" customFormat="false" ht="13.2" hidden="false" customHeight="false" outlineLevel="0" collapsed="false">
      <c r="A1781" s="0" t="s">
        <v>242</v>
      </c>
      <c r="B1781" s="0" t="s">
        <v>269</v>
      </c>
      <c r="C1781" s="0" t="s">
        <v>355</v>
      </c>
      <c r="D1781" s="0" t="n">
        <v>23.8193588818682</v>
      </c>
      <c r="E1781" s="0" t="s">
        <v>269</v>
      </c>
      <c r="F1781" s="0" t="s">
        <v>269</v>
      </c>
      <c r="G1781" s="0" t="n">
        <f aca="false">D1781</f>
        <v>23.8193588818682</v>
      </c>
      <c r="H1781" s="63" t="n">
        <v>43556</v>
      </c>
      <c r="I1781" s="0" t="n">
        <v>2019</v>
      </c>
      <c r="J1781" s="0" t="n">
        <v>4</v>
      </c>
    </row>
    <row r="1782" customFormat="false" ht="13.2" hidden="false" customHeight="false" outlineLevel="0" collapsed="false">
      <c r="A1782" s="0" t="s">
        <v>242</v>
      </c>
      <c r="B1782" s="0" t="s">
        <v>269</v>
      </c>
      <c r="C1782" s="0" t="s">
        <v>356</v>
      </c>
      <c r="D1782" s="0" t="n">
        <v>23.3317632358769</v>
      </c>
      <c r="E1782" s="0" t="s">
        <v>269</v>
      </c>
      <c r="F1782" s="0" t="s">
        <v>269</v>
      </c>
      <c r="G1782" s="0" t="n">
        <f aca="false">D1782</f>
        <v>23.3317632358769</v>
      </c>
      <c r="H1782" s="63" t="n">
        <v>43586</v>
      </c>
      <c r="I1782" s="0" t="n">
        <v>2019</v>
      </c>
      <c r="J1782" s="0" t="n">
        <v>5</v>
      </c>
    </row>
    <row r="1783" customFormat="false" ht="13.2" hidden="false" customHeight="false" outlineLevel="0" collapsed="false">
      <c r="A1783" s="0" t="s">
        <v>242</v>
      </c>
      <c r="B1783" s="0" t="s">
        <v>269</v>
      </c>
      <c r="C1783" s="0" t="s">
        <v>357</v>
      </c>
      <c r="D1783" s="0" t="n">
        <v>22.3827544565751</v>
      </c>
      <c r="E1783" s="0" t="s">
        <v>269</v>
      </c>
      <c r="F1783" s="0" t="s">
        <v>269</v>
      </c>
      <c r="G1783" s="0" t="n">
        <f aca="false">D1783</f>
        <v>22.3827544565751</v>
      </c>
      <c r="H1783" s="63" t="n">
        <v>43617</v>
      </c>
      <c r="I1783" s="0" t="n">
        <v>2019</v>
      </c>
      <c r="J1783" s="0" t="n">
        <v>6</v>
      </c>
    </row>
    <row r="1784" customFormat="false" ht="13.2" hidden="false" customHeight="false" outlineLevel="0" collapsed="false">
      <c r="A1784" s="0" t="s">
        <v>242</v>
      </c>
      <c r="B1784" s="0" t="s">
        <v>269</v>
      </c>
      <c r="C1784" s="0" t="s">
        <v>358</v>
      </c>
      <c r="D1784" s="0" t="n">
        <v>21.559078360926</v>
      </c>
      <c r="E1784" s="0" t="s">
        <v>269</v>
      </c>
      <c r="F1784" s="0" t="s">
        <v>269</v>
      </c>
      <c r="G1784" s="0" t="n">
        <f aca="false">D1784</f>
        <v>21.559078360926</v>
      </c>
      <c r="H1784" s="63" t="n">
        <v>43647</v>
      </c>
      <c r="I1784" s="0" t="n">
        <v>2019</v>
      </c>
      <c r="J1784" s="0" t="n">
        <v>7</v>
      </c>
    </row>
    <row r="1785" customFormat="false" ht="13.2" hidden="false" customHeight="false" outlineLevel="0" collapsed="false">
      <c r="A1785" s="0" t="s">
        <v>242</v>
      </c>
      <c r="B1785" s="0" t="s">
        <v>269</v>
      </c>
      <c r="C1785" s="0" t="s">
        <v>359</v>
      </c>
      <c r="D1785" s="0" t="n">
        <v>21.2590525188944</v>
      </c>
      <c r="E1785" s="0" t="s">
        <v>269</v>
      </c>
      <c r="F1785" s="0" t="s">
        <v>269</v>
      </c>
      <c r="G1785" s="0" t="n">
        <f aca="false">D1785</f>
        <v>21.2590525188944</v>
      </c>
      <c r="H1785" s="63" t="n">
        <v>43678</v>
      </c>
      <c r="I1785" s="0" t="n">
        <v>2019</v>
      </c>
      <c r="J1785" s="0" t="n">
        <v>8</v>
      </c>
    </row>
    <row r="1786" customFormat="false" ht="13.2" hidden="false" customHeight="false" outlineLevel="0" collapsed="false">
      <c r="A1786" s="0" t="s">
        <v>242</v>
      </c>
      <c r="B1786" s="0" t="s">
        <v>269</v>
      </c>
      <c r="C1786" s="0" t="s">
        <v>360</v>
      </c>
      <c r="D1786" s="0" t="n">
        <v>22.0350850258947</v>
      </c>
      <c r="E1786" s="0" t="s">
        <v>269</v>
      </c>
      <c r="F1786" s="0" t="s">
        <v>269</v>
      </c>
      <c r="G1786" s="0" t="n">
        <f aca="false">D1786</f>
        <v>22.0350850258947</v>
      </c>
      <c r="H1786" s="63" t="n">
        <v>43709</v>
      </c>
      <c r="I1786" s="0" t="n">
        <v>2019</v>
      </c>
      <c r="J1786" s="0" t="n">
        <v>9</v>
      </c>
    </row>
    <row r="1787" customFormat="false" ht="13.2" hidden="false" customHeight="false" outlineLevel="0" collapsed="false">
      <c r="A1787" s="0" t="s">
        <v>242</v>
      </c>
      <c r="B1787" s="0" t="s">
        <v>269</v>
      </c>
      <c r="C1787" s="0" t="s">
        <v>361</v>
      </c>
      <c r="D1787" s="0" t="n">
        <v>21.9144737789549</v>
      </c>
      <c r="E1787" s="0" t="s">
        <v>269</v>
      </c>
      <c r="F1787" s="0" t="s">
        <v>269</v>
      </c>
      <c r="G1787" s="0" t="n">
        <f aca="false">D1787</f>
        <v>21.9144737789549</v>
      </c>
      <c r="H1787" s="63" t="n">
        <v>43739</v>
      </c>
      <c r="I1787" s="0" t="n">
        <v>2019</v>
      </c>
      <c r="J1787" s="0" t="n">
        <v>10</v>
      </c>
    </row>
    <row r="1788" customFormat="false" ht="13.2" hidden="false" customHeight="false" outlineLevel="0" collapsed="false">
      <c r="A1788" s="0" t="s">
        <v>242</v>
      </c>
      <c r="B1788" s="0" t="s">
        <v>269</v>
      </c>
      <c r="C1788" s="0" t="s">
        <v>362</v>
      </c>
      <c r="D1788" s="0" t="n">
        <v>22.4162337350851</v>
      </c>
      <c r="E1788" s="0" t="s">
        <v>269</v>
      </c>
      <c r="F1788" s="0" t="s">
        <v>269</v>
      </c>
      <c r="G1788" s="0" t="n">
        <f aca="false">D1788</f>
        <v>22.4162337350851</v>
      </c>
      <c r="H1788" s="63" t="n">
        <v>43770</v>
      </c>
      <c r="I1788" s="0" t="n">
        <v>2019</v>
      </c>
      <c r="J1788" s="0" t="n">
        <v>11</v>
      </c>
    </row>
    <row r="1789" customFormat="false" ht="13.2" hidden="false" customHeight="false" outlineLevel="0" collapsed="false">
      <c r="A1789" s="0" t="s">
        <v>242</v>
      </c>
      <c r="B1789" s="0" t="s">
        <v>269</v>
      </c>
      <c r="C1789" s="0" t="s">
        <v>363</v>
      </c>
      <c r="D1789" s="0" t="n">
        <v>22.8574734569857</v>
      </c>
      <c r="E1789" s="0" t="s">
        <v>269</v>
      </c>
      <c r="F1789" s="0" t="s">
        <v>269</v>
      </c>
      <c r="G1789" s="0" t="n">
        <f aca="false">D1789</f>
        <v>22.8574734569857</v>
      </c>
      <c r="H1789" s="63" t="n">
        <v>43800</v>
      </c>
      <c r="I1789" s="0" t="n">
        <v>2019</v>
      </c>
      <c r="J1789" s="0" t="n">
        <v>12</v>
      </c>
    </row>
    <row r="1790" customFormat="false" ht="13.2" hidden="false" customHeight="false" outlineLevel="0" collapsed="false">
      <c r="A1790" s="0" t="s">
        <v>242</v>
      </c>
      <c r="B1790" s="0" t="s">
        <v>269</v>
      </c>
      <c r="C1790" s="0" t="s">
        <v>364</v>
      </c>
      <c r="D1790" s="0" t="n">
        <v>23.2175903117275</v>
      </c>
      <c r="E1790" s="0" t="s">
        <v>269</v>
      </c>
      <c r="F1790" s="0" t="s">
        <v>269</v>
      </c>
      <c r="G1790" s="0" t="n">
        <f aca="false">D1790</f>
        <v>23.2175903117275</v>
      </c>
      <c r="H1790" s="63" t="n">
        <v>43831</v>
      </c>
      <c r="I1790" s="0" t="n">
        <v>2020</v>
      </c>
      <c r="J1790" s="0" t="n">
        <v>1</v>
      </c>
    </row>
    <row r="1791" customFormat="false" ht="13.2" hidden="false" customHeight="false" outlineLevel="0" collapsed="false">
      <c r="A1791" s="0" t="s">
        <v>242</v>
      </c>
      <c r="B1791" s="0" t="s">
        <v>269</v>
      </c>
      <c r="C1791" s="0" t="s">
        <v>365</v>
      </c>
      <c r="D1791" s="0" t="n">
        <v>23.5266298056657</v>
      </c>
      <c r="E1791" s="0" t="s">
        <v>269</v>
      </c>
      <c r="F1791" s="0" t="s">
        <v>269</v>
      </c>
      <c r="G1791" s="0" t="n">
        <f aca="false">D1791</f>
        <v>23.5266298056657</v>
      </c>
      <c r="H1791" s="63" t="n">
        <v>43862</v>
      </c>
      <c r="I1791" s="0" t="n">
        <v>2020</v>
      </c>
      <c r="J1791" s="0" t="n">
        <v>2</v>
      </c>
    </row>
    <row r="1792" customFormat="false" ht="13.2" hidden="false" customHeight="false" outlineLevel="0" collapsed="false">
      <c r="A1792" s="0" t="s">
        <v>242</v>
      </c>
      <c r="B1792" s="0" t="s">
        <v>269</v>
      </c>
      <c r="C1792" s="0" t="s">
        <v>366</v>
      </c>
      <c r="D1792" s="0" t="n">
        <v>23.5266298056657</v>
      </c>
      <c r="E1792" s="0" t="s">
        <v>269</v>
      </c>
      <c r="F1792" s="0" t="s">
        <v>269</v>
      </c>
      <c r="G1792" s="0" t="n">
        <f aca="false">D1792</f>
        <v>23.5266298056657</v>
      </c>
      <c r="H1792" s="63" t="n">
        <v>43891</v>
      </c>
      <c r="I1792" s="0" t="n">
        <v>2020</v>
      </c>
      <c r="J1792" s="0" t="n">
        <v>3</v>
      </c>
    </row>
    <row r="1793" customFormat="false" ht="13.2" hidden="false" customHeight="false" outlineLevel="0" collapsed="false">
      <c r="A1793" s="0" t="s">
        <v>242</v>
      </c>
      <c r="B1793" s="0" t="s">
        <v>269</v>
      </c>
      <c r="C1793" s="0" t="s">
        <v>367</v>
      </c>
      <c r="D1793" s="0" t="n">
        <v>23.5459447740368</v>
      </c>
      <c r="E1793" s="0" t="s">
        <v>269</v>
      </c>
      <c r="F1793" s="0" t="s">
        <v>269</v>
      </c>
      <c r="G1793" s="0" t="n">
        <f aca="false">D1793</f>
        <v>23.5459447740368</v>
      </c>
      <c r="H1793" s="63" t="n">
        <v>43922</v>
      </c>
      <c r="I1793" s="0" t="n">
        <v>2020</v>
      </c>
      <c r="J1793" s="0" t="n">
        <v>4</v>
      </c>
    </row>
    <row r="1794" customFormat="false" ht="13.2" hidden="false" customHeight="false" outlineLevel="0" collapsed="false">
      <c r="A1794" s="0" t="s">
        <v>242</v>
      </c>
      <c r="B1794" s="0" t="s">
        <v>269</v>
      </c>
      <c r="C1794" s="0" t="s">
        <v>368</v>
      </c>
      <c r="D1794" s="0" t="n">
        <v>22.9351625519896</v>
      </c>
      <c r="E1794" s="0" t="s">
        <v>269</v>
      </c>
      <c r="F1794" s="0" t="s">
        <v>269</v>
      </c>
      <c r="G1794" s="0" t="n">
        <f aca="false">D1794</f>
        <v>22.9351625519896</v>
      </c>
      <c r="H1794" s="63" t="n">
        <v>43952</v>
      </c>
      <c r="I1794" s="0" t="n">
        <v>2020</v>
      </c>
      <c r="J1794" s="0" t="n">
        <v>5</v>
      </c>
    </row>
    <row r="1795" customFormat="false" ht="13.2" hidden="false" customHeight="false" outlineLevel="0" collapsed="false">
      <c r="A1795" s="0" t="s">
        <v>242</v>
      </c>
      <c r="B1795" s="0" t="s">
        <v>269</v>
      </c>
      <c r="C1795" s="0" t="s">
        <v>369</v>
      </c>
      <c r="D1795" s="0" t="n">
        <v>21.9479530574649</v>
      </c>
      <c r="E1795" s="0" t="s">
        <v>269</v>
      </c>
      <c r="F1795" s="0" t="s">
        <v>269</v>
      </c>
      <c r="G1795" s="0" t="n">
        <f aca="false">D1795</f>
        <v>21.9479530574649</v>
      </c>
      <c r="H1795" s="63" t="n">
        <v>43983</v>
      </c>
      <c r="I1795" s="0" t="n">
        <v>2020</v>
      </c>
      <c r="J1795" s="0" t="n">
        <v>6</v>
      </c>
    </row>
    <row r="1796" customFormat="false" ht="13.2" hidden="false" customHeight="false" outlineLevel="0" collapsed="false">
      <c r="A1796" s="0" t="s">
        <v>242</v>
      </c>
      <c r="B1796" s="0" t="s">
        <v>269</v>
      </c>
      <c r="C1796" s="0" t="s">
        <v>370</v>
      </c>
      <c r="D1796" s="0" t="n">
        <v>21.5268867469741</v>
      </c>
      <c r="E1796" s="0" t="s">
        <v>269</v>
      </c>
      <c r="F1796" s="0" t="s">
        <v>269</v>
      </c>
      <c r="G1796" s="0" t="n">
        <f aca="false">D1796</f>
        <v>21.5268867469741</v>
      </c>
      <c r="H1796" s="63" t="n">
        <v>44013</v>
      </c>
      <c r="I1796" s="0" t="n">
        <v>2020</v>
      </c>
      <c r="J1796" s="0" t="n">
        <v>7</v>
      </c>
    </row>
    <row r="1797" customFormat="false" ht="13.2" hidden="false" customHeight="false" outlineLevel="0" collapsed="false">
      <c r="A1797" s="0" t="s">
        <v>242</v>
      </c>
      <c r="B1797" s="0" t="s">
        <v>269</v>
      </c>
      <c r="C1797" s="0" t="s">
        <v>371</v>
      </c>
      <c r="D1797" s="0" t="n">
        <v>21.6522194306268</v>
      </c>
      <c r="E1797" s="0" t="s">
        <v>269</v>
      </c>
      <c r="F1797" s="0" t="s">
        <v>269</v>
      </c>
      <c r="G1797" s="0" t="n">
        <f aca="false">D1797</f>
        <v>21.6522194306268</v>
      </c>
      <c r="H1797" s="63" t="n">
        <v>44044</v>
      </c>
      <c r="I1797" s="0" t="n">
        <v>2020</v>
      </c>
      <c r="J1797" s="0" t="n">
        <v>8</v>
      </c>
    </row>
    <row r="1798" customFormat="false" ht="13.2" hidden="false" customHeight="false" outlineLevel="0" collapsed="false">
      <c r="A1798" s="0" t="s">
        <v>242</v>
      </c>
      <c r="B1798" s="0" t="s">
        <v>269</v>
      </c>
      <c r="C1798" s="0" t="s">
        <v>372</v>
      </c>
      <c r="D1798" s="0" t="n">
        <v>21.8342093548349</v>
      </c>
      <c r="E1798" s="0" t="s">
        <v>269</v>
      </c>
      <c r="F1798" s="0" t="s">
        <v>269</v>
      </c>
      <c r="G1798" s="0" t="n">
        <f aca="false">D1798</f>
        <v>21.8342093548349</v>
      </c>
      <c r="H1798" s="63" t="n">
        <v>44075</v>
      </c>
      <c r="I1798" s="0" t="n">
        <v>2020</v>
      </c>
      <c r="J1798" s="0" t="n">
        <v>9</v>
      </c>
    </row>
    <row r="1799" customFormat="false" ht="13.2" hidden="false" customHeight="false" outlineLevel="0" collapsed="false">
      <c r="A1799" s="0" t="s">
        <v>242</v>
      </c>
      <c r="B1799" s="0" t="s">
        <v>269</v>
      </c>
      <c r="C1799" s="0" t="s">
        <v>373</v>
      </c>
      <c r="D1799" s="0" t="n">
        <v>22.194755431096</v>
      </c>
      <c r="E1799" s="0" t="s">
        <v>269</v>
      </c>
      <c r="F1799" s="0" t="s">
        <v>269</v>
      </c>
      <c r="G1799" s="0" t="n">
        <f aca="false">D1799</f>
        <v>22.194755431096</v>
      </c>
      <c r="H1799" s="63" t="n">
        <v>44105</v>
      </c>
      <c r="I1799" s="0" t="n">
        <v>2020</v>
      </c>
      <c r="J1799" s="0" t="n">
        <v>10</v>
      </c>
    </row>
    <row r="1800" customFormat="false" ht="13.2" hidden="false" customHeight="false" outlineLevel="0" collapsed="false">
      <c r="A1800" s="0" t="s">
        <v>242</v>
      </c>
      <c r="B1800" s="0" t="s">
        <v>269</v>
      </c>
      <c r="C1800" s="0" t="s">
        <v>374</v>
      </c>
      <c r="D1800" s="0" t="n">
        <v>22.7596109505719</v>
      </c>
      <c r="E1800" s="0" t="s">
        <v>269</v>
      </c>
      <c r="F1800" s="0" t="s">
        <v>269</v>
      </c>
      <c r="G1800" s="0" t="n">
        <f aca="false">D1800</f>
        <v>22.7596109505719</v>
      </c>
      <c r="H1800" s="63" t="n">
        <v>44136</v>
      </c>
      <c r="I1800" s="0" t="n">
        <v>2020</v>
      </c>
      <c r="J1800" s="0" t="n">
        <v>11</v>
      </c>
    </row>
    <row r="1801" customFormat="false" ht="13.2" hidden="false" customHeight="false" outlineLevel="0" collapsed="false">
      <c r="A1801" s="0" t="s">
        <v>242</v>
      </c>
      <c r="B1801" s="0" t="s">
        <v>269</v>
      </c>
      <c r="C1801" s="0" t="s">
        <v>375</v>
      </c>
      <c r="D1801" s="0" t="n">
        <v>22.4703156465243</v>
      </c>
      <c r="E1801" s="0" t="s">
        <v>269</v>
      </c>
      <c r="F1801" s="0" t="s">
        <v>269</v>
      </c>
      <c r="G1801" s="0" t="n">
        <f aca="false">D1801</f>
        <v>22.4703156465243</v>
      </c>
      <c r="H1801" s="63" t="n">
        <v>44166</v>
      </c>
      <c r="I1801" s="0" t="n">
        <v>2020</v>
      </c>
      <c r="J1801" s="0" t="n">
        <v>12</v>
      </c>
    </row>
  </sheetData>
  <autoFilter ref="A1:J180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" activeCellId="0" sqref="G1"/>
    </sheetView>
  </sheetViews>
  <sheetFormatPr defaultColWidth="11.58984375" defaultRowHeight="13.2" zeroHeight="false" outlineLevelRow="0" outlineLevelCol="0"/>
  <cols>
    <col collapsed="false" customWidth="true" hidden="false" outlineLevel="0" max="1" min="1" style="0" width="6.88"/>
    <col collapsed="false" customWidth="true" hidden="false" outlineLevel="0" max="2" min="2" style="0" width="11.33"/>
    <col collapsed="false" customWidth="true" hidden="false" outlineLevel="0" max="3" min="3" style="0" width="13.66"/>
    <col collapsed="false" customWidth="true" hidden="false" outlineLevel="0" max="4" min="4" style="0" width="14.88"/>
    <col collapsed="false" customWidth="true" hidden="false" outlineLevel="0" max="5" min="5" style="0" width="11.11"/>
    <col collapsed="false" customWidth="true" hidden="false" outlineLevel="0" max="9" min="6" style="0" width="17.21"/>
    <col collapsed="false" customWidth="true" hidden="false" outlineLevel="0" max="10" min="10" style="0" width="9.66"/>
    <col collapsed="false" customWidth="true" hidden="false" outlineLevel="0" max="11" min="11" style="0" width="14.66"/>
    <col collapsed="false" customWidth="true" hidden="false" outlineLevel="0" max="12" min="12" style="0" width="15.22"/>
    <col collapsed="false" customWidth="true" hidden="false" outlineLevel="0" max="13" min="13" style="0" width="17.56"/>
    <col collapsed="false" customWidth="true" hidden="false" outlineLevel="0" max="14" min="14" style="0" width="10.33"/>
    <col collapsed="false" customWidth="true" hidden="false" outlineLevel="0" max="15" min="15" style="0" width="10.89"/>
    <col collapsed="false" customWidth="true" hidden="false" outlineLevel="0" max="22" min="17" style="0" width="17.21"/>
    <col collapsed="false" customWidth="true" hidden="false" outlineLevel="0" max="23" min="23" style="0" width="19.65"/>
    <col collapsed="false" customWidth="true" hidden="false" outlineLevel="0" max="29" min="24" style="0" width="20.78"/>
    <col collapsed="false" customWidth="true" hidden="false" outlineLevel="0" max="30" min="30" style="0" width="17.67"/>
    <col collapsed="false" customWidth="true" hidden="false" outlineLevel="0" max="31" min="31" style="0" width="17.21"/>
    <col collapsed="false" customWidth="true" hidden="false" outlineLevel="0" max="32" min="32" style="0" width="18.56"/>
    <col collapsed="false" customWidth="true" hidden="false" outlineLevel="0" max="38" min="33" style="0" width="19.57"/>
    <col collapsed="false" customWidth="true" hidden="false" outlineLevel="0" max="39" min="39" style="0" width="17.21"/>
    <col collapsed="false" customWidth="true" hidden="false" outlineLevel="0" max="45" min="40" style="0" width="19.57"/>
    <col collapsed="false" customWidth="true" hidden="false" outlineLevel="0" max="60" min="46" style="0" width="17.21"/>
    <col collapsed="false" customWidth="true" hidden="false" outlineLevel="0" max="61" min="61" style="0" width="17.67"/>
    <col collapsed="false" customWidth="true" hidden="false" outlineLevel="0" max="63" min="62" style="0" width="17.21"/>
  </cols>
  <sheetData>
    <row r="1" customFormat="false" ht="14.4" hidden="false" customHeight="false" outlineLevel="0" collapsed="false">
      <c r="A1" s="18" t="s">
        <v>272</v>
      </c>
      <c r="B1" s="21" t="s">
        <v>25</v>
      </c>
      <c r="C1" s="21" t="s">
        <v>35</v>
      </c>
      <c r="D1" s="21" t="s">
        <v>38</v>
      </c>
      <c r="E1" s="21" t="s">
        <v>43</v>
      </c>
      <c r="F1" s="1" t="s">
        <v>48</v>
      </c>
      <c r="G1" s="1" t="s">
        <v>50</v>
      </c>
      <c r="H1" s="1" t="s">
        <v>51</v>
      </c>
      <c r="I1" s="1" t="s">
        <v>52</v>
      </c>
      <c r="J1" s="21" t="s">
        <v>53</v>
      </c>
      <c r="K1" s="21" t="s">
        <v>57</v>
      </c>
      <c r="L1" s="21" t="s">
        <v>60</v>
      </c>
      <c r="M1" s="21" t="s">
        <v>62</v>
      </c>
      <c r="N1" s="21" t="s">
        <v>67</v>
      </c>
      <c r="O1" s="21" t="s">
        <v>73</v>
      </c>
      <c r="P1" s="21" t="s">
        <v>77</v>
      </c>
      <c r="Q1" s="1" t="s">
        <v>81</v>
      </c>
      <c r="R1" s="1" t="s">
        <v>84</v>
      </c>
      <c r="S1" s="1" t="s">
        <v>86</v>
      </c>
      <c r="T1" s="1" t="s">
        <v>88</v>
      </c>
      <c r="U1" s="1" t="s">
        <v>90</v>
      </c>
      <c r="V1" s="1" t="s">
        <v>92</v>
      </c>
      <c r="W1" s="1" t="s">
        <v>100</v>
      </c>
      <c r="X1" s="1" t="s">
        <v>104</v>
      </c>
      <c r="Y1" s="1" t="s">
        <v>108</v>
      </c>
      <c r="Z1" s="1" t="s">
        <v>112</v>
      </c>
      <c r="AA1" s="1" t="s">
        <v>114</v>
      </c>
      <c r="AB1" s="18" t="s">
        <v>118</v>
      </c>
      <c r="AC1" s="18" t="s">
        <v>122</v>
      </c>
      <c r="AD1" s="1" t="s">
        <v>126</v>
      </c>
      <c r="AE1" s="64" t="s">
        <v>130</v>
      </c>
      <c r="AF1" s="64" t="s">
        <v>132</v>
      </c>
      <c r="AG1" s="64" t="s">
        <v>133</v>
      </c>
      <c r="AH1" s="64" t="s">
        <v>134</v>
      </c>
      <c r="AI1" s="64" t="s">
        <v>135</v>
      </c>
      <c r="AJ1" s="64" t="s">
        <v>136</v>
      </c>
      <c r="AK1" s="64" t="s">
        <v>137</v>
      </c>
      <c r="AL1" s="64" t="s">
        <v>138</v>
      </c>
      <c r="AM1" s="64" t="s">
        <v>139</v>
      </c>
      <c r="AN1" s="35" t="s">
        <v>140</v>
      </c>
      <c r="AO1" s="35" t="s">
        <v>144</v>
      </c>
      <c r="AP1" s="35" t="s">
        <v>147</v>
      </c>
      <c r="AQ1" s="35" t="s">
        <v>151</v>
      </c>
      <c r="AR1" s="35" t="s">
        <v>155</v>
      </c>
      <c r="AS1" s="35" t="s">
        <v>159</v>
      </c>
      <c r="AT1" s="35" t="s">
        <v>163</v>
      </c>
      <c r="AU1" s="35" t="s">
        <v>167</v>
      </c>
      <c r="AV1" s="35" t="s">
        <v>174</v>
      </c>
      <c r="AW1" s="35" t="s">
        <v>179</v>
      </c>
      <c r="AX1" s="35" t="s">
        <v>184</v>
      </c>
      <c r="AY1" s="35" t="s">
        <v>186</v>
      </c>
      <c r="AZ1" s="35" t="s">
        <v>187</v>
      </c>
      <c r="BA1" s="35" t="s">
        <v>188</v>
      </c>
      <c r="BB1" s="35" t="s">
        <v>192</v>
      </c>
      <c r="BC1" s="35" t="s">
        <v>196</v>
      </c>
      <c r="BD1" s="35" t="s">
        <v>197</v>
      </c>
      <c r="BE1" s="35" t="s">
        <v>198</v>
      </c>
      <c r="BF1" s="35" t="s">
        <v>201</v>
      </c>
      <c r="BG1" s="35" t="s">
        <v>205</v>
      </c>
      <c r="BH1" s="35" t="s">
        <v>215</v>
      </c>
      <c r="BI1" s="35" t="s">
        <v>220</v>
      </c>
      <c r="BJ1" s="35" t="s">
        <v>225</v>
      </c>
      <c r="BK1" s="35" t="s">
        <v>230</v>
      </c>
    </row>
    <row r="2" customFormat="false" ht="13.2" hidden="false" customHeight="false" outlineLevel="0" collapsed="false">
      <c r="A2" s="18" t="n">
        <v>1</v>
      </c>
      <c r="B2" s="65" t="n">
        <v>102632965</v>
      </c>
      <c r="C2" s="65" t="n">
        <v>102632965</v>
      </c>
      <c r="D2" s="65" t="n">
        <v>102632965</v>
      </c>
      <c r="E2" s="65" t="n">
        <v>102632965</v>
      </c>
      <c r="F2" s="66" t="n">
        <v>78333691</v>
      </c>
      <c r="G2" s="66" t="n">
        <v>78333691</v>
      </c>
      <c r="H2" s="66" t="n">
        <v>78333691</v>
      </c>
      <c r="I2" s="66" t="n">
        <v>78333691</v>
      </c>
      <c r="J2" s="65" t="n">
        <v>102632965</v>
      </c>
      <c r="K2" s="65" t="n">
        <v>102632965</v>
      </c>
      <c r="L2" s="65" t="n">
        <v>102632965</v>
      </c>
      <c r="M2" s="65" t="n">
        <v>102632965</v>
      </c>
      <c r="N2" s="65" t="n">
        <v>102632965</v>
      </c>
      <c r="O2" s="65" t="n">
        <v>102632965</v>
      </c>
      <c r="P2" s="65" t="n">
        <v>102632965</v>
      </c>
      <c r="Q2" s="66" t="n">
        <v>78333691</v>
      </c>
      <c r="R2" s="66" t="n">
        <v>78333691</v>
      </c>
      <c r="S2" s="66" t="n">
        <v>78333691</v>
      </c>
      <c r="T2" s="66" t="n">
        <v>78333691</v>
      </c>
      <c r="U2" s="66" t="n">
        <v>78333691</v>
      </c>
      <c r="V2" s="66" t="n">
        <v>78333691</v>
      </c>
      <c r="W2" s="66" t="n">
        <v>78333691</v>
      </c>
      <c r="X2" s="66" t="n">
        <v>78333691</v>
      </c>
      <c r="Y2" s="66" t="n">
        <v>78333691</v>
      </c>
      <c r="Z2" s="66" t="n">
        <v>78333691</v>
      </c>
      <c r="AA2" s="66" t="n">
        <v>78333691</v>
      </c>
      <c r="AB2" s="66" t="n">
        <v>78333691</v>
      </c>
      <c r="AC2" s="66" t="n">
        <v>78333691</v>
      </c>
      <c r="AD2" s="66" t="n">
        <v>78333691</v>
      </c>
      <c r="AE2" s="65" t="n">
        <v>102632965</v>
      </c>
      <c r="AF2" s="65" t="n">
        <v>102632965</v>
      </c>
      <c r="AG2" s="65" t="n">
        <v>102632965</v>
      </c>
      <c r="AH2" s="65" t="n">
        <v>102632965</v>
      </c>
      <c r="AI2" s="65" t="n">
        <v>102632965</v>
      </c>
      <c r="AJ2" s="65" t="n">
        <v>102632965</v>
      </c>
      <c r="AK2" s="65" t="n">
        <v>102632965</v>
      </c>
      <c r="AL2" s="65" t="n">
        <v>102632965</v>
      </c>
      <c r="AM2" s="65" t="n">
        <v>102632965</v>
      </c>
      <c r="AN2" s="66" t="n">
        <v>78333691</v>
      </c>
      <c r="AO2" s="66" t="n">
        <v>78333691</v>
      </c>
      <c r="AP2" s="66" t="n">
        <v>78333691</v>
      </c>
      <c r="AQ2" s="66" t="n">
        <v>78333691</v>
      </c>
      <c r="AR2" s="66" t="n">
        <v>78333691</v>
      </c>
      <c r="AS2" s="66" t="n">
        <v>78333691</v>
      </c>
      <c r="AT2" s="66" t="n">
        <v>78333691</v>
      </c>
      <c r="AU2" s="0" t="n">
        <v>78333691</v>
      </c>
      <c r="AV2" s="0" t="n">
        <v>78333691</v>
      </c>
      <c r="AW2" s="0" t="n">
        <v>78333691</v>
      </c>
      <c r="AX2" s="23" t="n">
        <v>102632965</v>
      </c>
      <c r="AY2" s="23" t="n">
        <v>102632965</v>
      </c>
      <c r="AZ2" s="23" t="n">
        <v>102632965</v>
      </c>
      <c r="BA2" s="0" t="n">
        <v>78333691</v>
      </c>
      <c r="BB2" s="0" t="n">
        <v>78333691</v>
      </c>
      <c r="BC2" s="23" t="n">
        <v>102632965</v>
      </c>
      <c r="BD2" s="23" t="n">
        <v>102632965</v>
      </c>
      <c r="BE2" s="23" t="n">
        <v>102632965</v>
      </c>
      <c r="BF2" s="23" t="n">
        <v>102632965</v>
      </c>
      <c r="BG2" s="23" t="n">
        <v>102632965</v>
      </c>
      <c r="BH2" s="23" t="n">
        <v>102632965</v>
      </c>
      <c r="BI2" s="23" t="n">
        <v>102632965</v>
      </c>
      <c r="BJ2" s="23" t="n">
        <v>102632965</v>
      </c>
      <c r="BK2" s="23" t="n">
        <v>102632965</v>
      </c>
    </row>
    <row r="3" customFormat="false" ht="13.2" hidden="false" customHeight="false" outlineLevel="0" collapsed="false">
      <c r="A3" s="18" t="n">
        <f aca="false">A2+1</f>
        <v>2</v>
      </c>
      <c r="B3" s="65" t="n">
        <v>95920675</v>
      </c>
      <c r="C3" s="65" t="n">
        <v>95920675</v>
      </c>
      <c r="D3" s="65" t="n">
        <v>95920675</v>
      </c>
      <c r="E3" s="65" t="n">
        <v>95920675</v>
      </c>
      <c r="F3" s="66" t="n">
        <v>71921635</v>
      </c>
      <c r="G3" s="66" t="n">
        <v>71921635</v>
      </c>
      <c r="H3" s="66" t="n">
        <v>71921635</v>
      </c>
      <c r="I3" s="66" t="n">
        <v>71921635</v>
      </c>
      <c r="J3" s="65" t="n">
        <v>95920675</v>
      </c>
      <c r="K3" s="65" t="n">
        <v>95920675</v>
      </c>
      <c r="L3" s="65" t="n">
        <v>95920675</v>
      </c>
      <c r="M3" s="65" t="n">
        <v>95920675</v>
      </c>
      <c r="N3" s="65" t="n">
        <v>95920675</v>
      </c>
      <c r="O3" s="65" t="n">
        <v>95920675</v>
      </c>
      <c r="P3" s="65" t="n">
        <v>95920675</v>
      </c>
      <c r="Q3" s="66" t="n">
        <v>71921635</v>
      </c>
      <c r="R3" s="66" t="n">
        <v>71921635</v>
      </c>
      <c r="S3" s="66" t="n">
        <v>71921635</v>
      </c>
      <c r="T3" s="66" t="n">
        <v>71921635</v>
      </c>
      <c r="U3" s="66" t="n">
        <v>71921635</v>
      </c>
      <c r="V3" s="66" t="n">
        <v>71921635</v>
      </c>
      <c r="W3" s="66" t="n">
        <v>71921635</v>
      </c>
      <c r="X3" s="66" t="n">
        <v>71921635</v>
      </c>
      <c r="Y3" s="66" t="n">
        <v>71921635</v>
      </c>
      <c r="Z3" s="66" t="n">
        <v>71921635</v>
      </c>
      <c r="AA3" s="66" t="n">
        <v>71921635</v>
      </c>
      <c r="AB3" s="66" t="n">
        <v>71921635</v>
      </c>
      <c r="AC3" s="66" t="n">
        <v>71921635</v>
      </c>
      <c r="AD3" s="66" t="n">
        <v>71921635</v>
      </c>
      <c r="AE3" s="65" t="n">
        <v>95920675</v>
      </c>
      <c r="AF3" s="65" t="n">
        <v>95920675</v>
      </c>
      <c r="AG3" s="65" t="n">
        <v>95920675</v>
      </c>
      <c r="AH3" s="65" t="n">
        <v>95920675</v>
      </c>
      <c r="AI3" s="65" t="n">
        <v>95920675</v>
      </c>
      <c r="AJ3" s="65" t="n">
        <v>95920675</v>
      </c>
      <c r="AK3" s="65" t="n">
        <v>95920675</v>
      </c>
      <c r="AL3" s="65" t="n">
        <v>95920675</v>
      </c>
      <c r="AM3" s="65" t="n">
        <v>95920675</v>
      </c>
      <c r="AN3" s="66" t="n">
        <v>71921635</v>
      </c>
      <c r="AO3" s="66" t="n">
        <v>71921635</v>
      </c>
      <c r="AP3" s="66" t="n">
        <v>71921635</v>
      </c>
      <c r="AQ3" s="66" t="n">
        <v>71921635</v>
      </c>
      <c r="AR3" s="66" t="n">
        <v>71921635</v>
      </c>
      <c r="AS3" s="66" t="n">
        <v>71921635</v>
      </c>
      <c r="AT3" s="66" t="n">
        <v>71921635</v>
      </c>
      <c r="AU3" s="0" t="n">
        <v>71921635</v>
      </c>
      <c r="AV3" s="0" t="n">
        <v>71921635</v>
      </c>
      <c r="AW3" s="0" t="n">
        <v>71921635</v>
      </c>
      <c r="AX3" s="23" t="n">
        <v>95920675</v>
      </c>
      <c r="AY3" s="23" t="n">
        <v>95920675</v>
      </c>
      <c r="AZ3" s="23" t="n">
        <v>95920675</v>
      </c>
      <c r="BA3" s="0" t="n">
        <v>71921635</v>
      </c>
      <c r="BB3" s="0" t="n">
        <v>71921635</v>
      </c>
      <c r="BC3" s="23" t="n">
        <v>95920675</v>
      </c>
      <c r="BD3" s="23" t="n">
        <v>95920675</v>
      </c>
      <c r="BE3" s="23" t="n">
        <v>95920675</v>
      </c>
      <c r="BF3" s="23" t="n">
        <v>95920675</v>
      </c>
      <c r="BG3" s="23" t="n">
        <v>95920675</v>
      </c>
      <c r="BH3" s="23" t="n">
        <v>95920675</v>
      </c>
      <c r="BI3" s="23" t="n">
        <v>95920675</v>
      </c>
      <c r="BJ3" s="23" t="n">
        <v>95920675</v>
      </c>
      <c r="BK3" s="23" t="n">
        <v>95920675</v>
      </c>
    </row>
    <row r="4" customFormat="false" ht="13.2" hidden="false" customHeight="false" outlineLevel="0" collapsed="false">
      <c r="A4" s="18" t="n">
        <f aca="false">A3+1</f>
        <v>3</v>
      </c>
      <c r="B4" s="65" t="n">
        <v>106368903</v>
      </c>
      <c r="C4" s="65" t="n">
        <v>106368903</v>
      </c>
      <c r="D4" s="65" t="n">
        <v>106368903</v>
      </c>
      <c r="E4" s="65" t="n">
        <v>106368903</v>
      </c>
      <c r="F4" s="66" t="n">
        <v>76205707</v>
      </c>
      <c r="G4" s="66" t="n">
        <v>76205707</v>
      </c>
      <c r="H4" s="66" t="n">
        <v>76205707</v>
      </c>
      <c r="I4" s="66" t="n">
        <v>76205707</v>
      </c>
      <c r="J4" s="65" t="n">
        <v>106368903</v>
      </c>
      <c r="K4" s="65" t="n">
        <v>106368903</v>
      </c>
      <c r="L4" s="65" t="n">
        <v>106368903</v>
      </c>
      <c r="M4" s="65" t="n">
        <v>106368903</v>
      </c>
      <c r="N4" s="65" t="n">
        <v>106368903</v>
      </c>
      <c r="O4" s="65" t="n">
        <v>106368903</v>
      </c>
      <c r="P4" s="65" t="n">
        <v>106368903</v>
      </c>
      <c r="Q4" s="66" t="n">
        <v>76205707</v>
      </c>
      <c r="R4" s="66" t="n">
        <v>76205707</v>
      </c>
      <c r="S4" s="66" t="n">
        <v>76205707</v>
      </c>
      <c r="T4" s="66" t="n">
        <v>76205707</v>
      </c>
      <c r="U4" s="66" t="n">
        <v>76205707</v>
      </c>
      <c r="V4" s="66" t="n">
        <v>76205707</v>
      </c>
      <c r="W4" s="66" t="n">
        <v>76205707</v>
      </c>
      <c r="X4" s="66" t="n">
        <v>76205707</v>
      </c>
      <c r="Y4" s="66" t="n">
        <v>76205707</v>
      </c>
      <c r="Z4" s="66" t="n">
        <v>76205707</v>
      </c>
      <c r="AA4" s="66" t="n">
        <v>76205707</v>
      </c>
      <c r="AB4" s="66" t="n">
        <v>76205707</v>
      </c>
      <c r="AC4" s="66" t="n">
        <v>76205707</v>
      </c>
      <c r="AD4" s="66" t="n">
        <v>76205707</v>
      </c>
      <c r="AE4" s="65" t="n">
        <v>106368903</v>
      </c>
      <c r="AF4" s="65" t="n">
        <v>106368903</v>
      </c>
      <c r="AG4" s="65" t="n">
        <v>106368903</v>
      </c>
      <c r="AH4" s="65" t="n">
        <v>106368903</v>
      </c>
      <c r="AI4" s="65" t="n">
        <v>106368903</v>
      </c>
      <c r="AJ4" s="65" t="n">
        <v>106368903</v>
      </c>
      <c r="AK4" s="65" t="n">
        <v>106368903</v>
      </c>
      <c r="AL4" s="65" t="n">
        <v>106368903</v>
      </c>
      <c r="AM4" s="65" t="n">
        <v>106368903</v>
      </c>
      <c r="AN4" s="66" t="n">
        <v>76205707</v>
      </c>
      <c r="AO4" s="66" t="n">
        <v>76205707</v>
      </c>
      <c r="AP4" s="66" t="n">
        <v>76205707</v>
      </c>
      <c r="AQ4" s="66" t="n">
        <v>76205707</v>
      </c>
      <c r="AR4" s="66" t="n">
        <v>76205707</v>
      </c>
      <c r="AS4" s="66" t="n">
        <v>76205707</v>
      </c>
      <c r="AT4" s="66" t="n">
        <v>76205707</v>
      </c>
      <c r="AU4" s="0" t="n">
        <v>76205707</v>
      </c>
      <c r="AV4" s="0" t="n">
        <v>76205707</v>
      </c>
      <c r="AW4" s="0" t="n">
        <v>76205707</v>
      </c>
      <c r="AX4" s="23" t="n">
        <v>106368903</v>
      </c>
      <c r="AY4" s="23" t="n">
        <v>106368903</v>
      </c>
      <c r="AZ4" s="23" t="n">
        <v>106368903</v>
      </c>
      <c r="BA4" s="0" t="n">
        <v>76205707</v>
      </c>
      <c r="BB4" s="0" t="n">
        <v>76205707</v>
      </c>
      <c r="BC4" s="23" t="n">
        <v>106368903</v>
      </c>
      <c r="BD4" s="23" t="n">
        <v>106368903</v>
      </c>
      <c r="BE4" s="23" t="n">
        <v>106368903</v>
      </c>
      <c r="BF4" s="23" t="n">
        <v>106368903</v>
      </c>
      <c r="BG4" s="23" t="n">
        <v>106368903</v>
      </c>
      <c r="BH4" s="23" t="n">
        <v>106368903</v>
      </c>
      <c r="BI4" s="23" t="n">
        <v>106368903</v>
      </c>
      <c r="BJ4" s="23" t="n">
        <v>106368903</v>
      </c>
      <c r="BK4" s="23" t="n">
        <v>106368903</v>
      </c>
    </row>
    <row r="5" customFormat="false" ht="13.2" hidden="false" customHeight="false" outlineLevel="0" collapsed="false">
      <c r="A5" s="18" t="n">
        <f aca="false">A4+1</f>
        <v>4</v>
      </c>
      <c r="B5" s="65" t="n">
        <v>104245066</v>
      </c>
      <c r="C5" s="65" t="n">
        <v>104245066</v>
      </c>
      <c r="D5" s="65" t="n">
        <v>104245066</v>
      </c>
      <c r="E5" s="65" t="n">
        <v>104245066</v>
      </c>
      <c r="F5" s="66" t="n">
        <v>77557898</v>
      </c>
      <c r="G5" s="66" t="n">
        <v>77557898</v>
      </c>
      <c r="H5" s="66" t="n">
        <v>77557898</v>
      </c>
      <c r="I5" s="66" t="n">
        <v>77557898</v>
      </c>
      <c r="J5" s="65" t="n">
        <v>104245066</v>
      </c>
      <c r="K5" s="65" t="n">
        <v>104245066</v>
      </c>
      <c r="L5" s="65" t="n">
        <v>104245066</v>
      </c>
      <c r="M5" s="65" t="n">
        <v>104245066</v>
      </c>
      <c r="N5" s="65" t="n">
        <v>104245066</v>
      </c>
      <c r="O5" s="65" t="n">
        <v>104245066</v>
      </c>
      <c r="P5" s="65" t="n">
        <v>104245066</v>
      </c>
      <c r="Q5" s="66" t="n">
        <v>77557898</v>
      </c>
      <c r="R5" s="66" t="n">
        <v>77557898</v>
      </c>
      <c r="S5" s="66" t="n">
        <v>77557898</v>
      </c>
      <c r="T5" s="66" t="n">
        <v>77557898</v>
      </c>
      <c r="U5" s="66" t="n">
        <v>77557898</v>
      </c>
      <c r="V5" s="66" t="n">
        <v>77557898</v>
      </c>
      <c r="W5" s="66" t="n">
        <v>77557898</v>
      </c>
      <c r="X5" s="66" t="n">
        <v>77557898</v>
      </c>
      <c r="Y5" s="66" t="n">
        <v>77557898</v>
      </c>
      <c r="Z5" s="66" t="n">
        <v>77557898</v>
      </c>
      <c r="AA5" s="66" t="n">
        <v>77557898</v>
      </c>
      <c r="AB5" s="66" t="n">
        <v>77557898</v>
      </c>
      <c r="AC5" s="66" t="n">
        <v>77557898</v>
      </c>
      <c r="AD5" s="66" t="n">
        <v>77557898</v>
      </c>
      <c r="AE5" s="65" t="n">
        <v>104245066</v>
      </c>
      <c r="AF5" s="65" t="n">
        <v>104245066</v>
      </c>
      <c r="AG5" s="65" t="n">
        <v>104245066</v>
      </c>
      <c r="AH5" s="65" t="n">
        <v>104245066</v>
      </c>
      <c r="AI5" s="65" t="n">
        <v>104245066</v>
      </c>
      <c r="AJ5" s="65" t="n">
        <v>104245066</v>
      </c>
      <c r="AK5" s="65" t="n">
        <v>104245066</v>
      </c>
      <c r="AL5" s="65" t="n">
        <v>104245066</v>
      </c>
      <c r="AM5" s="65" t="n">
        <v>104245066</v>
      </c>
      <c r="AN5" s="66" t="n">
        <v>77557898</v>
      </c>
      <c r="AO5" s="66" t="n">
        <v>77557898</v>
      </c>
      <c r="AP5" s="66" t="n">
        <v>77557898</v>
      </c>
      <c r="AQ5" s="66" t="n">
        <v>77557898</v>
      </c>
      <c r="AR5" s="66" t="n">
        <v>77557898</v>
      </c>
      <c r="AS5" s="66" t="n">
        <v>77557898</v>
      </c>
      <c r="AT5" s="66" t="n">
        <v>77557898</v>
      </c>
      <c r="AU5" s="0" t="n">
        <v>77557898</v>
      </c>
      <c r="AV5" s="0" t="n">
        <v>77557898</v>
      </c>
      <c r="AW5" s="0" t="n">
        <v>77557898</v>
      </c>
      <c r="AX5" s="23" t="n">
        <v>104245066</v>
      </c>
      <c r="AY5" s="23" t="n">
        <v>104245066</v>
      </c>
      <c r="AZ5" s="23" t="n">
        <v>104245066</v>
      </c>
      <c r="BA5" s="0" t="n">
        <v>77557898</v>
      </c>
      <c r="BB5" s="0" t="n">
        <v>77557898</v>
      </c>
      <c r="BC5" s="23" t="n">
        <v>104245066</v>
      </c>
      <c r="BD5" s="23" t="n">
        <v>104245066</v>
      </c>
      <c r="BE5" s="23" t="n">
        <v>104245066</v>
      </c>
      <c r="BF5" s="23" t="n">
        <v>104245066</v>
      </c>
      <c r="BG5" s="23" t="n">
        <v>104245066</v>
      </c>
      <c r="BH5" s="23" t="n">
        <v>104245066</v>
      </c>
      <c r="BI5" s="23" t="n">
        <v>104245066</v>
      </c>
      <c r="BJ5" s="23" t="n">
        <v>104245066</v>
      </c>
      <c r="BK5" s="23" t="n">
        <v>104245066</v>
      </c>
    </row>
    <row r="6" customFormat="false" ht="13.2" hidden="false" customHeight="false" outlineLevel="0" collapsed="false">
      <c r="A6" s="18" t="n">
        <f aca="false">A5+1</f>
        <v>5</v>
      </c>
      <c r="B6" s="65" t="n">
        <v>108543913</v>
      </c>
      <c r="C6" s="65" t="n">
        <v>108543913</v>
      </c>
      <c r="D6" s="65" t="n">
        <v>108543913</v>
      </c>
      <c r="E6" s="65" t="n">
        <v>108543913</v>
      </c>
      <c r="F6" s="66" t="n">
        <v>81648787</v>
      </c>
      <c r="G6" s="66" t="n">
        <v>81648787</v>
      </c>
      <c r="H6" s="66" t="n">
        <v>81648787</v>
      </c>
      <c r="I6" s="66" t="n">
        <v>81648787</v>
      </c>
      <c r="J6" s="65" t="n">
        <v>108543913</v>
      </c>
      <c r="K6" s="65" t="n">
        <v>108543913</v>
      </c>
      <c r="L6" s="65" t="n">
        <v>108543913</v>
      </c>
      <c r="M6" s="65" t="n">
        <v>108543913</v>
      </c>
      <c r="N6" s="65" t="n">
        <v>108543913</v>
      </c>
      <c r="O6" s="65" t="n">
        <v>108543913</v>
      </c>
      <c r="P6" s="65" t="n">
        <v>108543913</v>
      </c>
      <c r="Q6" s="66" t="n">
        <v>81648787</v>
      </c>
      <c r="R6" s="66" t="n">
        <v>81648787</v>
      </c>
      <c r="S6" s="66" t="n">
        <v>81648787</v>
      </c>
      <c r="T6" s="66" t="n">
        <v>81648787</v>
      </c>
      <c r="U6" s="66" t="n">
        <v>81648787</v>
      </c>
      <c r="V6" s="66" t="n">
        <v>81648787</v>
      </c>
      <c r="W6" s="66" t="n">
        <v>81648787</v>
      </c>
      <c r="X6" s="66" t="n">
        <v>81648787</v>
      </c>
      <c r="Y6" s="66" t="n">
        <v>81648787</v>
      </c>
      <c r="Z6" s="66" t="n">
        <v>81648787</v>
      </c>
      <c r="AA6" s="66" t="n">
        <v>81648787</v>
      </c>
      <c r="AB6" s="66" t="n">
        <v>81648787</v>
      </c>
      <c r="AC6" s="66" t="n">
        <v>81648787</v>
      </c>
      <c r="AD6" s="66" t="n">
        <v>81648787</v>
      </c>
      <c r="AE6" s="65" t="n">
        <v>108543913</v>
      </c>
      <c r="AF6" s="65" t="n">
        <v>108543913</v>
      </c>
      <c r="AG6" s="65" t="n">
        <v>108543913</v>
      </c>
      <c r="AH6" s="65" t="n">
        <v>108543913</v>
      </c>
      <c r="AI6" s="65" t="n">
        <v>108543913</v>
      </c>
      <c r="AJ6" s="65" t="n">
        <v>108543913</v>
      </c>
      <c r="AK6" s="65" t="n">
        <v>108543913</v>
      </c>
      <c r="AL6" s="65" t="n">
        <v>108543913</v>
      </c>
      <c r="AM6" s="65" t="n">
        <v>108543913</v>
      </c>
      <c r="AN6" s="66" t="n">
        <v>81648787</v>
      </c>
      <c r="AO6" s="66" t="n">
        <v>81648787</v>
      </c>
      <c r="AP6" s="66" t="n">
        <v>81648787</v>
      </c>
      <c r="AQ6" s="66" t="n">
        <v>81648787</v>
      </c>
      <c r="AR6" s="66" t="n">
        <v>81648787</v>
      </c>
      <c r="AS6" s="66" t="n">
        <v>81648787</v>
      </c>
      <c r="AT6" s="66" t="n">
        <v>81648787</v>
      </c>
      <c r="AU6" s="0" t="n">
        <v>81648787</v>
      </c>
      <c r="AV6" s="0" t="n">
        <v>81648787</v>
      </c>
      <c r="AW6" s="0" t="n">
        <v>81648787</v>
      </c>
      <c r="AX6" s="23" t="n">
        <v>108543913</v>
      </c>
      <c r="AY6" s="23" t="n">
        <v>108543913</v>
      </c>
      <c r="AZ6" s="23" t="n">
        <v>108543913</v>
      </c>
      <c r="BA6" s="0" t="n">
        <v>81648787</v>
      </c>
      <c r="BB6" s="0" t="n">
        <v>81648787</v>
      </c>
      <c r="BC6" s="23" t="n">
        <v>108543913</v>
      </c>
      <c r="BD6" s="23" t="n">
        <v>108543913</v>
      </c>
      <c r="BE6" s="23" t="n">
        <v>108543913</v>
      </c>
      <c r="BF6" s="23" t="n">
        <v>108543913</v>
      </c>
      <c r="BG6" s="23" t="n">
        <v>108543913</v>
      </c>
      <c r="BH6" s="23" t="n">
        <v>108543913</v>
      </c>
      <c r="BI6" s="23" t="n">
        <v>108543913</v>
      </c>
      <c r="BJ6" s="23" t="n">
        <v>108543913</v>
      </c>
      <c r="BK6" s="23" t="n">
        <v>108543913</v>
      </c>
    </row>
    <row r="7" customFormat="false" ht="13.2" hidden="false" customHeight="false" outlineLevel="0" collapsed="false">
      <c r="A7" s="18" t="n">
        <f aca="false">A6+1</f>
        <v>6</v>
      </c>
      <c r="B7" s="65" t="n">
        <v>102249069</v>
      </c>
      <c r="C7" s="65" t="n">
        <v>102249069</v>
      </c>
      <c r="D7" s="65" t="n">
        <v>102249069</v>
      </c>
      <c r="E7" s="65" t="n">
        <v>102249069</v>
      </c>
      <c r="F7" s="66" t="n">
        <v>78407301</v>
      </c>
      <c r="G7" s="66" t="n">
        <v>78407301</v>
      </c>
      <c r="H7" s="66" t="n">
        <v>78407301</v>
      </c>
      <c r="I7" s="66" t="n">
        <v>78407301</v>
      </c>
      <c r="J7" s="65" t="n">
        <v>102249069</v>
      </c>
      <c r="K7" s="65" t="n">
        <v>102249069</v>
      </c>
      <c r="L7" s="65" t="n">
        <v>102249069</v>
      </c>
      <c r="M7" s="65" t="n">
        <v>102249069</v>
      </c>
      <c r="N7" s="65" t="n">
        <v>102249069</v>
      </c>
      <c r="O7" s="65" t="n">
        <v>102249069</v>
      </c>
      <c r="P7" s="65" t="n">
        <v>102249069</v>
      </c>
      <c r="Q7" s="66" t="n">
        <v>78407301</v>
      </c>
      <c r="R7" s="66" t="n">
        <v>78407301</v>
      </c>
      <c r="S7" s="66" t="n">
        <v>78407301</v>
      </c>
      <c r="T7" s="66" t="n">
        <v>78407301</v>
      </c>
      <c r="U7" s="66" t="n">
        <v>78407301</v>
      </c>
      <c r="V7" s="66" t="n">
        <v>78407301</v>
      </c>
      <c r="W7" s="66" t="n">
        <v>78407301</v>
      </c>
      <c r="X7" s="66" t="n">
        <v>78407301</v>
      </c>
      <c r="Y7" s="66" t="n">
        <v>78407301</v>
      </c>
      <c r="Z7" s="66" t="n">
        <v>78407301</v>
      </c>
      <c r="AA7" s="66" t="n">
        <v>78407301</v>
      </c>
      <c r="AB7" s="66" t="n">
        <v>78407301</v>
      </c>
      <c r="AC7" s="66" t="n">
        <v>78407301</v>
      </c>
      <c r="AD7" s="66" t="n">
        <v>78407301</v>
      </c>
      <c r="AE7" s="65" t="n">
        <v>102249069</v>
      </c>
      <c r="AF7" s="65" t="n">
        <v>102249069</v>
      </c>
      <c r="AG7" s="65" t="n">
        <v>102249069</v>
      </c>
      <c r="AH7" s="65" t="n">
        <v>102249069</v>
      </c>
      <c r="AI7" s="65" t="n">
        <v>102249069</v>
      </c>
      <c r="AJ7" s="65" t="n">
        <v>102249069</v>
      </c>
      <c r="AK7" s="65" t="n">
        <v>102249069</v>
      </c>
      <c r="AL7" s="65" t="n">
        <v>102249069</v>
      </c>
      <c r="AM7" s="65" t="n">
        <v>102249069</v>
      </c>
      <c r="AN7" s="66" t="n">
        <v>78407301</v>
      </c>
      <c r="AO7" s="66" t="n">
        <v>78407301</v>
      </c>
      <c r="AP7" s="66" t="n">
        <v>78407301</v>
      </c>
      <c r="AQ7" s="66" t="n">
        <v>78407301</v>
      </c>
      <c r="AR7" s="66" t="n">
        <v>78407301</v>
      </c>
      <c r="AS7" s="66" t="n">
        <v>78407301</v>
      </c>
      <c r="AT7" s="66" t="n">
        <v>78407301</v>
      </c>
      <c r="AU7" s="0" t="n">
        <v>78407301</v>
      </c>
      <c r="AV7" s="0" t="n">
        <v>78407301</v>
      </c>
      <c r="AW7" s="0" t="n">
        <v>78407301</v>
      </c>
      <c r="AX7" s="23" t="n">
        <v>102249069</v>
      </c>
      <c r="AY7" s="23" t="n">
        <v>102249069</v>
      </c>
      <c r="AZ7" s="23" t="n">
        <v>102249069</v>
      </c>
      <c r="BA7" s="0" t="n">
        <v>78407301</v>
      </c>
      <c r="BB7" s="0" t="n">
        <v>78407301</v>
      </c>
      <c r="BC7" s="23" t="n">
        <v>102249069</v>
      </c>
      <c r="BD7" s="23" t="n">
        <v>102249069</v>
      </c>
      <c r="BE7" s="23" t="n">
        <v>102249069</v>
      </c>
      <c r="BF7" s="23" t="n">
        <v>102249069</v>
      </c>
      <c r="BG7" s="23" t="n">
        <v>102249069</v>
      </c>
      <c r="BH7" s="23" t="n">
        <v>102249069</v>
      </c>
      <c r="BI7" s="23" t="n">
        <v>102249069</v>
      </c>
      <c r="BJ7" s="23" t="n">
        <v>102249069</v>
      </c>
      <c r="BK7" s="23" t="n">
        <v>102249069</v>
      </c>
    </row>
    <row r="8" customFormat="false" ht="13.2" hidden="false" customHeight="false" outlineLevel="0" collapsed="false">
      <c r="A8" s="18" t="n">
        <f aca="false">A7+1</f>
        <v>7</v>
      </c>
      <c r="B8" s="65" t="n">
        <v>108254199</v>
      </c>
      <c r="C8" s="65" t="n">
        <v>108254199</v>
      </c>
      <c r="D8" s="65" t="n">
        <v>108254199</v>
      </c>
      <c r="E8" s="65" t="n">
        <v>108254199</v>
      </c>
      <c r="F8" s="66" t="n">
        <v>85380723</v>
      </c>
      <c r="G8" s="66" t="n">
        <v>85380723</v>
      </c>
      <c r="H8" s="66" t="n">
        <v>85380723</v>
      </c>
      <c r="I8" s="66" t="n">
        <v>85380723</v>
      </c>
      <c r="J8" s="65" t="n">
        <v>108254199</v>
      </c>
      <c r="K8" s="65" t="n">
        <v>108254199</v>
      </c>
      <c r="L8" s="65" t="n">
        <v>108254199</v>
      </c>
      <c r="M8" s="65" t="n">
        <v>108254199</v>
      </c>
      <c r="N8" s="65" t="n">
        <v>108254199</v>
      </c>
      <c r="O8" s="65" t="n">
        <v>108254199</v>
      </c>
      <c r="P8" s="65" t="n">
        <v>108254199</v>
      </c>
      <c r="Q8" s="66" t="n">
        <v>85380723</v>
      </c>
      <c r="R8" s="66" t="n">
        <v>85380723</v>
      </c>
      <c r="S8" s="66" t="n">
        <v>85380723</v>
      </c>
      <c r="T8" s="66" t="n">
        <v>85380723</v>
      </c>
      <c r="U8" s="66" t="n">
        <v>85380723</v>
      </c>
      <c r="V8" s="66" t="n">
        <v>85380723</v>
      </c>
      <c r="W8" s="66" t="n">
        <v>85380723</v>
      </c>
      <c r="X8" s="66" t="n">
        <v>85380723</v>
      </c>
      <c r="Y8" s="66" t="n">
        <v>85380723</v>
      </c>
      <c r="Z8" s="66" t="n">
        <v>85380723</v>
      </c>
      <c r="AA8" s="66" t="n">
        <v>85380723</v>
      </c>
      <c r="AB8" s="66" t="n">
        <v>85380723</v>
      </c>
      <c r="AC8" s="66" t="n">
        <v>85380723</v>
      </c>
      <c r="AD8" s="66" t="n">
        <v>85380723</v>
      </c>
      <c r="AE8" s="65" t="n">
        <v>108254199</v>
      </c>
      <c r="AF8" s="65" t="n">
        <v>108254199</v>
      </c>
      <c r="AG8" s="65" t="n">
        <v>108254199</v>
      </c>
      <c r="AH8" s="65" t="n">
        <v>108254199</v>
      </c>
      <c r="AI8" s="65" t="n">
        <v>108254199</v>
      </c>
      <c r="AJ8" s="65" t="n">
        <v>108254199</v>
      </c>
      <c r="AK8" s="65" t="n">
        <v>108254199</v>
      </c>
      <c r="AL8" s="65" t="n">
        <v>108254199</v>
      </c>
      <c r="AM8" s="65" t="n">
        <v>108254199</v>
      </c>
      <c r="AN8" s="66" t="n">
        <v>85380723</v>
      </c>
      <c r="AO8" s="66" t="n">
        <v>85380723</v>
      </c>
      <c r="AP8" s="66" t="n">
        <v>85380723</v>
      </c>
      <c r="AQ8" s="66" t="n">
        <v>85380723</v>
      </c>
      <c r="AR8" s="66" t="n">
        <v>85380723</v>
      </c>
      <c r="AS8" s="66" t="n">
        <v>85380723</v>
      </c>
      <c r="AT8" s="66" t="n">
        <v>85380723</v>
      </c>
      <c r="AU8" s="0" t="n">
        <v>85380723</v>
      </c>
      <c r="AV8" s="0" t="n">
        <v>85380723</v>
      </c>
      <c r="AW8" s="0" t="n">
        <v>85380723</v>
      </c>
      <c r="AX8" s="23" t="n">
        <v>108254199</v>
      </c>
      <c r="AY8" s="23" t="n">
        <v>108254199</v>
      </c>
      <c r="AZ8" s="23" t="n">
        <v>108254199</v>
      </c>
      <c r="BA8" s="0" t="n">
        <v>85380723</v>
      </c>
      <c r="BB8" s="0" t="n">
        <v>85380723</v>
      </c>
      <c r="BC8" s="23" t="n">
        <v>108254199</v>
      </c>
      <c r="BD8" s="23" t="n">
        <v>108254199</v>
      </c>
      <c r="BE8" s="23" t="n">
        <v>108254199</v>
      </c>
      <c r="BF8" s="23" t="n">
        <v>108254199</v>
      </c>
      <c r="BG8" s="23" t="n">
        <v>108254199</v>
      </c>
      <c r="BH8" s="23" t="n">
        <v>108254199</v>
      </c>
      <c r="BI8" s="23" t="n">
        <v>108254199</v>
      </c>
      <c r="BJ8" s="23" t="n">
        <v>108254199</v>
      </c>
      <c r="BK8" s="23" t="n">
        <v>108254199</v>
      </c>
    </row>
    <row r="9" customFormat="false" ht="13.2" hidden="false" customHeight="false" outlineLevel="0" collapsed="false">
      <c r="A9" s="18" t="n">
        <f aca="false">A8+1</f>
        <v>8</v>
      </c>
      <c r="B9" s="65" t="n">
        <v>111422921</v>
      </c>
      <c r="C9" s="65" t="n">
        <v>111422921</v>
      </c>
      <c r="D9" s="65" t="n">
        <v>111422921</v>
      </c>
      <c r="E9" s="65" t="n">
        <v>111422921</v>
      </c>
      <c r="F9" s="66" t="n">
        <v>86610087</v>
      </c>
      <c r="G9" s="66" t="n">
        <v>86610087</v>
      </c>
      <c r="H9" s="66" t="n">
        <v>86610087</v>
      </c>
      <c r="I9" s="66" t="n">
        <v>86610087</v>
      </c>
      <c r="J9" s="65" t="n">
        <v>111422921</v>
      </c>
      <c r="K9" s="65" t="n">
        <v>111422921</v>
      </c>
      <c r="L9" s="65" t="n">
        <v>111422921</v>
      </c>
      <c r="M9" s="65" t="n">
        <v>111422921</v>
      </c>
      <c r="N9" s="65" t="n">
        <v>111422921</v>
      </c>
      <c r="O9" s="65" t="n">
        <v>111422921</v>
      </c>
      <c r="P9" s="65" t="n">
        <v>111422921</v>
      </c>
      <c r="Q9" s="66" t="n">
        <v>86610087</v>
      </c>
      <c r="R9" s="66" t="n">
        <v>86610087</v>
      </c>
      <c r="S9" s="66" t="n">
        <v>86610087</v>
      </c>
      <c r="T9" s="66" t="n">
        <v>86610087</v>
      </c>
      <c r="U9" s="66" t="n">
        <v>86610087</v>
      </c>
      <c r="V9" s="66" t="n">
        <v>86610087</v>
      </c>
      <c r="W9" s="66" t="n">
        <v>86610087</v>
      </c>
      <c r="X9" s="66" t="n">
        <v>86610087</v>
      </c>
      <c r="Y9" s="66" t="n">
        <v>86610087</v>
      </c>
      <c r="Z9" s="66" t="n">
        <v>86610087</v>
      </c>
      <c r="AA9" s="66" t="n">
        <v>86610087</v>
      </c>
      <c r="AB9" s="66" t="n">
        <v>86610087</v>
      </c>
      <c r="AC9" s="66" t="n">
        <v>86610087</v>
      </c>
      <c r="AD9" s="66" t="n">
        <v>86610087</v>
      </c>
      <c r="AE9" s="65" t="n">
        <v>111422921</v>
      </c>
      <c r="AF9" s="65" t="n">
        <v>111422921</v>
      </c>
      <c r="AG9" s="65" t="n">
        <v>111422921</v>
      </c>
      <c r="AH9" s="65" t="n">
        <v>111422921</v>
      </c>
      <c r="AI9" s="65" t="n">
        <v>111422921</v>
      </c>
      <c r="AJ9" s="65" t="n">
        <v>111422921</v>
      </c>
      <c r="AK9" s="65" t="n">
        <v>111422921</v>
      </c>
      <c r="AL9" s="65" t="n">
        <v>111422921</v>
      </c>
      <c r="AM9" s="65" t="n">
        <v>111422921</v>
      </c>
      <c r="AN9" s="66" t="n">
        <v>86610087</v>
      </c>
      <c r="AO9" s="66" t="n">
        <v>86610087</v>
      </c>
      <c r="AP9" s="66" t="n">
        <v>86610087</v>
      </c>
      <c r="AQ9" s="66" t="n">
        <v>86610087</v>
      </c>
      <c r="AR9" s="66" t="n">
        <v>86610087</v>
      </c>
      <c r="AS9" s="66" t="n">
        <v>86610087</v>
      </c>
      <c r="AT9" s="66" t="n">
        <v>86610087</v>
      </c>
      <c r="AU9" s="0" t="n">
        <v>86610087</v>
      </c>
      <c r="AV9" s="0" t="n">
        <v>86610087</v>
      </c>
      <c r="AW9" s="0" t="n">
        <v>86610087</v>
      </c>
      <c r="AX9" s="23" t="n">
        <v>111422921</v>
      </c>
      <c r="AY9" s="23" t="n">
        <v>111422921</v>
      </c>
      <c r="AZ9" s="23" t="n">
        <v>111422921</v>
      </c>
      <c r="BA9" s="0" t="n">
        <v>86610087</v>
      </c>
      <c r="BB9" s="0" t="n">
        <v>86610087</v>
      </c>
      <c r="BC9" s="23" t="n">
        <v>111422921</v>
      </c>
      <c r="BD9" s="23" t="n">
        <v>111422921</v>
      </c>
      <c r="BE9" s="23" t="n">
        <v>111422921</v>
      </c>
      <c r="BF9" s="23" t="n">
        <v>111422921</v>
      </c>
      <c r="BG9" s="23" t="n">
        <v>111422921</v>
      </c>
      <c r="BH9" s="23" t="n">
        <v>111422921</v>
      </c>
      <c r="BI9" s="23" t="n">
        <v>111422921</v>
      </c>
      <c r="BJ9" s="23" t="n">
        <v>111422921</v>
      </c>
      <c r="BK9" s="23" t="n">
        <v>111422921</v>
      </c>
    </row>
    <row r="10" customFormat="false" ht="13.2" hidden="false" customHeight="false" outlineLevel="0" collapsed="false">
      <c r="A10" s="18" t="n">
        <f aca="false">A9+1</f>
        <v>9</v>
      </c>
      <c r="B10" s="65" t="n">
        <v>102744148</v>
      </c>
      <c r="C10" s="65" t="n">
        <v>102744148</v>
      </c>
      <c r="D10" s="65" t="n">
        <v>102744148</v>
      </c>
      <c r="E10" s="65" t="n">
        <v>102744148</v>
      </c>
      <c r="F10" s="66" t="n">
        <v>82320986</v>
      </c>
      <c r="G10" s="66" t="n">
        <v>82320986</v>
      </c>
      <c r="H10" s="66" t="n">
        <v>82320986</v>
      </c>
      <c r="I10" s="66" t="n">
        <v>82320986</v>
      </c>
      <c r="J10" s="65" t="n">
        <v>102744148</v>
      </c>
      <c r="K10" s="65" t="n">
        <v>102744148</v>
      </c>
      <c r="L10" s="65" t="n">
        <v>102744148</v>
      </c>
      <c r="M10" s="65" t="n">
        <v>102744148</v>
      </c>
      <c r="N10" s="65" t="n">
        <v>102744148</v>
      </c>
      <c r="O10" s="65" t="n">
        <v>102744148</v>
      </c>
      <c r="P10" s="65" t="n">
        <v>102744148</v>
      </c>
      <c r="Q10" s="66" t="n">
        <v>82320986</v>
      </c>
      <c r="R10" s="66" t="n">
        <v>82320986</v>
      </c>
      <c r="S10" s="66" t="n">
        <v>82320986</v>
      </c>
      <c r="T10" s="66" t="n">
        <v>82320986</v>
      </c>
      <c r="U10" s="66" t="n">
        <v>82320986</v>
      </c>
      <c r="V10" s="66" t="n">
        <v>82320986</v>
      </c>
      <c r="W10" s="66" t="n">
        <v>82320986</v>
      </c>
      <c r="X10" s="66" t="n">
        <v>82320986</v>
      </c>
      <c r="Y10" s="66" t="n">
        <v>82320986</v>
      </c>
      <c r="Z10" s="66" t="n">
        <v>82320986</v>
      </c>
      <c r="AA10" s="66" t="n">
        <v>82320986</v>
      </c>
      <c r="AB10" s="0" t="n">
        <v>82320986</v>
      </c>
      <c r="AC10" s="0" t="n">
        <v>82320986</v>
      </c>
      <c r="AD10" s="0" t="n">
        <v>82320986</v>
      </c>
      <c r="AE10" s="65" t="n">
        <v>102744148</v>
      </c>
      <c r="AF10" s="65" t="n">
        <v>102744148</v>
      </c>
      <c r="AG10" s="65" t="n">
        <v>102744148</v>
      </c>
      <c r="AH10" s="65" t="n">
        <v>102744148</v>
      </c>
      <c r="AI10" s="65" t="n">
        <v>102744148</v>
      </c>
      <c r="AJ10" s="65" t="n">
        <v>102744148</v>
      </c>
      <c r="AK10" s="65" t="n">
        <v>102744148</v>
      </c>
      <c r="AL10" s="65" t="n">
        <v>102744148</v>
      </c>
      <c r="AM10" s="65" t="n">
        <v>102744148</v>
      </c>
      <c r="AN10" s="66" t="n">
        <v>82320986</v>
      </c>
      <c r="AO10" s="66" t="n">
        <v>82320986</v>
      </c>
      <c r="AP10" s="66" t="n">
        <v>82320986</v>
      </c>
      <c r="AQ10" s="66" t="n">
        <v>82320986</v>
      </c>
      <c r="AR10" s="66" t="n">
        <v>82320986</v>
      </c>
      <c r="AS10" s="66" t="n">
        <v>82320986</v>
      </c>
      <c r="AT10" s="66" t="n">
        <v>82320986</v>
      </c>
      <c r="AU10" s="0" t="n">
        <v>82320986</v>
      </c>
      <c r="AV10" s="0" t="n">
        <v>82320986</v>
      </c>
      <c r="AW10" s="0" t="n">
        <v>82320986</v>
      </c>
      <c r="AX10" s="23" t="n">
        <v>102744148</v>
      </c>
      <c r="AY10" s="23" t="n">
        <v>102744148</v>
      </c>
      <c r="AZ10" s="23" t="n">
        <v>102744148</v>
      </c>
      <c r="BA10" s="0" t="n">
        <v>82320986</v>
      </c>
      <c r="BB10" s="0" t="n">
        <v>82320986</v>
      </c>
      <c r="BC10" s="23" t="n">
        <v>102744148</v>
      </c>
      <c r="BD10" s="23" t="n">
        <v>102744148</v>
      </c>
      <c r="BE10" s="23" t="n">
        <v>102744148</v>
      </c>
      <c r="BF10" s="23" t="n">
        <v>102744148</v>
      </c>
      <c r="BG10" s="23" t="n">
        <v>102744148</v>
      </c>
      <c r="BH10" s="23" t="n">
        <v>102744148</v>
      </c>
      <c r="BI10" s="23" t="n">
        <v>102744148</v>
      </c>
      <c r="BJ10" s="23" t="n">
        <v>102744148</v>
      </c>
      <c r="BK10" s="23" t="n">
        <v>102744148</v>
      </c>
    </row>
    <row r="11" customFormat="false" ht="13.2" hidden="false" customHeight="false" outlineLevel="0" collapsed="false">
      <c r="A11" s="18" t="n">
        <f aca="false">A10+1</f>
        <v>10</v>
      </c>
      <c r="B11" s="65" t="n">
        <v>96792174</v>
      </c>
      <c r="C11" s="65" t="n">
        <v>96792174</v>
      </c>
      <c r="D11" s="65" t="n">
        <v>96792174</v>
      </c>
      <c r="E11" s="65" t="n">
        <v>96792174</v>
      </c>
      <c r="F11" s="66" t="n">
        <v>74832328</v>
      </c>
      <c r="G11" s="66" t="n">
        <v>74832328</v>
      </c>
      <c r="H11" s="66" t="n">
        <v>74832328</v>
      </c>
      <c r="I11" s="66" t="n">
        <v>74832328</v>
      </c>
      <c r="J11" s="65" t="n">
        <v>96792174</v>
      </c>
      <c r="K11" s="65" t="n">
        <v>96792174</v>
      </c>
      <c r="L11" s="65" t="n">
        <v>96792174</v>
      </c>
      <c r="M11" s="65" t="n">
        <v>96792174</v>
      </c>
      <c r="N11" s="65" t="n">
        <v>96792174</v>
      </c>
      <c r="O11" s="65" t="n">
        <v>96792174</v>
      </c>
      <c r="P11" s="65" t="n">
        <v>96792174</v>
      </c>
      <c r="Q11" s="66" t="n">
        <v>74832328</v>
      </c>
      <c r="R11" s="66" t="n">
        <v>74832328</v>
      </c>
      <c r="S11" s="66" t="n">
        <v>74832328</v>
      </c>
      <c r="T11" s="66" t="n">
        <v>74832328</v>
      </c>
      <c r="U11" s="66" t="n">
        <v>74832328</v>
      </c>
      <c r="V11" s="66" t="n">
        <v>74832328</v>
      </c>
      <c r="W11" s="66" t="n">
        <v>74832328</v>
      </c>
      <c r="X11" s="66" t="n">
        <v>74832328</v>
      </c>
      <c r="Y11" s="66" t="n">
        <v>74832328</v>
      </c>
      <c r="Z11" s="66" t="n">
        <v>74832328</v>
      </c>
      <c r="AA11" s="66" t="n">
        <v>74832328</v>
      </c>
      <c r="AB11" s="0" t="n">
        <v>74832328</v>
      </c>
      <c r="AC11" s="0" t="n">
        <v>74832328</v>
      </c>
      <c r="AD11" s="0" t="n">
        <v>74832328</v>
      </c>
      <c r="AE11" s="65" t="n">
        <v>96792174</v>
      </c>
      <c r="AF11" s="65" t="n">
        <v>96792174</v>
      </c>
      <c r="AG11" s="65" t="n">
        <v>96792174</v>
      </c>
      <c r="AH11" s="65" t="n">
        <v>96792174</v>
      </c>
      <c r="AI11" s="65" t="n">
        <v>96792174</v>
      </c>
      <c r="AJ11" s="65" t="n">
        <v>96792174</v>
      </c>
      <c r="AK11" s="65" t="n">
        <v>96792174</v>
      </c>
      <c r="AL11" s="65" t="n">
        <v>96792174</v>
      </c>
      <c r="AM11" s="65" t="n">
        <v>96792174</v>
      </c>
      <c r="AN11" s="66" t="n">
        <v>74832328</v>
      </c>
      <c r="AO11" s="66" t="n">
        <v>74832328</v>
      </c>
      <c r="AP11" s="66" t="n">
        <v>74832328</v>
      </c>
      <c r="AQ11" s="66" t="n">
        <v>74832328</v>
      </c>
      <c r="AR11" s="66" t="n">
        <v>74832328</v>
      </c>
      <c r="AS11" s="66" t="n">
        <v>74832328</v>
      </c>
      <c r="AT11" s="66" t="n">
        <v>74832328</v>
      </c>
      <c r="AU11" s="0" t="n">
        <v>74832328</v>
      </c>
      <c r="AV11" s="0" t="n">
        <v>74832328</v>
      </c>
      <c r="AW11" s="0" t="n">
        <v>74832328</v>
      </c>
      <c r="AX11" s="23" t="n">
        <v>96792174</v>
      </c>
      <c r="AY11" s="23" t="n">
        <v>96792174</v>
      </c>
      <c r="AZ11" s="23" t="n">
        <v>96792174</v>
      </c>
      <c r="BA11" s="0" t="n">
        <v>74832328</v>
      </c>
      <c r="BB11" s="0" t="n">
        <v>74832328</v>
      </c>
      <c r="BC11" s="23" t="n">
        <v>96792174</v>
      </c>
      <c r="BD11" s="23" t="n">
        <v>96792174</v>
      </c>
      <c r="BE11" s="23" t="n">
        <v>96792174</v>
      </c>
      <c r="BF11" s="23" t="n">
        <v>96792174</v>
      </c>
      <c r="BG11" s="23" t="n">
        <v>96792174</v>
      </c>
      <c r="BH11" s="23" t="n">
        <v>96792174</v>
      </c>
      <c r="BI11" s="23" t="n">
        <v>96792174</v>
      </c>
      <c r="BJ11" s="23" t="n">
        <v>96792174</v>
      </c>
      <c r="BK11" s="23" t="n">
        <v>96792174</v>
      </c>
    </row>
    <row r="12" customFormat="false" ht="13.2" hidden="false" customHeight="false" outlineLevel="0" collapsed="false">
      <c r="A12" s="18" t="n">
        <f aca="false">A11+1</f>
        <v>11</v>
      </c>
      <c r="B12" s="65" t="n">
        <v>104645989</v>
      </c>
      <c r="C12" s="65" t="n">
        <v>104645989</v>
      </c>
      <c r="D12" s="65" t="n">
        <v>104645989</v>
      </c>
      <c r="E12" s="65" t="n">
        <v>104645989</v>
      </c>
      <c r="F12" s="66" t="n">
        <v>83678709</v>
      </c>
      <c r="G12" s="66" t="n">
        <v>83678709</v>
      </c>
      <c r="H12" s="66" t="n">
        <v>83678709</v>
      </c>
      <c r="I12" s="66" t="n">
        <v>83678709</v>
      </c>
      <c r="J12" s="65" t="n">
        <v>104645989</v>
      </c>
      <c r="K12" s="65" t="n">
        <v>104645989</v>
      </c>
      <c r="L12" s="65" t="n">
        <v>104645989</v>
      </c>
      <c r="M12" s="65" t="n">
        <v>104645989</v>
      </c>
      <c r="N12" s="65" t="n">
        <v>104645989</v>
      </c>
      <c r="O12" s="65" t="n">
        <v>104645989</v>
      </c>
      <c r="P12" s="65" t="n">
        <v>104645989</v>
      </c>
      <c r="Q12" s="66" t="n">
        <v>83678709</v>
      </c>
      <c r="R12" s="66" t="n">
        <v>83678709</v>
      </c>
      <c r="S12" s="66" t="n">
        <v>83678709</v>
      </c>
      <c r="T12" s="66" t="n">
        <v>83678709</v>
      </c>
      <c r="U12" s="66" t="n">
        <v>83678709</v>
      </c>
      <c r="V12" s="66" t="n">
        <v>83678709</v>
      </c>
      <c r="W12" s="66" t="n">
        <v>83678709</v>
      </c>
      <c r="X12" s="66" t="n">
        <v>83678709</v>
      </c>
      <c r="Y12" s="66" t="n">
        <v>83678709</v>
      </c>
      <c r="Z12" s="66" t="n">
        <v>83678709</v>
      </c>
      <c r="AA12" s="66" t="n">
        <v>83678709</v>
      </c>
      <c r="AB12" s="0" t="n">
        <v>83678709</v>
      </c>
      <c r="AC12" s="0" t="n">
        <v>83678709</v>
      </c>
      <c r="AD12" s="0" t="n">
        <v>83678709</v>
      </c>
      <c r="AE12" s="65" t="n">
        <v>104645989</v>
      </c>
      <c r="AF12" s="65" t="n">
        <v>104645989</v>
      </c>
      <c r="AG12" s="65" t="n">
        <v>104645989</v>
      </c>
      <c r="AH12" s="65" t="n">
        <v>104645989</v>
      </c>
      <c r="AI12" s="65" t="n">
        <v>104645989</v>
      </c>
      <c r="AJ12" s="65" t="n">
        <v>104645989</v>
      </c>
      <c r="AK12" s="65" t="n">
        <v>104645989</v>
      </c>
      <c r="AL12" s="65" t="n">
        <v>104645989</v>
      </c>
      <c r="AM12" s="65" t="n">
        <v>104645989</v>
      </c>
      <c r="AN12" s="66" t="n">
        <v>83678709</v>
      </c>
      <c r="AO12" s="66" t="n">
        <v>83678709</v>
      </c>
      <c r="AP12" s="66" t="n">
        <v>83678709</v>
      </c>
      <c r="AQ12" s="66" t="n">
        <v>83678709</v>
      </c>
      <c r="AR12" s="66" t="n">
        <v>83678709</v>
      </c>
      <c r="AS12" s="66" t="n">
        <v>83678709</v>
      </c>
      <c r="AT12" s="66" t="n">
        <v>83678709</v>
      </c>
      <c r="AU12" s="0" t="n">
        <v>83678709</v>
      </c>
      <c r="AV12" s="0" t="n">
        <v>83678709</v>
      </c>
      <c r="AW12" s="0" t="n">
        <v>83678709</v>
      </c>
      <c r="AX12" s="23" t="n">
        <v>104645989</v>
      </c>
      <c r="AY12" s="23" t="n">
        <v>104645989</v>
      </c>
      <c r="AZ12" s="23" t="n">
        <v>104645989</v>
      </c>
      <c r="BA12" s="0" t="n">
        <v>83678709</v>
      </c>
      <c r="BB12" s="0" t="n">
        <v>83678709</v>
      </c>
      <c r="BC12" s="23" t="n">
        <v>104645989</v>
      </c>
      <c r="BD12" s="23" t="n">
        <v>104645989</v>
      </c>
      <c r="BE12" s="23" t="n">
        <v>104645989</v>
      </c>
      <c r="BF12" s="23" t="n">
        <v>104645989</v>
      </c>
      <c r="BG12" s="23" t="n">
        <v>104645989</v>
      </c>
      <c r="BH12" s="23" t="n">
        <v>104645989</v>
      </c>
      <c r="BI12" s="23" t="n">
        <v>104645989</v>
      </c>
      <c r="BJ12" s="23" t="n">
        <v>104645989</v>
      </c>
      <c r="BK12" s="23" t="n">
        <v>104645989</v>
      </c>
    </row>
    <row r="13" customFormat="false" ht="13.2" hidden="false" customHeight="false" outlineLevel="0" collapsed="false">
      <c r="A13" s="18" t="n">
        <f aca="false">A12+1</f>
        <v>12</v>
      </c>
      <c r="B13" s="65" t="n">
        <v>114549531</v>
      </c>
      <c r="C13" s="65" t="n">
        <v>114549531</v>
      </c>
      <c r="D13" s="65" t="n">
        <v>114549531</v>
      </c>
      <c r="E13" s="65" t="n">
        <v>114549531</v>
      </c>
      <c r="F13" s="66" t="n">
        <v>86255454</v>
      </c>
      <c r="G13" s="66" t="n">
        <v>86255454</v>
      </c>
      <c r="H13" s="66" t="n">
        <v>86255454</v>
      </c>
      <c r="I13" s="66" t="n">
        <v>86255454</v>
      </c>
      <c r="J13" s="65" t="n">
        <v>114549531</v>
      </c>
      <c r="K13" s="65" t="n">
        <v>114549531</v>
      </c>
      <c r="L13" s="65" t="n">
        <v>114549531</v>
      </c>
      <c r="M13" s="65" t="n">
        <v>114549531</v>
      </c>
      <c r="N13" s="65" t="n">
        <v>114549531</v>
      </c>
      <c r="O13" s="65" t="n">
        <v>114549531</v>
      </c>
      <c r="P13" s="65" t="n">
        <v>114549531</v>
      </c>
      <c r="Q13" s="66" t="n">
        <v>86255454</v>
      </c>
      <c r="R13" s="66" t="n">
        <v>86255454</v>
      </c>
      <c r="S13" s="66" t="n">
        <v>86255454</v>
      </c>
      <c r="T13" s="66" t="n">
        <v>86255454</v>
      </c>
      <c r="U13" s="66" t="n">
        <v>86255454</v>
      </c>
      <c r="V13" s="66" t="n">
        <v>86255454</v>
      </c>
      <c r="W13" s="66" t="n">
        <v>86255454</v>
      </c>
      <c r="X13" s="66" t="n">
        <v>86255454</v>
      </c>
      <c r="Y13" s="66" t="n">
        <v>86255454</v>
      </c>
      <c r="Z13" s="66" t="n">
        <v>86255454</v>
      </c>
      <c r="AA13" s="66" t="n">
        <v>86255454</v>
      </c>
      <c r="AB13" s="0" t="n">
        <v>86255454</v>
      </c>
      <c r="AC13" s="0" t="n">
        <v>86255454</v>
      </c>
      <c r="AD13" s="0" t="n">
        <v>86255454</v>
      </c>
      <c r="AE13" s="65" t="n">
        <v>114549531</v>
      </c>
      <c r="AF13" s="65" t="n">
        <v>114549531</v>
      </c>
      <c r="AG13" s="65" t="n">
        <v>114549531</v>
      </c>
      <c r="AH13" s="65" t="n">
        <v>114549531</v>
      </c>
      <c r="AI13" s="65" t="n">
        <v>114549531</v>
      </c>
      <c r="AJ13" s="65" t="n">
        <v>114549531</v>
      </c>
      <c r="AK13" s="65" t="n">
        <v>114549531</v>
      </c>
      <c r="AL13" s="65" t="n">
        <v>114549531</v>
      </c>
      <c r="AM13" s="65" t="n">
        <v>114549531</v>
      </c>
      <c r="AN13" s="66" t="n">
        <v>86255454</v>
      </c>
      <c r="AO13" s="66" t="n">
        <v>86255454</v>
      </c>
      <c r="AP13" s="66" t="n">
        <v>86255454</v>
      </c>
      <c r="AQ13" s="66" t="n">
        <v>86255454</v>
      </c>
      <c r="AR13" s="66" t="n">
        <v>86255454</v>
      </c>
      <c r="AS13" s="66" t="n">
        <v>86255454</v>
      </c>
      <c r="AT13" s="66" t="n">
        <v>86255454</v>
      </c>
      <c r="AU13" s="0" t="n">
        <v>86255454</v>
      </c>
      <c r="AV13" s="0" t="n">
        <v>86255454</v>
      </c>
      <c r="AW13" s="0" t="n">
        <v>86255454</v>
      </c>
      <c r="AX13" s="23" t="n">
        <v>114549531</v>
      </c>
      <c r="AY13" s="23" t="n">
        <v>114549531</v>
      </c>
      <c r="AZ13" s="23" t="n">
        <v>114549531</v>
      </c>
      <c r="BA13" s="0" t="n">
        <v>86255454</v>
      </c>
      <c r="BB13" s="0" t="n">
        <v>86255454</v>
      </c>
      <c r="BC13" s="23" t="n">
        <v>114549531</v>
      </c>
      <c r="BD13" s="23" t="n">
        <v>114549531</v>
      </c>
      <c r="BE13" s="23" t="n">
        <v>114549531</v>
      </c>
      <c r="BF13" s="23" t="n">
        <v>114549531</v>
      </c>
      <c r="BG13" s="23" t="n">
        <v>114549531</v>
      </c>
      <c r="BH13" s="23" t="n">
        <v>114549531</v>
      </c>
      <c r="BI13" s="23" t="n">
        <v>114549531</v>
      </c>
      <c r="BJ13" s="23" t="n">
        <v>114549531</v>
      </c>
      <c r="BK13" s="23" t="n">
        <v>114549531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11.53515625" defaultRowHeight="13.2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9.63"/>
    <col collapsed="false" customWidth="true" hidden="false" outlineLevel="0" max="3" min="3" style="0" width="23.66"/>
    <col collapsed="false" customWidth="true" hidden="false" outlineLevel="0" max="4" min="4" style="0" width="5.88"/>
  </cols>
  <sheetData>
    <row r="1" customFormat="false" ht="13.2" hidden="false" customHeight="false" outlineLevel="0" collapsed="false">
      <c r="A1" s="0" t="s">
        <v>3</v>
      </c>
      <c r="B1" s="0" t="s">
        <v>379</v>
      </c>
      <c r="C1" s="0" t="s">
        <v>380</v>
      </c>
      <c r="D1" s="0" t="s">
        <v>300</v>
      </c>
    </row>
    <row r="2" customFormat="false" ht="13.2" hidden="false" customHeight="false" outlineLevel="0" collapsed="false">
      <c r="A2" s="0" t="s">
        <v>27</v>
      </c>
      <c r="B2" s="0" t="s">
        <v>381</v>
      </c>
      <c r="C2" s="0" t="s">
        <v>382</v>
      </c>
      <c r="D2" s="0" t="n">
        <v>52</v>
      </c>
    </row>
    <row r="3" customFormat="false" ht="13.2" hidden="false" customHeight="false" outlineLevel="0" collapsed="false">
      <c r="A3" s="0" t="s">
        <v>27</v>
      </c>
      <c r="B3" s="0" t="s">
        <v>383</v>
      </c>
      <c r="C3" s="0" t="s">
        <v>384</v>
      </c>
      <c r="D3" s="0" t="n">
        <v>39</v>
      </c>
    </row>
    <row r="4" customFormat="false" ht="12.8" hidden="false" customHeight="false" outlineLevel="0" collapsed="false">
      <c r="A4" s="0" t="s">
        <v>27</v>
      </c>
      <c r="B4" s="0" t="s">
        <v>385</v>
      </c>
      <c r="C4" s="0" t="s">
        <v>386</v>
      </c>
      <c r="D4" s="0" t="n">
        <v>0.4</v>
      </c>
    </row>
    <row r="5" customFormat="false" ht="12.8" hidden="false" customHeight="false" outlineLevel="0" collapsed="false">
      <c r="A5" s="0" t="s">
        <v>27</v>
      </c>
      <c r="B5" s="0" t="s">
        <v>387</v>
      </c>
      <c r="C5" s="0" t="s">
        <v>388</v>
      </c>
      <c r="D5" s="0" t="n">
        <v>86</v>
      </c>
    </row>
    <row r="6" customFormat="false" ht="12.8" hidden="false" customHeight="false" outlineLevel="0" collapsed="false">
      <c r="A6" s="0" t="s">
        <v>27</v>
      </c>
      <c r="B6" s="0" t="s">
        <v>389</v>
      </c>
      <c r="C6" s="0" t="s">
        <v>390</v>
      </c>
      <c r="D6" s="0" t="n">
        <v>10</v>
      </c>
    </row>
    <row r="7" customFormat="false" ht="12.8" hidden="false" customHeight="false" outlineLevel="0" collapsed="false">
      <c r="A7" s="0" t="s">
        <v>27</v>
      </c>
      <c r="B7" s="0" t="s">
        <v>391</v>
      </c>
      <c r="C7" s="0" t="s">
        <v>392</v>
      </c>
      <c r="D7" s="0" t="n">
        <v>165</v>
      </c>
    </row>
    <row r="8" customFormat="false" ht="12.8" hidden="false" customHeight="false" outlineLevel="0" collapsed="false">
      <c r="A8" s="0" t="s">
        <v>49</v>
      </c>
      <c r="B8" s="0" t="s">
        <v>393</v>
      </c>
      <c r="C8" s="0" t="s">
        <v>394</v>
      </c>
      <c r="D8" s="0" t="n">
        <v>840</v>
      </c>
    </row>
    <row r="9" customFormat="false" ht="12.8" hidden="false" customHeight="false" outlineLevel="0" collapsed="false">
      <c r="A9" s="0" t="s">
        <v>49</v>
      </c>
      <c r="B9" s="0" t="s">
        <v>395</v>
      </c>
      <c r="C9" s="0" t="s">
        <v>384</v>
      </c>
      <c r="D9" s="0" t="n">
        <v>9</v>
      </c>
    </row>
    <row r="10" customFormat="false" ht="12.8" hidden="false" customHeight="false" outlineLevel="0" collapsed="false">
      <c r="A10" s="0" t="s">
        <v>49</v>
      </c>
      <c r="B10" s="0" t="s">
        <v>396</v>
      </c>
      <c r="C10" s="0" t="s">
        <v>397</v>
      </c>
      <c r="D10" s="0" t="n">
        <v>51</v>
      </c>
    </row>
    <row r="11" customFormat="false" ht="12.8" hidden="false" customHeight="false" outlineLevel="0" collapsed="false">
      <c r="A11" s="0" t="s">
        <v>49</v>
      </c>
      <c r="B11" s="0" t="s">
        <v>398</v>
      </c>
      <c r="C11" s="0" t="s">
        <v>399</v>
      </c>
      <c r="D11" s="0" t="n">
        <v>350</v>
      </c>
    </row>
    <row r="12" customFormat="false" ht="12.8" hidden="false" customHeight="false" outlineLevel="0" collapsed="false">
      <c r="A12" s="0" t="s">
        <v>49</v>
      </c>
      <c r="B12" s="0" t="s">
        <v>391</v>
      </c>
      <c r="C12" s="0" t="s">
        <v>392</v>
      </c>
      <c r="D12" s="0" t="n">
        <v>400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1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M18" activeCellId="0" sqref="M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0" width="9.12"/>
    <col collapsed="false" customWidth="true" hidden="false" outlineLevel="0" max="2" min="2" style="0" width="18.77"/>
    <col collapsed="false" customWidth="true" hidden="false" outlineLevel="0" max="4" min="3" style="0" width="22.11"/>
    <col collapsed="false" customWidth="true" hidden="false" outlineLevel="0" max="5" min="5" style="0" width="20.56"/>
    <col collapsed="false" customWidth="true" hidden="false" outlineLevel="0" max="6" min="6" style="0" width="15.34"/>
    <col collapsed="false" customWidth="true" hidden="false" outlineLevel="0" max="8" min="7" style="0" width="18.77"/>
    <col collapsed="false" customWidth="true" hidden="false" outlineLevel="0" max="9" min="9" style="0" width="13.02"/>
    <col collapsed="false" customWidth="true" hidden="false" outlineLevel="0" max="10" min="10" style="0" width="17.11"/>
    <col collapsed="false" customWidth="true" hidden="false" outlineLevel="0" max="11" min="11" style="0" width="16.79"/>
    <col collapsed="false" customWidth="true" hidden="false" outlineLevel="0" max="13" min="12" style="0" width="20.22"/>
    <col collapsed="false" customWidth="true" hidden="false" outlineLevel="0" max="14" min="14" style="0" width="14.43"/>
    <col collapsed="false" customWidth="true" hidden="false" outlineLevel="0" max="15" min="15" style="0" width="18.66"/>
    <col collapsed="false" customWidth="true" hidden="false" outlineLevel="0" max="16" min="16" style="0" width="12.33"/>
    <col collapsed="false" customWidth="true" hidden="false" outlineLevel="0" max="18" min="17" style="0" width="15.79"/>
    <col collapsed="false" customWidth="true" hidden="false" outlineLevel="0" max="19" min="19" style="0" width="10"/>
    <col collapsed="false" customWidth="true" hidden="false" outlineLevel="0" max="20" min="20" style="0" width="14.11"/>
    <col collapsed="false" customWidth="true" hidden="false" outlineLevel="0" max="21" min="21" style="0" width="16.67"/>
    <col collapsed="false" customWidth="true" hidden="false" outlineLevel="0" max="22" min="22" style="0" width="20.11"/>
    <col collapsed="false" customWidth="true" hidden="false" outlineLevel="0" max="23" min="23" style="0" width="14.35"/>
    <col collapsed="false" customWidth="true" hidden="false" outlineLevel="0" max="24" min="24" style="0" width="18.56"/>
    <col collapsed="false" customWidth="true" hidden="false" outlineLevel="0" max="25" min="25" style="0" width="16.22"/>
    <col collapsed="false" customWidth="true" hidden="false" outlineLevel="0" max="27" min="26" style="0" width="19.57"/>
    <col collapsed="false" customWidth="true" hidden="false" outlineLevel="0" max="28" min="28" style="0" width="13.89"/>
    <col collapsed="false" customWidth="true" hidden="false" outlineLevel="0" max="29" min="29" style="0" width="18"/>
    <col collapsed="false" customWidth="true" hidden="false" outlineLevel="0" max="30" min="30" style="0" width="15.66"/>
    <col collapsed="false" customWidth="true" hidden="false" outlineLevel="0" max="32" min="31" style="0" width="19.12"/>
    <col collapsed="false" customWidth="true" hidden="false" outlineLevel="0" max="33" min="33" style="0" width="13.33"/>
    <col collapsed="false" customWidth="true" hidden="false" outlineLevel="0" max="34" min="34" style="0" width="17.44"/>
    <col collapsed="false" customWidth="true" hidden="false" outlineLevel="0" max="35" min="35" style="0" width="23.01"/>
    <col collapsed="false" customWidth="true" hidden="false" outlineLevel="0" max="37" min="36" style="0" width="26.44"/>
    <col collapsed="false" customWidth="true" hidden="false" outlineLevel="0" max="38" min="38" style="0" width="24.87"/>
    <col collapsed="false" customWidth="true" hidden="false" outlineLevel="0" max="39" min="39" style="0" width="23.88"/>
    <col collapsed="false" customWidth="true" hidden="false" outlineLevel="0" max="41" min="40" style="0" width="27.33"/>
    <col collapsed="false" customWidth="true" hidden="false" outlineLevel="0" max="42" min="42" style="0" width="23.35"/>
    <col collapsed="false" customWidth="true" hidden="false" outlineLevel="0" max="44" min="43" style="0" width="26.78"/>
    <col collapsed="false" customWidth="true" hidden="false" outlineLevel="0" max="45" min="45" style="0" width="23.35"/>
    <col collapsed="false" customWidth="true" hidden="false" outlineLevel="0" max="46" min="46" style="0" width="26.78"/>
    <col collapsed="false" customWidth="true" hidden="false" outlineLevel="0" max="47" min="47" style="0" width="23.35"/>
    <col collapsed="false" customWidth="true" hidden="false" outlineLevel="0" max="48" min="48" style="0" width="26.78"/>
    <col collapsed="false" customWidth="true" hidden="false" outlineLevel="0" max="49" min="49" style="0" width="23.35"/>
    <col collapsed="false" customWidth="true" hidden="false" outlineLevel="0" max="50" min="50" style="0" width="26.78"/>
    <col collapsed="false" customWidth="true" hidden="false" outlineLevel="0" max="51" min="51" style="0" width="23.35"/>
    <col collapsed="false" customWidth="true" hidden="false" outlineLevel="0" max="52" min="52" style="0" width="26.78"/>
    <col collapsed="false" customWidth="true" hidden="false" outlineLevel="0" max="53" min="53" style="0" width="23.35"/>
    <col collapsed="false" customWidth="true" hidden="false" outlineLevel="0" max="54" min="54" style="0" width="21.56"/>
    <col collapsed="false" customWidth="true" hidden="false" outlineLevel="0" max="55" min="55" style="0" width="26.78"/>
    <col collapsed="false" customWidth="true" hidden="false" outlineLevel="0" max="61" min="56" style="0" width="23.22"/>
    <col collapsed="false" customWidth="true" hidden="false" outlineLevel="0" max="62" min="62" style="0" width="20.65"/>
    <col collapsed="false" customWidth="true" hidden="false" outlineLevel="0" max="63" min="63" style="0" width="24.11"/>
    <col collapsed="false" customWidth="true" hidden="false" outlineLevel="0" max="64" min="64" style="0" width="19.57"/>
    <col collapsed="false" customWidth="true" hidden="false" outlineLevel="0" max="65" min="65" style="0" width="23.01"/>
    <col collapsed="false" customWidth="true" hidden="false" outlineLevel="0" max="66" min="66" style="0" width="19.89"/>
    <col collapsed="false" customWidth="true" hidden="false" outlineLevel="0" max="67" min="67" style="0" width="23.22"/>
    <col collapsed="false" customWidth="true" hidden="false" outlineLevel="0" max="68" min="68" style="0" width="23.11"/>
    <col collapsed="false" customWidth="true" hidden="false" outlineLevel="0" max="69" min="69" style="0" width="26.56"/>
    <col collapsed="false" customWidth="true" hidden="false" outlineLevel="0" max="70" min="70" style="0" width="23.35"/>
    <col collapsed="false" customWidth="true" hidden="false" outlineLevel="0" max="71" min="71" style="0" width="26.78"/>
    <col collapsed="false" customWidth="true" hidden="false" outlineLevel="0" max="72" min="72" style="0" width="30.22"/>
    <col collapsed="false" customWidth="true" hidden="false" outlineLevel="0" max="74" min="73" style="0" width="33.56"/>
    <col collapsed="false" customWidth="true" hidden="false" outlineLevel="0" max="76" min="75" style="0" width="32.56"/>
    <col collapsed="false" customWidth="true" hidden="false" outlineLevel="0" max="77" min="77" style="0" width="26.78"/>
    <col collapsed="false" customWidth="true" hidden="false" outlineLevel="0" max="78" min="78" style="0" width="30.89"/>
    <col collapsed="false" customWidth="true" hidden="false" outlineLevel="0" max="79" min="79" style="0" width="33.56"/>
    <col collapsed="false" customWidth="true" hidden="false" outlineLevel="0" max="80" min="80" style="0" width="27.22"/>
    <col collapsed="false" customWidth="true" hidden="false" outlineLevel="0" max="82" min="81" style="0" width="30.66"/>
    <col collapsed="false" customWidth="true" hidden="false" outlineLevel="0" max="83" min="83" style="0" width="24.87"/>
    <col collapsed="false" customWidth="true" hidden="false" outlineLevel="0" max="84" min="84" style="0" width="28.98"/>
    <col collapsed="false" customWidth="true" hidden="false" outlineLevel="0" max="85" min="85" style="0" width="27.33"/>
    <col collapsed="false" customWidth="true" hidden="false" outlineLevel="0" max="86" min="86" style="0" width="30.66"/>
  </cols>
  <sheetData>
    <row r="1" s="35" customFormat="true" ht="14.4" hidden="false" customHeight="false" outlineLevel="0" collapsed="false">
      <c r="A1" s="35" t="s">
        <v>400</v>
      </c>
      <c r="B1" s="35" t="s">
        <v>401</v>
      </c>
      <c r="C1" s="35" t="s">
        <v>402</v>
      </c>
      <c r="D1" s="35" t="s">
        <v>403</v>
      </c>
      <c r="E1" s="35" t="s">
        <v>404</v>
      </c>
      <c r="F1" s="35" t="s">
        <v>405</v>
      </c>
      <c r="G1" s="35" t="s">
        <v>406</v>
      </c>
      <c r="H1" s="35" t="s">
        <v>407</v>
      </c>
      <c r="I1" s="35" t="s">
        <v>408</v>
      </c>
      <c r="J1" s="35" t="s">
        <v>409</v>
      </c>
      <c r="K1" s="35" t="s">
        <v>410</v>
      </c>
      <c r="L1" s="35" t="s">
        <v>411</v>
      </c>
      <c r="M1" s="35" t="s">
        <v>412</v>
      </c>
      <c r="N1" s="35" t="s">
        <v>413</v>
      </c>
      <c r="O1" s="35" t="s">
        <v>414</v>
      </c>
      <c r="P1" s="35" t="s">
        <v>415</v>
      </c>
      <c r="Q1" s="35" t="s">
        <v>416</v>
      </c>
      <c r="R1" s="35" t="s">
        <v>417</v>
      </c>
      <c r="S1" s="35" t="s">
        <v>418</v>
      </c>
      <c r="T1" s="35" t="s">
        <v>419</v>
      </c>
      <c r="U1" s="35" t="s">
        <v>420</v>
      </c>
      <c r="V1" s="35" t="s">
        <v>421</v>
      </c>
      <c r="W1" s="35" t="s">
        <v>422</v>
      </c>
      <c r="X1" s="35" t="s">
        <v>423</v>
      </c>
      <c r="Y1" s="35" t="s">
        <v>424</v>
      </c>
      <c r="Z1" s="35" t="s">
        <v>425</v>
      </c>
      <c r="AA1" s="35" t="s">
        <v>426</v>
      </c>
      <c r="AB1" s="35" t="s">
        <v>427</v>
      </c>
      <c r="AC1" s="35" t="s">
        <v>428</v>
      </c>
      <c r="AD1" s="35" t="s">
        <v>429</v>
      </c>
      <c r="AE1" s="35" t="s">
        <v>430</v>
      </c>
      <c r="AF1" s="35" t="s">
        <v>431</v>
      </c>
      <c r="AG1" s="35" t="s">
        <v>432</v>
      </c>
      <c r="AH1" s="35" t="s">
        <v>433</v>
      </c>
      <c r="AI1" s="35" t="s">
        <v>434</v>
      </c>
      <c r="AJ1" s="35" t="s">
        <v>435</v>
      </c>
      <c r="AK1" s="35" t="s">
        <v>436</v>
      </c>
      <c r="AL1" s="35" t="s">
        <v>437</v>
      </c>
      <c r="AM1" s="35" t="s">
        <v>438</v>
      </c>
      <c r="AN1" s="35" t="s">
        <v>439</v>
      </c>
      <c r="AO1" s="35" t="s">
        <v>440</v>
      </c>
      <c r="AP1" s="35" t="s">
        <v>441</v>
      </c>
      <c r="AQ1" s="35" t="s">
        <v>442</v>
      </c>
      <c r="AR1" s="35" t="s">
        <v>443</v>
      </c>
      <c r="AS1" s="35" t="s">
        <v>444</v>
      </c>
      <c r="AT1" s="35" t="s">
        <v>445</v>
      </c>
      <c r="AU1" s="35" t="s">
        <v>446</v>
      </c>
      <c r="AV1" s="35" t="s">
        <v>447</v>
      </c>
      <c r="AW1" s="35" t="s">
        <v>448</v>
      </c>
      <c r="AX1" s="35" t="s">
        <v>449</v>
      </c>
      <c r="AY1" s="35" t="s">
        <v>450</v>
      </c>
      <c r="AZ1" s="35" t="s">
        <v>451</v>
      </c>
      <c r="BA1" s="35" t="s">
        <v>452</v>
      </c>
      <c r="BB1" s="35" t="s">
        <v>453</v>
      </c>
      <c r="BC1" s="35" t="s">
        <v>454</v>
      </c>
      <c r="BD1" s="35" t="s">
        <v>455</v>
      </c>
      <c r="BE1" s="35" t="s">
        <v>456</v>
      </c>
      <c r="BF1" s="35" t="s">
        <v>457</v>
      </c>
      <c r="BG1" s="35" t="s">
        <v>458</v>
      </c>
      <c r="BH1" s="35" t="s">
        <v>459</v>
      </c>
      <c r="BI1" s="35" t="s">
        <v>460</v>
      </c>
      <c r="BJ1" s="35" t="s">
        <v>461</v>
      </c>
      <c r="BK1" s="35" t="s">
        <v>462</v>
      </c>
      <c r="BL1" s="35" t="s">
        <v>463</v>
      </c>
      <c r="BM1" s="35" t="s">
        <v>464</v>
      </c>
      <c r="BN1" s="35" t="s">
        <v>465</v>
      </c>
      <c r="BO1" s="35" t="s">
        <v>466</v>
      </c>
      <c r="BP1" s="35" t="s">
        <v>467</v>
      </c>
      <c r="BQ1" s="35" t="s">
        <v>468</v>
      </c>
      <c r="BR1" s="35" t="s">
        <v>469</v>
      </c>
      <c r="BS1" s="35" t="s">
        <v>470</v>
      </c>
      <c r="BT1" s="35" t="s">
        <v>471</v>
      </c>
      <c r="BU1" s="35" t="s">
        <v>472</v>
      </c>
      <c r="BV1" s="35" t="s">
        <v>473</v>
      </c>
      <c r="BW1" s="35" t="s">
        <v>474</v>
      </c>
      <c r="BX1" s="35" t="s">
        <v>475</v>
      </c>
      <c r="BY1" s="35" t="s">
        <v>476</v>
      </c>
      <c r="BZ1" s="35" t="s">
        <v>477</v>
      </c>
      <c r="CA1" s="35" t="s">
        <v>478</v>
      </c>
      <c r="CB1" s="35" t="s">
        <v>479</v>
      </c>
      <c r="CC1" s="35" t="s">
        <v>480</v>
      </c>
      <c r="CD1" s="35" t="s">
        <v>481</v>
      </c>
      <c r="CE1" s="35" t="s">
        <v>482</v>
      </c>
      <c r="CF1" s="35" t="s">
        <v>483</v>
      </c>
      <c r="CG1" s="35" t="s">
        <v>484</v>
      </c>
      <c r="CH1" s="35" t="s">
        <v>485</v>
      </c>
    </row>
    <row r="2" customFormat="false" ht="13.2" hidden="false" customHeight="false" outlineLevel="0" collapsed="false">
      <c r="A2" s="0" t="n">
        <v>2019</v>
      </c>
      <c r="B2" s="0" t="n">
        <v>1</v>
      </c>
      <c r="D2" s="0" t="n">
        <v>1572</v>
      </c>
      <c r="E2" s="0" t="n">
        <v>5</v>
      </c>
      <c r="F2" s="0" t="n">
        <v>116</v>
      </c>
      <c r="G2" s="0" t="n">
        <v>1</v>
      </c>
      <c r="H2" s="0" t="n">
        <v>18575</v>
      </c>
      <c r="I2" s="0" t="n">
        <v>1</v>
      </c>
      <c r="J2" s="0" t="n">
        <v>142</v>
      </c>
      <c r="K2" s="0" t="n">
        <v>505</v>
      </c>
      <c r="L2" s="0" t="n">
        <v>3</v>
      </c>
      <c r="M2" s="0" t="n">
        <v>39778</v>
      </c>
      <c r="O2" s="0" t="n">
        <v>1467</v>
      </c>
      <c r="P2" s="0" t="n">
        <v>319</v>
      </c>
      <c r="R2" s="0" t="n">
        <v>14447</v>
      </c>
      <c r="T2" s="0" t="n">
        <v>4</v>
      </c>
      <c r="U2" s="0" t="n">
        <v>299</v>
      </c>
      <c r="V2" s="0" t="n">
        <v>221</v>
      </c>
      <c r="Y2" s="0" t="n">
        <v>148</v>
      </c>
      <c r="AA2" s="0" t="n">
        <v>85</v>
      </c>
      <c r="AD2" s="0" t="n">
        <v>2749</v>
      </c>
      <c r="AF2" s="0" t="n">
        <v>2027</v>
      </c>
      <c r="AI2" s="0" t="n">
        <v>2524</v>
      </c>
      <c r="AM2" s="0" t="n">
        <v>297</v>
      </c>
      <c r="AP2" s="0" t="n">
        <v>80</v>
      </c>
      <c r="AS2" s="0" t="n">
        <v>24</v>
      </c>
      <c r="AU2" s="0" t="n">
        <v>99</v>
      </c>
      <c r="AW2" s="0" t="n">
        <v>4</v>
      </c>
      <c r="AY2" s="0" t="n">
        <v>17</v>
      </c>
      <c r="BB2" s="0" t="n">
        <v>18</v>
      </c>
      <c r="BD2" s="0" t="n">
        <v>174</v>
      </c>
      <c r="BE2" s="0" t="n">
        <v>109</v>
      </c>
      <c r="BF2" s="0" t="n">
        <v>1</v>
      </c>
      <c r="BG2" s="0" t="n">
        <v>20</v>
      </c>
      <c r="BH2" s="0" t="n">
        <v>98</v>
      </c>
      <c r="BI2" s="0" t="n">
        <v>5</v>
      </c>
      <c r="BJ2" s="0" t="n">
        <v>30.6</v>
      </c>
      <c r="BK2" s="0" t="n">
        <v>0.85</v>
      </c>
      <c r="BL2" s="0" t="n">
        <v>417.350000000001</v>
      </c>
      <c r="BN2" s="0" t="n">
        <v>17</v>
      </c>
      <c r="BP2" s="0" t="n">
        <v>184.35</v>
      </c>
      <c r="BQ2" s="0" t="n">
        <v>1.95</v>
      </c>
      <c r="BR2" s="0" t="n">
        <v>5.25</v>
      </c>
      <c r="BS2" s="0" t="n">
        <v>0.15</v>
      </c>
      <c r="BV2" s="0" t="n">
        <v>66</v>
      </c>
      <c r="CA2" s="0" t="n">
        <v>31369</v>
      </c>
    </row>
    <row r="3" customFormat="false" ht="13.2" hidden="false" customHeight="false" outlineLevel="0" collapsed="false">
      <c r="A3" s="0" t="n">
        <v>2018</v>
      </c>
      <c r="B3" s="0" t="n">
        <v>15</v>
      </c>
      <c r="D3" s="0" t="n">
        <v>891</v>
      </c>
      <c r="E3" s="0" t="n">
        <v>7</v>
      </c>
      <c r="F3" s="0" t="n">
        <v>25</v>
      </c>
      <c r="H3" s="0" t="n">
        <v>8602</v>
      </c>
      <c r="J3" s="0" t="n">
        <v>124</v>
      </c>
      <c r="K3" s="0" t="n">
        <v>281</v>
      </c>
      <c r="M3" s="0" t="n">
        <v>25687</v>
      </c>
      <c r="N3" s="0" t="n">
        <v>1</v>
      </c>
      <c r="O3" s="0" t="n">
        <v>1403</v>
      </c>
      <c r="P3" s="0" t="n">
        <v>648</v>
      </c>
      <c r="Q3" s="0" t="n">
        <v>6</v>
      </c>
      <c r="R3" s="0" t="n">
        <v>39723</v>
      </c>
      <c r="T3" s="0" t="n">
        <v>23</v>
      </c>
      <c r="U3" s="0" t="n">
        <v>974</v>
      </c>
      <c r="V3" s="0" t="n">
        <v>946</v>
      </c>
      <c r="Y3" s="0" t="n">
        <v>728</v>
      </c>
      <c r="AA3" s="0" t="n">
        <v>605</v>
      </c>
      <c r="AD3" s="0" t="n">
        <v>12345</v>
      </c>
      <c r="AE3" s="0" t="n">
        <v>7</v>
      </c>
      <c r="AF3" s="0" t="n">
        <v>9033</v>
      </c>
      <c r="AI3" s="0" t="n">
        <v>3968</v>
      </c>
      <c r="AK3" s="0" t="n">
        <v>90</v>
      </c>
      <c r="AM3" s="0" t="n">
        <v>455</v>
      </c>
      <c r="AO3" s="0" t="n">
        <v>1</v>
      </c>
      <c r="AP3" s="0" t="n">
        <v>246</v>
      </c>
      <c r="AS3" s="0" t="n">
        <v>111</v>
      </c>
      <c r="AU3" s="0" t="n">
        <v>256</v>
      </c>
      <c r="AW3" s="0" t="n">
        <v>19</v>
      </c>
      <c r="AY3" s="0" t="n">
        <v>68</v>
      </c>
      <c r="BA3" s="0" t="n">
        <v>1</v>
      </c>
      <c r="BB3" s="0" t="n">
        <v>29</v>
      </c>
      <c r="BD3" s="0" t="n">
        <v>304</v>
      </c>
      <c r="BE3" s="0" t="n">
        <v>236</v>
      </c>
      <c r="BF3" s="0" t="n">
        <v>4</v>
      </c>
      <c r="BG3" s="0" t="n">
        <v>14</v>
      </c>
      <c r="BH3" s="0" t="n">
        <v>261</v>
      </c>
      <c r="BI3" s="0" t="n">
        <v>22</v>
      </c>
      <c r="BJ3" s="0" t="n">
        <v>232.9</v>
      </c>
      <c r="BK3" s="0" t="n">
        <v>1.7</v>
      </c>
      <c r="BL3" s="0" t="n">
        <v>1114.35</v>
      </c>
      <c r="BM3" s="0" t="n">
        <v>1.7</v>
      </c>
      <c r="BN3" s="0" t="n">
        <v>123.25</v>
      </c>
      <c r="BO3" s="0" t="n">
        <v>0.85</v>
      </c>
      <c r="BP3" s="0" t="n">
        <v>217.65</v>
      </c>
      <c r="BQ3" s="0" t="n">
        <v>1.8</v>
      </c>
      <c r="BR3" s="0" t="n">
        <v>4.5</v>
      </c>
      <c r="BU3" s="0" t="n">
        <v>56</v>
      </c>
      <c r="BV3" s="0" t="n">
        <v>767</v>
      </c>
      <c r="BZ3" s="0" t="n">
        <v>12</v>
      </c>
      <c r="CA3" s="0" t="n">
        <v>102301</v>
      </c>
      <c r="CB3" s="0" t="n">
        <v>1</v>
      </c>
      <c r="CD3" s="0" t="n">
        <v>1</v>
      </c>
      <c r="CE3" s="0" t="n">
        <v>19</v>
      </c>
      <c r="CH3" s="0" t="n">
        <v>4</v>
      </c>
    </row>
    <row r="4" customFormat="false" ht="13.2" hidden="false" customHeight="false" outlineLevel="0" collapsed="false">
      <c r="A4" s="0" t="n">
        <v>2017</v>
      </c>
      <c r="C4" s="0" t="n">
        <v>25</v>
      </c>
      <c r="D4" s="0" t="n">
        <v>106</v>
      </c>
      <c r="E4" s="0" t="n">
        <v>13</v>
      </c>
      <c r="F4" s="0" t="n">
        <v>1</v>
      </c>
      <c r="G4" s="0" t="n">
        <v>6</v>
      </c>
      <c r="H4" s="0" t="n">
        <v>5522</v>
      </c>
      <c r="J4" s="0" t="n">
        <v>9</v>
      </c>
      <c r="K4" s="0" t="n">
        <v>10</v>
      </c>
      <c r="L4" s="0" t="n">
        <v>56</v>
      </c>
      <c r="M4" s="0" t="n">
        <v>16474</v>
      </c>
      <c r="O4" s="0" t="n">
        <v>1526</v>
      </c>
      <c r="P4" s="0" t="n">
        <v>525</v>
      </c>
      <c r="R4" s="0" t="n">
        <v>24392</v>
      </c>
      <c r="T4" s="0" t="n">
        <v>23</v>
      </c>
      <c r="U4" s="0" t="n">
        <v>493</v>
      </c>
      <c r="V4" s="0" t="n">
        <v>435</v>
      </c>
      <c r="Y4" s="0" t="n">
        <v>552</v>
      </c>
      <c r="AA4" s="0" t="n">
        <v>488</v>
      </c>
      <c r="AD4" s="0" t="n">
        <v>8926</v>
      </c>
      <c r="AF4" s="0" t="n">
        <v>4790</v>
      </c>
      <c r="AH4" s="0" t="n">
        <v>2</v>
      </c>
      <c r="AI4" s="0" t="n">
        <v>2936</v>
      </c>
      <c r="AK4" s="0" t="n">
        <v>9</v>
      </c>
      <c r="AM4" s="0" t="n">
        <v>342</v>
      </c>
      <c r="AP4" s="0" t="n">
        <v>222</v>
      </c>
      <c r="AS4" s="0" t="n">
        <v>73</v>
      </c>
      <c r="AU4" s="0" t="n">
        <v>203</v>
      </c>
      <c r="AW4" s="0" t="n">
        <v>15</v>
      </c>
      <c r="AY4" s="0" t="n">
        <v>32</v>
      </c>
      <c r="BB4" s="0" t="n">
        <v>4</v>
      </c>
      <c r="BD4" s="0" t="n">
        <v>164</v>
      </c>
      <c r="BE4" s="0" t="n">
        <v>90</v>
      </c>
      <c r="BF4" s="0" t="n">
        <v>1</v>
      </c>
      <c r="BG4" s="0" t="n">
        <v>22</v>
      </c>
      <c r="BH4" s="0" t="n">
        <v>71</v>
      </c>
      <c r="BI4" s="0" t="n">
        <v>7</v>
      </c>
      <c r="BJ4" s="0" t="n">
        <v>302.6</v>
      </c>
      <c r="BL4" s="0" t="n">
        <v>1210.4</v>
      </c>
      <c r="BM4" s="0" t="n">
        <v>3.4</v>
      </c>
      <c r="BN4" s="0" t="n">
        <v>66.3</v>
      </c>
      <c r="BP4" s="0" t="n">
        <v>224.1</v>
      </c>
      <c r="BQ4" s="0" t="n">
        <v>1.8</v>
      </c>
      <c r="BR4" s="0" t="n">
        <v>0.15</v>
      </c>
      <c r="BU4" s="0" t="n">
        <v>68</v>
      </c>
      <c r="BV4" s="0" t="n">
        <v>1485</v>
      </c>
      <c r="BW4" s="0" t="n">
        <v>1</v>
      </c>
      <c r="BZ4" s="0" t="n">
        <v>6</v>
      </c>
      <c r="CA4" s="0" t="n">
        <v>73869</v>
      </c>
      <c r="CB4" s="0" t="n">
        <v>2</v>
      </c>
      <c r="CD4" s="0" t="n">
        <v>2</v>
      </c>
      <c r="CE4" s="0" t="n">
        <v>3</v>
      </c>
      <c r="CH4" s="0" t="n">
        <v>2</v>
      </c>
    </row>
    <row r="5" customFormat="false" ht="13.2" hidden="false" customHeight="false" outlineLevel="0" collapsed="false">
      <c r="A5" s="0" t="n">
        <v>2016</v>
      </c>
      <c r="B5" s="0" t="n">
        <v>1</v>
      </c>
      <c r="D5" s="0" t="n">
        <v>201</v>
      </c>
      <c r="E5" s="0" t="n">
        <v>2</v>
      </c>
      <c r="F5" s="0" t="n">
        <v>1</v>
      </c>
      <c r="G5" s="0" t="n">
        <v>3</v>
      </c>
      <c r="H5" s="0" t="n">
        <v>4030</v>
      </c>
      <c r="J5" s="0" t="n">
        <v>1</v>
      </c>
      <c r="K5" s="0" t="n">
        <v>193</v>
      </c>
      <c r="L5" s="0" t="n">
        <v>33</v>
      </c>
      <c r="M5" s="0" t="n">
        <v>14052</v>
      </c>
      <c r="O5" s="0" t="n">
        <v>502</v>
      </c>
      <c r="P5" s="0" t="n">
        <v>460</v>
      </c>
      <c r="Q5" s="0" t="n">
        <v>7</v>
      </c>
      <c r="R5" s="0" t="n">
        <v>14707</v>
      </c>
      <c r="S5" s="0" t="n">
        <v>1</v>
      </c>
      <c r="T5" s="0" t="n">
        <v>48</v>
      </c>
      <c r="U5" s="0" t="n">
        <v>801</v>
      </c>
      <c r="V5" s="0" t="n">
        <v>365</v>
      </c>
      <c r="Y5" s="0" t="n">
        <v>353</v>
      </c>
      <c r="AA5" s="0" t="n">
        <v>390</v>
      </c>
      <c r="AD5" s="0" t="n">
        <v>5916</v>
      </c>
      <c r="AF5" s="0" t="n">
        <v>2649</v>
      </c>
      <c r="AI5" s="0" t="n">
        <v>1045</v>
      </c>
      <c r="AK5" s="0" t="n">
        <v>13</v>
      </c>
      <c r="AM5" s="0" t="n">
        <v>159</v>
      </c>
      <c r="AO5" s="0" t="n">
        <v>1</v>
      </c>
      <c r="AP5" s="0" t="n">
        <v>18</v>
      </c>
      <c r="AS5" s="0" t="n">
        <v>45</v>
      </c>
      <c r="AU5" s="0" t="n">
        <v>43</v>
      </c>
      <c r="AW5" s="0" t="n">
        <v>10</v>
      </c>
      <c r="AY5" s="0" t="n">
        <v>8</v>
      </c>
      <c r="BB5" s="0" t="n">
        <v>1</v>
      </c>
      <c r="BD5" s="0" t="n">
        <v>21</v>
      </c>
      <c r="BE5" s="0" t="n">
        <v>1</v>
      </c>
      <c r="BH5" s="0" t="n">
        <v>1</v>
      </c>
      <c r="BJ5" s="0" t="n">
        <v>75.65</v>
      </c>
      <c r="BL5" s="0" t="n">
        <v>939.250000000001</v>
      </c>
      <c r="BM5" s="0" t="n">
        <v>1.7</v>
      </c>
      <c r="BN5" s="0" t="n">
        <v>17</v>
      </c>
      <c r="BP5" s="0" t="n">
        <v>162.15</v>
      </c>
      <c r="BQ5" s="0" t="n">
        <v>1.35</v>
      </c>
      <c r="BR5" s="0" t="n">
        <v>1.35</v>
      </c>
      <c r="BU5" s="0" t="n">
        <v>4</v>
      </c>
      <c r="BV5" s="0" t="n">
        <v>465</v>
      </c>
      <c r="BZ5" s="0" t="n">
        <v>2</v>
      </c>
      <c r="CA5" s="0" t="n">
        <v>37270</v>
      </c>
    </row>
    <row r="6" customFormat="false" ht="13.2" hidden="false" customHeight="false" outlineLevel="0" collapsed="false">
      <c r="A6" s="0" t="n">
        <v>2015</v>
      </c>
      <c r="B6" s="0" t="n">
        <v>2</v>
      </c>
      <c r="D6" s="0" t="n">
        <v>36</v>
      </c>
      <c r="F6" s="0" t="n">
        <v>1</v>
      </c>
      <c r="H6" s="0" t="n">
        <v>9792</v>
      </c>
      <c r="J6" s="0" t="n">
        <v>8</v>
      </c>
      <c r="K6" s="0" t="n">
        <v>15</v>
      </c>
      <c r="L6" s="0" t="n">
        <v>2</v>
      </c>
      <c r="M6" s="0" t="n">
        <v>25052</v>
      </c>
      <c r="O6" s="0" t="n">
        <v>667</v>
      </c>
      <c r="P6" s="0" t="n">
        <v>123</v>
      </c>
      <c r="Q6" s="0" t="n">
        <v>66</v>
      </c>
      <c r="R6" s="0" t="n">
        <v>12476</v>
      </c>
      <c r="S6" s="0" t="n">
        <v>1</v>
      </c>
      <c r="T6" s="0" t="n">
        <v>42</v>
      </c>
      <c r="U6" s="0" t="n">
        <v>961</v>
      </c>
      <c r="V6" s="0" t="n">
        <v>1085</v>
      </c>
      <c r="Y6" s="0" t="n">
        <v>192</v>
      </c>
      <c r="AA6" s="0" t="n">
        <v>293</v>
      </c>
      <c r="AD6" s="0" t="n">
        <v>4351</v>
      </c>
      <c r="AE6" s="0" t="n">
        <v>3</v>
      </c>
      <c r="AF6" s="0" t="n">
        <v>3757</v>
      </c>
      <c r="AG6" s="0" t="n">
        <v>1</v>
      </c>
      <c r="AH6" s="0" t="n">
        <v>1</v>
      </c>
      <c r="AI6" s="0" t="n">
        <v>3185</v>
      </c>
      <c r="AJ6" s="0" t="n">
        <v>1</v>
      </c>
      <c r="AK6" s="0" t="n">
        <v>45</v>
      </c>
      <c r="AM6" s="0" t="n">
        <v>328</v>
      </c>
      <c r="AO6" s="0" t="n">
        <v>3</v>
      </c>
      <c r="AP6" s="0" t="n">
        <v>81</v>
      </c>
      <c r="AS6" s="0" t="n">
        <v>200</v>
      </c>
      <c r="AU6" s="0" t="n">
        <v>165</v>
      </c>
      <c r="AV6" s="0" t="n">
        <v>2</v>
      </c>
      <c r="AW6" s="0" t="n">
        <v>18</v>
      </c>
      <c r="AY6" s="0" t="n">
        <v>19</v>
      </c>
      <c r="AZ6" s="0" t="n">
        <v>1</v>
      </c>
      <c r="BB6" s="0" t="n">
        <v>2</v>
      </c>
      <c r="BD6" s="0" t="n">
        <v>118</v>
      </c>
      <c r="BE6" s="0" t="n">
        <v>112</v>
      </c>
      <c r="BF6" s="0" t="n">
        <v>3</v>
      </c>
      <c r="BG6" s="0" t="n">
        <v>14</v>
      </c>
      <c r="BH6" s="0" t="n">
        <v>46</v>
      </c>
      <c r="BI6" s="0" t="n">
        <v>11</v>
      </c>
      <c r="BJ6" s="0" t="n">
        <v>135.15</v>
      </c>
      <c r="BK6" s="0" t="n">
        <v>0.85</v>
      </c>
      <c r="BL6" s="0" t="n">
        <v>1212.95</v>
      </c>
      <c r="BM6" s="0" t="n">
        <v>9.35</v>
      </c>
      <c r="BN6" s="0" t="n">
        <v>61.2</v>
      </c>
      <c r="BP6" s="0" t="n">
        <v>169.65</v>
      </c>
      <c r="BQ6" s="0" t="n">
        <v>1.35</v>
      </c>
      <c r="BR6" s="0" t="n">
        <v>0.3</v>
      </c>
      <c r="BU6" s="0" t="n">
        <v>1</v>
      </c>
      <c r="BV6" s="0" t="n">
        <v>86</v>
      </c>
      <c r="CA6" s="0" t="n">
        <v>24810</v>
      </c>
      <c r="CE6" s="0" t="n">
        <v>6</v>
      </c>
      <c r="CH6" s="0" t="n">
        <v>2</v>
      </c>
    </row>
    <row r="7" customFormat="false" ht="13.2" hidden="false" customHeight="false" outlineLevel="0" collapsed="false">
      <c r="A7" s="0" t="n">
        <v>2014</v>
      </c>
      <c r="B7" s="0" t="n">
        <v>2</v>
      </c>
      <c r="D7" s="0" t="n">
        <v>78</v>
      </c>
      <c r="F7" s="0" t="n">
        <v>1</v>
      </c>
      <c r="H7" s="0" t="n">
        <v>15449</v>
      </c>
      <c r="J7" s="0" t="n">
        <v>3</v>
      </c>
      <c r="K7" s="0" t="n">
        <v>25</v>
      </c>
      <c r="M7" s="0" t="n">
        <v>17959</v>
      </c>
      <c r="N7" s="0" t="n">
        <v>1</v>
      </c>
      <c r="O7" s="0" t="n">
        <v>76</v>
      </c>
      <c r="P7" s="0" t="n">
        <v>93</v>
      </c>
      <c r="Q7" s="0" t="n">
        <v>2</v>
      </c>
      <c r="R7" s="0" t="n">
        <v>24529</v>
      </c>
      <c r="S7" s="0" t="n">
        <v>2</v>
      </c>
      <c r="T7" s="0" t="n">
        <v>6</v>
      </c>
      <c r="U7" s="0" t="n">
        <v>1991</v>
      </c>
      <c r="V7" s="0" t="n">
        <v>1496</v>
      </c>
      <c r="W7" s="0" t="n">
        <v>1</v>
      </c>
      <c r="Y7" s="0" t="n">
        <v>648</v>
      </c>
      <c r="AA7" s="0" t="n">
        <v>886</v>
      </c>
      <c r="AD7" s="0" t="n">
        <v>8830</v>
      </c>
      <c r="AF7" s="0" t="n">
        <v>7747</v>
      </c>
      <c r="AG7" s="0" t="n">
        <v>1</v>
      </c>
      <c r="AH7" s="0" t="n">
        <v>1</v>
      </c>
      <c r="AI7" s="0" t="n">
        <v>6124</v>
      </c>
      <c r="AK7" s="0" t="n">
        <v>60</v>
      </c>
      <c r="AM7" s="0" t="n">
        <v>1072</v>
      </c>
      <c r="AO7" s="0" t="n">
        <v>5</v>
      </c>
      <c r="AP7" s="0" t="n">
        <v>197</v>
      </c>
      <c r="AR7" s="0" t="n">
        <v>2</v>
      </c>
      <c r="AS7" s="0" t="n">
        <v>591</v>
      </c>
      <c r="AT7" s="0" t="n">
        <v>2</v>
      </c>
      <c r="AU7" s="0" t="n">
        <v>495</v>
      </c>
      <c r="AV7" s="0" t="n">
        <v>5</v>
      </c>
      <c r="AW7" s="0" t="n">
        <v>162</v>
      </c>
      <c r="AY7" s="0" t="n">
        <v>207</v>
      </c>
      <c r="AZ7" s="0" t="n">
        <v>4</v>
      </c>
      <c r="BA7" s="0" t="n">
        <v>2</v>
      </c>
      <c r="BB7" s="0" t="n">
        <v>8</v>
      </c>
      <c r="BD7" s="0" t="n">
        <v>224</v>
      </c>
      <c r="BE7" s="0" t="n">
        <v>661</v>
      </c>
      <c r="BF7" s="0" t="n">
        <v>7</v>
      </c>
      <c r="BG7" s="0" t="n">
        <v>174</v>
      </c>
      <c r="BH7" s="0" t="n">
        <v>307</v>
      </c>
      <c r="BI7" s="0" t="n">
        <v>5</v>
      </c>
      <c r="BJ7" s="0" t="n">
        <v>112.2</v>
      </c>
      <c r="BL7" s="0" t="n">
        <v>1134.75</v>
      </c>
      <c r="BM7" s="0" t="n">
        <v>10.2</v>
      </c>
      <c r="BN7" s="0" t="n">
        <v>68</v>
      </c>
      <c r="BP7" s="0" t="n">
        <v>198.6</v>
      </c>
      <c r="BQ7" s="0" t="n">
        <v>1.65</v>
      </c>
      <c r="BR7" s="0" t="n">
        <v>2.85</v>
      </c>
      <c r="BV7" s="0" t="n">
        <v>127</v>
      </c>
      <c r="BY7" s="0" t="n">
        <v>2</v>
      </c>
      <c r="CA7" s="0" t="n">
        <v>53787</v>
      </c>
      <c r="CB7" s="0" t="n">
        <v>2</v>
      </c>
      <c r="CC7" s="0" t="n">
        <v>1</v>
      </c>
      <c r="CE7" s="0" t="n">
        <v>67</v>
      </c>
      <c r="CH7" s="0" t="n">
        <v>4</v>
      </c>
    </row>
    <row r="8" customFormat="false" ht="13.2" hidden="false" customHeight="false" outlineLevel="0" collapsed="false">
      <c r="A8" s="0" t="n">
        <v>2013</v>
      </c>
      <c r="B8" s="0" t="n">
        <v>2</v>
      </c>
      <c r="D8" s="0" t="n">
        <v>64</v>
      </c>
      <c r="F8" s="0" t="n">
        <v>3</v>
      </c>
      <c r="H8" s="0" t="n">
        <v>20796</v>
      </c>
      <c r="I8" s="0" t="n">
        <v>1</v>
      </c>
      <c r="J8" s="0" t="n">
        <v>73</v>
      </c>
      <c r="K8" s="0" t="n">
        <v>30</v>
      </c>
      <c r="M8" s="0" t="n">
        <v>20890</v>
      </c>
      <c r="O8" s="0" t="n">
        <v>254</v>
      </c>
      <c r="P8" s="0" t="n">
        <v>74</v>
      </c>
      <c r="Q8" s="0" t="n">
        <v>1</v>
      </c>
      <c r="R8" s="0" t="n">
        <v>21361</v>
      </c>
      <c r="S8" s="0" t="n">
        <v>1</v>
      </c>
      <c r="T8" s="0" t="n">
        <v>15</v>
      </c>
      <c r="U8" s="0" t="n">
        <v>1266</v>
      </c>
      <c r="V8" s="0" t="n">
        <v>1226</v>
      </c>
      <c r="Y8" s="0" t="n">
        <v>745</v>
      </c>
      <c r="AA8" s="0" t="n">
        <v>731</v>
      </c>
      <c r="AC8" s="0" t="n">
        <v>1</v>
      </c>
      <c r="AD8" s="0" t="n">
        <v>7922</v>
      </c>
      <c r="AF8" s="0" t="n">
        <v>7038</v>
      </c>
      <c r="AG8" s="0" t="n">
        <v>1</v>
      </c>
      <c r="AI8" s="0" t="n">
        <v>4776</v>
      </c>
      <c r="AK8" s="0" t="n">
        <v>17</v>
      </c>
      <c r="AM8" s="0" t="n">
        <v>588</v>
      </c>
      <c r="AO8" s="0" t="n">
        <v>3</v>
      </c>
      <c r="AP8" s="0" t="n">
        <v>259</v>
      </c>
      <c r="AS8" s="0" t="n">
        <v>128</v>
      </c>
      <c r="AU8" s="0" t="n">
        <v>501</v>
      </c>
      <c r="AV8" s="0" t="n">
        <v>2</v>
      </c>
      <c r="AW8" s="0" t="n">
        <v>131</v>
      </c>
      <c r="AX8" s="0" t="n">
        <v>2</v>
      </c>
      <c r="AY8" s="0" t="n">
        <v>136</v>
      </c>
      <c r="BA8" s="0" t="n">
        <v>59</v>
      </c>
      <c r="BB8" s="0" t="n">
        <v>17</v>
      </c>
      <c r="BC8" s="0" t="n">
        <v>1</v>
      </c>
      <c r="BD8" s="0" t="n">
        <v>217</v>
      </c>
      <c r="BE8" s="0" t="n">
        <v>552</v>
      </c>
      <c r="BF8" s="0" t="n">
        <v>16</v>
      </c>
      <c r="BG8" s="0" t="n">
        <v>174</v>
      </c>
      <c r="BH8" s="0" t="n">
        <v>183</v>
      </c>
      <c r="BI8" s="0" t="n">
        <v>8</v>
      </c>
      <c r="BJ8" s="0" t="n">
        <v>281.35</v>
      </c>
      <c r="BL8" s="0" t="n">
        <v>1153.45</v>
      </c>
      <c r="BM8" s="0" t="n">
        <v>1.7</v>
      </c>
      <c r="BN8" s="0" t="n">
        <v>24.65</v>
      </c>
      <c r="BP8" s="0" t="n">
        <v>114.15</v>
      </c>
      <c r="BQ8" s="0" t="n">
        <v>1.05</v>
      </c>
      <c r="BR8" s="0" t="n">
        <v>0.45</v>
      </c>
      <c r="BV8" s="0" t="n">
        <v>365</v>
      </c>
      <c r="BY8" s="0" t="n">
        <v>2</v>
      </c>
      <c r="BZ8" s="0" t="n">
        <v>5</v>
      </c>
      <c r="CA8" s="0" t="n">
        <v>46591</v>
      </c>
      <c r="CE8" s="0" t="n">
        <v>35</v>
      </c>
      <c r="CH8" s="0" t="n">
        <v>10</v>
      </c>
    </row>
    <row r="9" customFormat="false" ht="13.2" hidden="false" customHeight="false" outlineLevel="0" collapsed="false">
      <c r="A9" s="0" t="n">
        <v>2012</v>
      </c>
      <c r="B9" s="0" t="n">
        <v>1</v>
      </c>
      <c r="D9" s="0" t="n">
        <v>64</v>
      </c>
      <c r="E9" s="0" t="n">
        <v>14</v>
      </c>
      <c r="F9" s="0" t="n">
        <v>6</v>
      </c>
      <c r="H9" s="0" t="n">
        <v>17643</v>
      </c>
      <c r="J9" s="0" t="n">
        <v>119</v>
      </c>
      <c r="K9" s="0" t="n">
        <v>35</v>
      </c>
      <c r="M9" s="0" t="n">
        <v>26385</v>
      </c>
      <c r="N9" s="0" t="n">
        <v>2</v>
      </c>
      <c r="O9" s="0" t="n">
        <v>131</v>
      </c>
      <c r="P9" s="0" t="n">
        <v>124</v>
      </c>
      <c r="Q9" s="0" t="n">
        <v>1</v>
      </c>
      <c r="R9" s="0" t="n">
        <v>23514</v>
      </c>
      <c r="T9" s="0" t="n">
        <v>8</v>
      </c>
      <c r="U9" s="0" t="n">
        <v>456</v>
      </c>
      <c r="V9" s="0" t="n">
        <v>569</v>
      </c>
      <c r="Y9" s="0" t="n">
        <v>908</v>
      </c>
      <c r="Z9" s="0" t="n">
        <v>1</v>
      </c>
      <c r="AA9" s="0" t="n">
        <v>1400</v>
      </c>
      <c r="AD9" s="0" t="n">
        <v>9792</v>
      </c>
      <c r="AE9" s="0" t="n">
        <v>2</v>
      </c>
      <c r="AF9" s="0" t="n">
        <v>12369</v>
      </c>
      <c r="AI9" s="0" t="n">
        <v>5860</v>
      </c>
      <c r="AK9" s="0" t="n">
        <v>50</v>
      </c>
      <c r="AM9" s="0" t="n">
        <v>532</v>
      </c>
      <c r="AO9" s="0" t="n">
        <v>6</v>
      </c>
      <c r="AP9" s="0" t="n">
        <v>335</v>
      </c>
      <c r="AQ9" s="0" t="n">
        <v>1</v>
      </c>
      <c r="AR9" s="0" t="n">
        <v>1</v>
      </c>
      <c r="AS9" s="0" t="n">
        <v>126</v>
      </c>
      <c r="AT9" s="0" t="n">
        <v>1</v>
      </c>
      <c r="AU9" s="0" t="n">
        <v>412</v>
      </c>
      <c r="AV9" s="0" t="n">
        <v>1</v>
      </c>
      <c r="AW9" s="0" t="n">
        <v>343</v>
      </c>
      <c r="AX9" s="0" t="n">
        <v>6</v>
      </c>
      <c r="AY9" s="0" t="n">
        <v>112</v>
      </c>
      <c r="BA9" s="0" t="n">
        <v>62</v>
      </c>
      <c r="BB9" s="0" t="n">
        <v>69</v>
      </c>
      <c r="BD9" s="0" t="n">
        <v>219</v>
      </c>
      <c r="BE9" s="0" t="n">
        <v>523</v>
      </c>
      <c r="BF9" s="0" t="n">
        <v>15</v>
      </c>
      <c r="BG9" s="0" t="n">
        <v>163</v>
      </c>
      <c r="BH9" s="0" t="n">
        <v>213</v>
      </c>
      <c r="BJ9" s="0" t="n">
        <v>272</v>
      </c>
      <c r="BL9" s="0" t="n">
        <v>848.300000000001</v>
      </c>
      <c r="BM9" s="0" t="n">
        <v>2.55</v>
      </c>
      <c r="BN9" s="0" t="n">
        <v>10.2</v>
      </c>
      <c r="BP9" s="0" t="n">
        <v>230.7</v>
      </c>
      <c r="BQ9" s="0" t="n">
        <v>2.1</v>
      </c>
      <c r="BR9" s="0" t="n">
        <v>2.7</v>
      </c>
      <c r="BT9" s="0" t="n">
        <v>6</v>
      </c>
      <c r="BU9" s="0" t="n">
        <v>4</v>
      </c>
      <c r="BV9" s="0" t="n">
        <v>398</v>
      </c>
      <c r="BX9" s="0" t="n">
        <v>1</v>
      </c>
      <c r="BY9" s="0" t="n">
        <v>61</v>
      </c>
      <c r="CA9" s="0" t="n">
        <v>34545</v>
      </c>
      <c r="CB9" s="0" t="n">
        <v>2</v>
      </c>
      <c r="CE9" s="0" t="n">
        <v>11</v>
      </c>
      <c r="CH9" s="0" t="n">
        <v>31</v>
      </c>
    </row>
    <row r="10" customFormat="false" ht="13.2" hidden="false" customHeight="false" outlineLevel="0" collapsed="false">
      <c r="A10" s="0" t="n">
        <v>2011</v>
      </c>
      <c r="B10" s="0" t="n">
        <v>1</v>
      </c>
      <c r="D10" s="0" t="n">
        <v>172</v>
      </c>
      <c r="E10" s="0" t="n">
        <v>5</v>
      </c>
      <c r="F10" s="0" t="n">
        <v>18</v>
      </c>
      <c r="G10" s="0" t="n">
        <v>1</v>
      </c>
      <c r="H10" s="0" t="n">
        <v>16182</v>
      </c>
      <c r="I10" s="0" t="n">
        <v>1</v>
      </c>
      <c r="J10" s="0" t="n">
        <v>40</v>
      </c>
      <c r="K10" s="0" t="n">
        <v>100</v>
      </c>
      <c r="M10" s="0" t="n">
        <v>33938</v>
      </c>
      <c r="N10" s="0" t="n">
        <v>3</v>
      </c>
      <c r="O10" s="0" t="n">
        <v>129</v>
      </c>
      <c r="P10" s="0" t="n">
        <v>81</v>
      </c>
      <c r="Q10" s="0" t="n">
        <v>1</v>
      </c>
      <c r="R10" s="0" t="n">
        <v>22476</v>
      </c>
      <c r="S10" s="0" t="n">
        <v>3</v>
      </c>
      <c r="T10" s="0" t="n">
        <v>67</v>
      </c>
      <c r="U10" s="0" t="n">
        <v>586</v>
      </c>
      <c r="V10" s="0" t="n">
        <v>246</v>
      </c>
      <c r="Y10" s="0" t="n">
        <v>696</v>
      </c>
      <c r="AA10" s="0" t="n">
        <v>2066</v>
      </c>
      <c r="AB10" s="0" t="n">
        <v>1</v>
      </c>
      <c r="AD10" s="0" t="n">
        <v>7033</v>
      </c>
      <c r="AF10" s="0" t="n">
        <v>11933</v>
      </c>
      <c r="AG10" s="0" t="n">
        <v>2</v>
      </c>
      <c r="AH10" s="0" t="n">
        <v>1</v>
      </c>
      <c r="AI10" s="0" t="n">
        <v>4794</v>
      </c>
      <c r="AK10" s="0" t="n">
        <v>50</v>
      </c>
      <c r="AM10" s="0" t="n">
        <v>688</v>
      </c>
      <c r="AO10" s="0" t="n">
        <v>4</v>
      </c>
      <c r="AP10" s="0" t="n">
        <v>607</v>
      </c>
      <c r="AR10" s="0" t="n">
        <v>4</v>
      </c>
      <c r="AS10" s="0" t="n">
        <v>81</v>
      </c>
      <c r="AU10" s="0" t="n">
        <v>304</v>
      </c>
      <c r="AV10" s="0" t="n">
        <v>1</v>
      </c>
      <c r="AW10" s="0" t="n">
        <v>311</v>
      </c>
      <c r="AX10" s="0" t="n">
        <v>4</v>
      </c>
      <c r="AY10" s="0" t="n">
        <v>9</v>
      </c>
      <c r="BA10" s="0" t="n">
        <v>13</v>
      </c>
      <c r="BB10" s="0" t="n">
        <v>36</v>
      </c>
      <c r="BD10" s="0" t="n">
        <v>243</v>
      </c>
      <c r="BE10" s="0" t="n">
        <v>338</v>
      </c>
      <c r="BF10" s="0" t="n">
        <v>28</v>
      </c>
      <c r="BG10" s="0" t="n">
        <v>159</v>
      </c>
      <c r="BH10" s="0" t="n">
        <v>180</v>
      </c>
      <c r="BI10" s="0" t="n">
        <v>2</v>
      </c>
      <c r="BJ10" s="0" t="n">
        <v>165.75</v>
      </c>
      <c r="BK10" s="0" t="n">
        <v>2.55</v>
      </c>
      <c r="BL10" s="0" t="n">
        <v>935.000000000001</v>
      </c>
      <c r="BM10" s="0" t="n">
        <v>4.25</v>
      </c>
      <c r="BN10" s="0" t="n">
        <v>4.25</v>
      </c>
      <c r="BP10" s="0" t="n">
        <v>194.25</v>
      </c>
      <c r="BQ10" s="0" t="n">
        <v>1.2</v>
      </c>
      <c r="BR10" s="0" t="n">
        <v>0.75</v>
      </c>
      <c r="BV10" s="0" t="n">
        <v>318</v>
      </c>
      <c r="BY10" s="0" t="n">
        <v>5</v>
      </c>
      <c r="BZ10" s="0" t="n">
        <v>1</v>
      </c>
      <c r="CA10" s="0" t="n">
        <v>36287</v>
      </c>
      <c r="CB10" s="0" t="n">
        <v>2</v>
      </c>
      <c r="CE10" s="0" t="n">
        <v>4</v>
      </c>
      <c r="CH10" s="0" t="n">
        <v>1</v>
      </c>
    </row>
    <row r="11" customFormat="false" ht="13.2" hidden="false" customHeight="false" outlineLevel="0" collapsed="false">
      <c r="A11" s="0" t="n">
        <v>2010</v>
      </c>
      <c r="B11" s="0" t="n">
        <v>3</v>
      </c>
      <c r="D11" s="0" t="n">
        <v>11</v>
      </c>
      <c r="E11" s="0" t="n">
        <v>1</v>
      </c>
      <c r="F11" s="0" t="n">
        <v>15</v>
      </c>
      <c r="H11" s="0" t="n">
        <v>11486</v>
      </c>
      <c r="I11" s="0" t="n">
        <v>3</v>
      </c>
      <c r="J11" s="0" t="n">
        <v>259</v>
      </c>
      <c r="K11" s="0" t="n">
        <v>116</v>
      </c>
      <c r="M11" s="0" t="n">
        <v>17566</v>
      </c>
      <c r="O11" s="0" t="n">
        <v>517</v>
      </c>
      <c r="P11" s="0" t="n">
        <v>135</v>
      </c>
      <c r="Q11" s="0" t="n">
        <v>2</v>
      </c>
      <c r="R11" s="0" t="n">
        <v>25762</v>
      </c>
      <c r="S11" s="0" t="n">
        <v>1</v>
      </c>
      <c r="T11" s="0" t="n">
        <v>377</v>
      </c>
      <c r="U11" s="0" t="n">
        <v>758</v>
      </c>
      <c r="V11" s="0" t="n">
        <v>184</v>
      </c>
      <c r="Y11" s="0" t="n">
        <v>914</v>
      </c>
      <c r="AA11" s="0" t="n">
        <v>1114</v>
      </c>
      <c r="AC11" s="0" t="n">
        <v>2</v>
      </c>
      <c r="AD11" s="0" t="n">
        <v>9413</v>
      </c>
      <c r="AF11" s="0" t="n">
        <v>13738</v>
      </c>
      <c r="AG11" s="0" t="n">
        <v>1</v>
      </c>
      <c r="AH11" s="0" t="n">
        <v>71</v>
      </c>
      <c r="AI11" s="0" t="n">
        <v>4665</v>
      </c>
      <c r="AK11" s="0" t="n">
        <v>72</v>
      </c>
      <c r="AM11" s="0" t="n">
        <v>962</v>
      </c>
      <c r="AO11" s="0" t="n">
        <v>5</v>
      </c>
      <c r="AP11" s="0" t="n">
        <v>450</v>
      </c>
      <c r="AR11" s="0" t="n">
        <v>2</v>
      </c>
      <c r="AS11" s="0" t="n">
        <v>125</v>
      </c>
      <c r="AT11" s="0" t="n">
        <v>3</v>
      </c>
      <c r="AU11" s="0" t="n">
        <v>243</v>
      </c>
      <c r="AV11" s="0" t="n">
        <v>1</v>
      </c>
      <c r="AW11" s="0" t="n">
        <v>80</v>
      </c>
      <c r="AX11" s="0" t="n">
        <v>1</v>
      </c>
      <c r="AY11" s="0" t="n">
        <v>34</v>
      </c>
      <c r="BA11" s="0" t="n">
        <v>22</v>
      </c>
      <c r="BB11" s="0" t="n">
        <v>12</v>
      </c>
      <c r="BD11" s="0" t="n">
        <v>217</v>
      </c>
      <c r="BE11" s="0" t="n">
        <v>343</v>
      </c>
      <c r="BF11" s="0" t="n">
        <v>34</v>
      </c>
      <c r="BG11" s="0" t="n">
        <v>96</v>
      </c>
      <c r="BH11" s="0" t="n">
        <v>75</v>
      </c>
      <c r="BJ11" s="0" t="n">
        <v>285.6</v>
      </c>
      <c r="BK11" s="0" t="n">
        <v>1.7</v>
      </c>
      <c r="BL11" s="0" t="n">
        <v>1021.7</v>
      </c>
      <c r="BM11" s="0" t="n">
        <v>10.2</v>
      </c>
      <c r="BN11" s="0" t="n">
        <v>15.3</v>
      </c>
      <c r="BP11" s="0" t="n">
        <v>197.7</v>
      </c>
      <c r="BQ11" s="0" t="n">
        <v>0.45</v>
      </c>
      <c r="BR11" s="0" t="n">
        <v>1.8</v>
      </c>
      <c r="BV11" s="0" t="n">
        <v>50</v>
      </c>
      <c r="BY11" s="0" t="n">
        <v>6</v>
      </c>
      <c r="BZ11" s="0" t="n">
        <v>1</v>
      </c>
      <c r="CA11" s="0" t="n">
        <v>22764</v>
      </c>
      <c r="CE11" s="0" t="n">
        <v>5</v>
      </c>
      <c r="CG11" s="0" t="n">
        <v>1</v>
      </c>
      <c r="CH11" s="0" t="n">
        <v>3</v>
      </c>
    </row>
    <row r="12" customFormat="false" ht="13.2" hidden="false" customHeight="false" outlineLevel="0" collapsed="false">
      <c r="A12" s="0" t="n">
        <v>2009</v>
      </c>
      <c r="B12" s="0" t="n">
        <v>2</v>
      </c>
      <c r="D12" s="0" t="n">
        <v>9</v>
      </c>
      <c r="F12" s="0" t="n">
        <v>46</v>
      </c>
      <c r="H12" s="0" t="n">
        <v>16179</v>
      </c>
      <c r="I12" s="0" t="n">
        <v>2</v>
      </c>
      <c r="J12" s="0" t="n">
        <v>2</v>
      </c>
      <c r="K12" s="0" t="n">
        <v>125</v>
      </c>
      <c r="M12" s="0" t="n">
        <v>17772</v>
      </c>
      <c r="O12" s="0" t="n">
        <v>22</v>
      </c>
      <c r="P12" s="0" t="n">
        <v>604</v>
      </c>
      <c r="Q12" s="0" t="n">
        <v>4</v>
      </c>
      <c r="R12" s="0" t="n">
        <v>18996</v>
      </c>
      <c r="S12" s="0" t="n">
        <v>6</v>
      </c>
      <c r="T12" s="0" t="n">
        <v>1595</v>
      </c>
      <c r="U12" s="0" t="n">
        <v>344</v>
      </c>
      <c r="V12" s="0" t="n">
        <v>144</v>
      </c>
      <c r="Y12" s="0" t="n">
        <v>539</v>
      </c>
      <c r="AA12" s="0" t="n">
        <v>710</v>
      </c>
      <c r="AD12" s="0" t="n">
        <v>5850</v>
      </c>
      <c r="AF12" s="0" t="n">
        <v>11742</v>
      </c>
      <c r="AH12" s="0" t="n">
        <v>32</v>
      </c>
      <c r="AI12" s="0" t="n">
        <v>2385</v>
      </c>
      <c r="AK12" s="0" t="n">
        <v>39</v>
      </c>
      <c r="AM12" s="0" t="n">
        <v>567</v>
      </c>
      <c r="AO12" s="0" t="n">
        <v>5</v>
      </c>
      <c r="AP12" s="0" t="n">
        <v>404</v>
      </c>
      <c r="AR12" s="0" t="n">
        <v>1</v>
      </c>
      <c r="AS12" s="0" t="n">
        <v>226</v>
      </c>
      <c r="AT12" s="0" t="n">
        <v>3</v>
      </c>
      <c r="AU12" s="0" t="n">
        <v>256</v>
      </c>
      <c r="AW12" s="0" t="n">
        <v>119</v>
      </c>
      <c r="AX12" s="0" t="n">
        <v>1</v>
      </c>
      <c r="AY12" s="0" t="n">
        <v>9</v>
      </c>
      <c r="BA12" s="0" t="n">
        <v>17</v>
      </c>
      <c r="BB12" s="0" t="n">
        <v>15</v>
      </c>
      <c r="BD12" s="0" t="n">
        <v>176</v>
      </c>
      <c r="BE12" s="0" t="n">
        <v>206</v>
      </c>
      <c r="BF12" s="0" t="n">
        <v>31</v>
      </c>
      <c r="BG12" s="0" t="n">
        <v>92</v>
      </c>
      <c r="BH12" s="0" t="n">
        <v>58</v>
      </c>
      <c r="BJ12" s="0" t="n">
        <v>37.4</v>
      </c>
      <c r="BL12" s="0" t="n">
        <v>609.45</v>
      </c>
      <c r="BM12" s="0" t="n">
        <v>5.95</v>
      </c>
      <c r="BN12" s="0" t="n">
        <v>2.55</v>
      </c>
      <c r="BP12" s="0" t="n">
        <v>253.2</v>
      </c>
      <c r="BQ12" s="0" t="n">
        <v>0.3</v>
      </c>
      <c r="BR12" s="0" t="n">
        <v>4.35</v>
      </c>
      <c r="BV12" s="0" t="n">
        <v>65</v>
      </c>
      <c r="CA12" s="0" t="n">
        <v>18274</v>
      </c>
      <c r="CB12" s="0" t="n">
        <v>5</v>
      </c>
      <c r="CE12" s="0" t="n">
        <v>1</v>
      </c>
    </row>
    <row r="13" customFormat="false" ht="13.2" hidden="false" customHeight="false" outlineLevel="0" collapsed="false">
      <c r="A13" s="0" t="n">
        <v>2008</v>
      </c>
      <c r="B13" s="0" t="n">
        <v>1</v>
      </c>
      <c r="D13" s="0" t="n">
        <v>5</v>
      </c>
      <c r="F13" s="0" t="n">
        <v>91</v>
      </c>
      <c r="G13" s="0" t="n">
        <v>1</v>
      </c>
      <c r="H13" s="0" t="n">
        <v>13810</v>
      </c>
      <c r="I13" s="0" t="n">
        <v>1</v>
      </c>
      <c r="K13" s="0" t="n">
        <v>216</v>
      </c>
      <c r="L13" s="0" t="n">
        <v>1</v>
      </c>
      <c r="M13" s="0" t="n">
        <v>12778</v>
      </c>
      <c r="O13" s="0" t="n">
        <v>4</v>
      </c>
      <c r="P13" s="0" t="n">
        <v>929</v>
      </c>
      <c r="Q13" s="0" t="n">
        <v>6</v>
      </c>
      <c r="R13" s="0" t="n">
        <v>19637</v>
      </c>
      <c r="S13" s="0" t="n">
        <v>2</v>
      </c>
      <c r="T13" s="0" t="n">
        <v>147</v>
      </c>
      <c r="U13" s="0" t="n">
        <v>477</v>
      </c>
      <c r="V13" s="0" t="n">
        <v>234</v>
      </c>
      <c r="X13" s="0" t="n">
        <v>4</v>
      </c>
      <c r="Y13" s="0" t="n">
        <v>1075</v>
      </c>
      <c r="Z13" s="0" t="n">
        <v>1</v>
      </c>
      <c r="AA13" s="0" t="n">
        <v>1279</v>
      </c>
      <c r="AC13" s="0" t="n">
        <v>3</v>
      </c>
      <c r="AD13" s="0" t="n">
        <v>8180</v>
      </c>
      <c r="AE13" s="0" t="n">
        <v>1</v>
      </c>
      <c r="AF13" s="0" t="n">
        <v>13093</v>
      </c>
      <c r="AG13" s="0" t="n">
        <v>1</v>
      </c>
      <c r="AH13" s="0" t="n">
        <v>15</v>
      </c>
      <c r="AI13" s="0" t="n">
        <v>4624</v>
      </c>
      <c r="AK13" s="0" t="n">
        <v>58</v>
      </c>
      <c r="AL13" s="0" t="n">
        <v>1</v>
      </c>
      <c r="AM13" s="0" t="n">
        <v>767</v>
      </c>
      <c r="AO13" s="0" t="n">
        <v>10</v>
      </c>
      <c r="AP13" s="0" t="n">
        <v>590</v>
      </c>
      <c r="AR13" s="0" t="n">
        <v>3</v>
      </c>
      <c r="AS13" s="0" t="n">
        <v>237</v>
      </c>
      <c r="AT13" s="0" t="n">
        <v>3</v>
      </c>
      <c r="AU13" s="0" t="n">
        <v>421</v>
      </c>
      <c r="AV13" s="0" t="n">
        <v>3</v>
      </c>
      <c r="AW13" s="0" t="n">
        <v>216</v>
      </c>
      <c r="AX13" s="0" t="n">
        <v>2</v>
      </c>
      <c r="AY13" s="0" t="n">
        <v>27</v>
      </c>
      <c r="BA13" s="0" t="n">
        <v>72</v>
      </c>
      <c r="BB13" s="0" t="n">
        <v>31</v>
      </c>
      <c r="BD13" s="0" t="n">
        <v>207</v>
      </c>
      <c r="BE13" s="0" t="n">
        <v>162</v>
      </c>
      <c r="BF13" s="0" t="n">
        <v>115</v>
      </c>
      <c r="BG13" s="0" t="n">
        <v>134</v>
      </c>
      <c r="BH13" s="0" t="n">
        <v>71</v>
      </c>
      <c r="BI13" s="0" t="n">
        <v>1</v>
      </c>
      <c r="BJ13" s="0" t="n">
        <v>107.95</v>
      </c>
      <c r="BL13" s="0" t="n">
        <v>1017.45</v>
      </c>
      <c r="BM13" s="0" t="n">
        <v>9.35</v>
      </c>
      <c r="BN13" s="0" t="n">
        <v>16.15</v>
      </c>
      <c r="BP13" s="0" t="n">
        <v>220.05</v>
      </c>
      <c r="BQ13" s="0" t="n">
        <v>1.8</v>
      </c>
      <c r="BR13" s="0" t="n">
        <v>12</v>
      </c>
      <c r="BV13" s="0" t="n">
        <v>100</v>
      </c>
      <c r="BY13" s="0" t="n">
        <v>2</v>
      </c>
      <c r="CA13" s="0" t="n">
        <v>14436</v>
      </c>
      <c r="CB13" s="0" t="n">
        <v>1</v>
      </c>
    </row>
    <row r="14" customFormat="false" ht="13.2" hidden="false" customHeight="false" outlineLevel="0" collapsed="false">
      <c r="A14" s="0" t="n">
        <v>2007</v>
      </c>
      <c r="B14" s="0" t="n">
        <v>2</v>
      </c>
      <c r="D14" s="0" t="n">
        <v>13</v>
      </c>
      <c r="F14" s="0" t="n">
        <v>125</v>
      </c>
      <c r="G14" s="0" t="n">
        <v>1</v>
      </c>
      <c r="H14" s="0" t="n">
        <v>16222</v>
      </c>
      <c r="I14" s="0" t="n">
        <v>9</v>
      </c>
      <c r="K14" s="0" t="n">
        <v>196</v>
      </c>
      <c r="M14" s="0" t="n">
        <v>13904</v>
      </c>
      <c r="P14" s="0" t="n">
        <v>955</v>
      </c>
      <c r="R14" s="0" t="n">
        <v>11998</v>
      </c>
      <c r="S14" s="0" t="n">
        <v>1</v>
      </c>
      <c r="T14" s="0" t="n">
        <v>1</v>
      </c>
      <c r="U14" s="0" t="n">
        <v>295</v>
      </c>
      <c r="V14" s="0" t="n">
        <v>207</v>
      </c>
      <c r="Y14" s="0" t="n">
        <v>815</v>
      </c>
      <c r="AA14" s="0" t="n">
        <v>1780</v>
      </c>
      <c r="AB14" s="0" t="n">
        <v>2</v>
      </c>
      <c r="AD14" s="0" t="n">
        <v>3603</v>
      </c>
      <c r="AF14" s="0" t="n">
        <v>11246</v>
      </c>
      <c r="AG14" s="0" t="n">
        <v>1</v>
      </c>
      <c r="AI14" s="0" t="n">
        <v>4223</v>
      </c>
      <c r="AJ14" s="0" t="n">
        <v>1</v>
      </c>
      <c r="AK14" s="0" t="n">
        <v>60</v>
      </c>
      <c r="AM14" s="0" t="n">
        <v>616</v>
      </c>
      <c r="AO14" s="0" t="n">
        <v>4</v>
      </c>
      <c r="AP14" s="0" t="n">
        <v>550</v>
      </c>
      <c r="AR14" s="0" t="n">
        <v>2</v>
      </c>
      <c r="AS14" s="0" t="n">
        <v>152</v>
      </c>
      <c r="AT14" s="0" t="n">
        <v>3</v>
      </c>
      <c r="AU14" s="0" t="n">
        <v>252</v>
      </c>
      <c r="AV14" s="0" t="n">
        <v>3</v>
      </c>
      <c r="AW14" s="0" t="n">
        <v>112</v>
      </c>
      <c r="AX14" s="0" t="n">
        <v>2</v>
      </c>
      <c r="AY14" s="0" t="n">
        <v>7</v>
      </c>
      <c r="BA14" s="0" t="n">
        <v>45</v>
      </c>
      <c r="BB14" s="0" t="n">
        <v>23</v>
      </c>
      <c r="BD14" s="0" t="n">
        <v>143</v>
      </c>
      <c r="BE14" s="0" t="n">
        <v>119</v>
      </c>
      <c r="BF14" s="0" t="n">
        <v>80</v>
      </c>
      <c r="BG14" s="0" t="n">
        <v>54</v>
      </c>
      <c r="BH14" s="0" t="n">
        <v>49</v>
      </c>
      <c r="BJ14" s="0" t="n">
        <v>43.35</v>
      </c>
      <c r="BK14" s="0" t="n">
        <v>0.85</v>
      </c>
      <c r="BL14" s="0" t="n">
        <v>918.000000000001</v>
      </c>
      <c r="BM14" s="0" t="n">
        <v>6.8</v>
      </c>
      <c r="BN14" s="0" t="n">
        <v>1.7</v>
      </c>
      <c r="BP14" s="0" t="n">
        <v>237.9</v>
      </c>
      <c r="BQ14" s="0" t="n">
        <v>1.8</v>
      </c>
      <c r="BR14" s="0" t="n">
        <v>10.8</v>
      </c>
      <c r="BV14" s="0" t="n">
        <v>92</v>
      </c>
      <c r="BY14" s="0" t="n">
        <v>2</v>
      </c>
      <c r="CA14" s="0" t="n">
        <v>12951</v>
      </c>
      <c r="CC14" s="0" t="n">
        <v>1</v>
      </c>
      <c r="CE14" s="0" t="n">
        <v>146</v>
      </c>
      <c r="CH14" s="0" t="n">
        <v>1</v>
      </c>
    </row>
    <row r="15" customFormat="false" ht="13.2" hidden="false" customHeight="false" outlineLevel="0" collapsed="false">
      <c r="A15" s="0" t="n">
        <v>2006</v>
      </c>
      <c r="D15" s="0" t="n">
        <v>51</v>
      </c>
      <c r="F15" s="0" t="n">
        <v>27</v>
      </c>
      <c r="H15" s="0" t="n">
        <v>13552</v>
      </c>
      <c r="I15" s="0" t="n">
        <v>17</v>
      </c>
      <c r="K15" s="0" t="n">
        <v>87</v>
      </c>
      <c r="L15" s="0" t="n">
        <v>1</v>
      </c>
      <c r="M15" s="0" t="n">
        <v>17057</v>
      </c>
      <c r="N15" s="0" t="n">
        <v>6</v>
      </c>
      <c r="O15" s="0" t="n">
        <v>1</v>
      </c>
      <c r="P15" s="0" t="n">
        <v>1365</v>
      </c>
      <c r="R15" s="0" t="n">
        <v>12471</v>
      </c>
      <c r="S15" s="0" t="n">
        <v>2</v>
      </c>
      <c r="T15" s="0" t="n">
        <v>1</v>
      </c>
      <c r="U15" s="0" t="n">
        <v>206</v>
      </c>
      <c r="V15" s="0" t="n">
        <v>197</v>
      </c>
      <c r="W15" s="0" t="n">
        <v>1</v>
      </c>
      <c r="Y15" s="0" t="n">
        <v>342</v>
      </c>
      <c r="AA15" s="0" t="n">
        <v>1521</v>
      </c>
      <c r="AD15" s="0" t="n">
        <v>2611</v>
      </c>
      <c r="AF15" s="0" t="n">
        <v>12755</v>
      </c>
      <c r="AG15" s="0" t="n">
        <v>1</v>
      </c>
      <c r="AI15" s="0" t="n">
        <v>4542</v>
      </c>
      <c r="AK15" s="0" t="n">
        <v>71</v>
      </c>
      <c r="AM15" s="0" t="n">
        <v>633</v>
      </c>
      <c r="AO15" s="0" t="n">
        <v>7</v>
      </c>
      <c r="AP15" s="0" t="n">
        <v>313</v>
      </c>
      <c r="AR15" s="0" t="n">
        <v>3</v>
      </c>
      <c r="AS15" s="0" t="n">
        <v>117</v>
      </c>
      <c r="AT15" s="0" t="n">
        <v>2</v>
      </c>
      <c r="AU15" s="0" t="n">
        <v>195</v>
      </c>
      <c r="AV15" s="0" t="n">
        <v>5</v>
      </c>
      <c r="AW15" s="0" t="n">
        <v>36</v>
      </c>
      <c r="AY15" s="0" t="n">
        <v>1</v>
      </c>
      <c r="BA15" s="0" t="n">
        <v>39</v>
      </c>
      <c r="BB15" s="0" t="n">
        <v>14</v>
      </c>
      <c r="BD15" s="0" t="n">
        <v>100</v>
      </c>
      <c r="BE15" s="0" t="n">
        <v>57</v>
      </c>
      <c r="BF15" s="0" t="n">
        <v>41</v>
      </c>
      <c r="BG15" s="0" t="n">
        <v>44</v>
      </c>
      <c r="BH15" s="0" t="n">
        <v>58</v>
      </c>
      <c r="BJ15" s="0" t="n">
        <v>189.55</v>
      </c>
      <c r="BL15" s="0" t="n">
        <v>729.3</v>
      </c>
      <c r="BM15" s="0" t="n">
        <v>7.65</v>
      </c>
      <c r="BN15" s="0" t="n">
        <v>7.65</v>
      </c>
      <c r="BP15" s="0" t="n">
        <v>179.1</v>
      </c>
      <c r="BQ15" s="0" t="n">
        <v>0.3</v>
      </c>
      <c r="BR15" s="0" t="n">
        <v>3</v>
      </c>
      <c r="BV15" s="0" t="n">
        <v>78</v>
      </c>
      <c r="BY15" s="0" t="n">
        <v>2</v>
      </c>
      <c r="CA15" s="0" t="n">
        <v>8597</v>
      </c>
      <c r="CB15" s="0" t="n">
        <v>2</v>
      </c>
      <c r="CE15" s="0" t="n">
        <v>834</v>
      </c>
      <c r="CF15" s="0" t="n">
        <v>1</v>
      </c>
    </row>
    <row r="16" customFormat="false" ht="13.2" hidden="false" customHeight="false" outlineLevel="0" collapsed="false">
      <c r="A16" s="0" t="n">
        <v>2005</v>
      </c>
      <c r="B16" s="0" t="n">
        <v>2</v>
      </c>
      <c r="D16" s="0" t="n">
        <v>10</v>
      </c>
      <c r="F16" s="0" t="n">
        <v>2</v>
      </c>
      <c r="H16" s="0" t="n">
        <v>1620</v>
      </c>
      <c r="I16" s="0" t="n">
        <v>1</v>
      </c>
      <c r="K16" s="0" t="n">
        <v>63</v>
      </c>
      <c r="M16" s="0" t="n">
        <v>25829</v>
      </c>
      <c r="P16" s="0" t="n">
        <v>1080</v>
      </c>
      <c r="R16" s="0" t="n">
        <v>8744</v>
      </c>
      <c r="S16" s="0" t="n">
        <v>5</v>
      </c>
      <c r="U16" s="0" t="n">
        <v>101</v>
      </c>
      <c r="V16" s="0" t="n">
        <v>429</v>
      </c>
      <c r="Y16" s="0" t="n">
        <v>232</v>
      </c>
      <c r="AA16" s="0" t="n">
        <v>906</v>
      </c>
      <c r="AD16" s="0" t="n">
        <v>2421</v>
      </c>
      <c r="AF16" s="0" t="n">
        <v>11361</v>
      </c>
      <c r="AG16" s="0" t="n">
        <v>4</v>
      </c>
      <c r="AH16" s="0" t="n">
        <v>1</v>
      </c>
      <c r="AI16" s="0" t="n">
        <v>3215</v>
      </c>
      <c r="AK16" s="0" t="n">
        <v>65</v>
      </c>
      <c r="AM16" s="0" t="n">
        <v>673</v>
      </c>
      <c r="AN16" s="0" t="n">
        <v>1</v>
      </c>
      <c r="AO16" s="0" t="n">
        <v>8</v>
      </c>
      <c r="AP16" s="0" t="n">
        <v>151</v>
      </c>
      <c r="AS16" s="0" t="n">
        <v>114</v>
      </c>
      <c r="AT16" s="0" t="n">
        <v>2</v>
      </c>
      <c r="AU16" s="0" t="n">
        <v>228</v>
      </c>
      <c r="AV16" s="0" t="n">
        <v>2</v>
      </c>
      <c r="AW16" s="0" t="n">
        <v>45</v>
      </c>
      <c r="AY16" s="0" t="n">
        <v>3</v>
      </c>
      <c r="BA16" s="0" t="n">
        <v>13</v>
      </c>
      <c r="BB16" s="0" t="n">
        <v>13</v>
      </c>
      <c r="BD16" s="0" t="n">
        <v>107</v>
      </c>
      <c r="BE16" s="0" t="n">
        <v>89</v>
      </c>
      <c r="BF16" s="0" t="n">
        <v>17</v>
      </c>
      <c r="BG16" s="0" t="n">
        <v>49</v>
      </c>
      <c r="BH16" s="0" t="n">
        <v>30</v>
      </c>
      <c r="BI16" s="0" t="n">
        <v>1</v>
      </c>
      <c r="BJ16" s="0" t="n">
        <v>368.9</v>
      </c>
      <c r="BK16" s="0" t="n">
        <v>0.85</v>
      </c>
      <c r="BL16" s="0" t="n">
        <v>901.000000000001</v>
      </c>
      <c r="BM16" s="0" t="n">
        <v>9.35</v>
      </c>
      <c r="BN16" s="0" t="n">
        <v>0.85</v>
      </c>
      <c r="BP16" s="0" t="n">
        <v>267</v>
      </c>
      <c r="BQ16" s="0" t="n">
        <v>0.6</v>
      </c>
      <c r="BR16" s="0" t="n">
        <v>11.7</v>
      </c>
      <c r="BV16" s="0" t="n">
        <v>55</v>
      </c>
      <c r="CA16" s="0" t="n">
        <v>8126</v>
      </c>
      <c r="CB16" s="0" t="n">
        <v>2</v>
      </c>
      <c r="CE16" s="0" t="n">
        <v>1079</v>
      </c>
      <c r="CH16" s="0" t="n">
        <v>1</v>
      </c>
    </row>
    <row r="17" customFormat="false" ht="13.2" hidden="false" customHeight="false" outlineLevel="0" collapsed="false">
      <c r="A17" s="0" t="n">
        <v>2004</v>
      </c>
      <c r="B17" s="0" t="n">
        <v>1</v>
      </c>
      <c r="D17" s="0" t="n">
        <v>10</v>
      </c>
      <c r="H17" s="0" t="n">
        <v>322</v>
      </c>
      <c r="K17" s="0" t="n">
        <v>46</v>
      </c>
      <c r="M17" s="0" t="n">
        <v>17829</v>
      </c>
      <c r="P17" s="0" t="n">
        <v>666</v>
      </c>
      <c r="R17" s="0" t="n">
        <v>7739</v>
      </c>
      <c r="U17" s="0" t="n">
        <v>112</v>
      </c>
      <c r="V17" s="0" t="n">
        <v>763</v>
      </c>
      <c r="Y17" s="0" t="n">
        <v>296</v>
      </c>
      <c r="AA17" s="0" t="n">
        <v>171</v>
      </c>
      <c r="AD17" s="0" t="n">
        <v>2084</v>
      </c>
      <c r="AF17" s="0" t="n">
        <v>10904</v>
      </c>
      <c r="AG17" s="0" t="n">
        <v>2</v>
      </c>
      <c r="AI17" s="0" t="n">
        <v>2494</v>
      </c>
      <c r="AK17" s="0" t="n">
        <v>58</v>
      </c>
      <c r="AM17" s="0" t="n">
        <v>710</v>
      </c>
      <c r="AO17" s="0" t="n">
        <v>12</v>
      </c>
      <c r="AP17" s="0" t="n">
        <v>66</v>
      </c>
      <c r="AS17" s="0" t="n">
        <v>178</v>
      </c>
      <c r="AT17" s="0" t="n">
        <v>4</v>
      </c>
      <c r="AU17" s="0" t="n">
        <v>112</v>
      </c>
      <c r="AV17" s="0" t="n">
        <v>2</v>
      </c>
      <c r="AW17" s="0" t="n">
        <v>34</v>
      </c>
      <c r="AX17" s="0" t="n">
        <v>1</v>
      </c>
      <c r="AY17" s="0" t="n">
        <v>3</v>
      </c>
      <c r="BA17" s="0" t="n">
        <v>6</v>
      </c>
      <c r="BB17" s="0" t="n">
        <v>3</v>
      </c>
      <c r="BD17" s="0" t="n">
        <v>74</v>
      </c>
      <c r="BE17" s="0" t="n">
        <v>55</v>
      </c>
      <c r="BF17" s="0" t="n">
        <v>20</v>
      </c>
      <c r="BG17" s="0" t="n">
        <v>25</v>
      </c>
      <c r="BH17" s="0" t="n">
        <v>5</v>
      </c>
      <c r="BJ17" s="0" t="n">
        <v>238.85</v>
      </c>
      <c r="BL17" s="0" t="n">
        <v>994.5</v>
      </c>
      <c r="BM17" s="0" t="n">
        <v>10.2</v>
      </c>
      <c r="BN17" s="0" t="n">
        <v>25.5</v>
      </c>
      <c r="BP17" s="0" t="n">
        <v>237.75</v>
      </c>
      <c r="BQ17" s="0" t="n">
        <v>0.6</v>
      </c>
      <c r="BR17" s="0" t="n">
        <v>21.75</v>
      </c>
      <c r="BS17" s="0" t="n">
        <v>0.15</v>
      </c>
      <c r="BV17" s="0" t="n">
        <v>30</v>
      </c>
      <c r="CA17" s="0" t="n">
        <v>3843</v>
      </c>
      <c r="CB17" s="0" t="n">
        <v>1</v>
      </c>
      <c r="CE17" s="0" t="n">
        <v>494</v>
      </c>
    </row>
    <row r="18" customFormat="false" ht="13.2" hidden="false" customHeight="false" outlineLevel="0" collapsed="false">
      <c r="P18" s="0" t="n">
        <v>86</v>
      </c>
      <c r="R18" s="0" t="n">
        <v>5891</v>
      </c>
      <c r="U18" s="0" t="n">
        <v>175</v>
      </c>
      <c r="V18" s="0" t="n">
        <v>725</v>
      </c>
      <c r="Y18" s="0" t="n">
        <v>208</v>
      </c>
      <c r="AA18" s="0" t="n">
        <v>190</v>
      </c>
      <c r="AD18" s="0" t="n">
        <v>1876</v>
      </c>
      <c r="AE18" s="0" t="n">
        <v>1</v>
      </c>
      <c r="AF18" s="0" t="n">
        <v>8886</v>
      </c>
      <c r="AI18" s="0" t="n">
        <v>1988</v>
      </c>
      <c r="AK18" s="0" t="n">
        <v>63</v>
      </c>
      <c r="AM18" s="0" t="n">
        <v>497</v>
      </c>
      <c r="AO18" s="0" t="n">
        <v>10</v>
      </c>
      <c r="AP18" s="0" t="n">
        <v>32</v>
      </c>
      <c r="AS18" s="0" t="n">
        <v>109</v>
      </c>
      <c r="AT18" s="0" t="n">
        <v>1</v>
      </c>
      <c r="AU18" s="0" t="n">
        <v>76</v>
      </c>
      <c r="AV18" s="0" t="n">
        <v>1</v>
      </c>
      <c r="AW18" s="0" t="n">
        <v>14</v>
      </c>
      <c r="AX18" s="0" t="n">
        <v>1</v>
      </c>
      <c r="AY18" s="0" t="n">
        <v>2</v>
      </c>
      <c r="BA18" s="0" t="n">
        <v>4</v>
      </c>
      <c r="BB18" s="0" t="n">
        <v>1</v>
      </c>
      <c r="BD18" s="0" t="n">
        <v>61</v>
      </c>
      <c r="BE18" s="0" t="n">
        <v>29</v>
      </c>
      <c r="BF18" s="0" t="n">
        <v>19</v>
      </c>
      <c r="BG18" s="0" t="n">
        <v>12</v>
      </c>
      <c r="BH18" s="0" t="n">
        <v>4</v>
      </c>
      <c r="BJ18" s="0" t="n">
        <v>87.55</v>
      </c>
      <c r="BL18" s="0" t="n">
        <v>957.1</v>
      </c>
      <c r="BM18" s="0" t="n">
        <v>11.05</v>
      </c>
      <c r="BN18" s="0" t="n">
        <v>29.75</v>
      </c>
      <c r="BO18" s="0" t="n">
        <v>0.85</v>
      </c>
      <c r="BP18" s="0" t="n">
        <v>79.0500000000001</v>
      </c>
      <c r="BQ18" s="0" t="n">
        <v>0.15</v>
      </c>
      <c r="BR18" s="0" t="n">
        <v>3</v>
      </c>
      <c r="BV18" s="0" t="n">
        <v>19</v>
      </c>
      <c r="CA18" s="0" t="n">
        <v>3085</v>
      </c>
      <c r="CB18" s="0" t="n">
        <v>2</v>
      </c>
      <c r="CE18" s="0" t="n">
        <v>449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3.2" zeroHeight="false" outlineLevelRow="0" outlineLevelCol="0"/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6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1" topLeftCell="D45" activePane="bottomRight" state="frozen"/>
      <selection pane="topLeft" activeCell="A1" activeCellId="0" sqref="A1"/>
      <selection pane="topRight" activeCell="D1" activeCellId="0" sqref="D1"/>
      <selection pane="bottomLeft" activeCell="A45" activeCellId="0" sqref="A45"/>
      <selection pane="bottomRight" activeCell="D22" activeCellId="0" sqref="D22"/>
    </sheetView>
  </sheetViews>
  <sheetFormatPr defaultColWidth="11.58984375" defaultRowHeight="13.2" zeroHeight="false" outlineLevelRow="0" outlineLevelCol="0"/>
  <cols>
    <col collapsed="false" customWidth="true" hidden="false" outlineLevel="0" max="1" min="1" style="0" width="7.87"/>
    <col collapsed="false" customWidth="true" hidden="true" outlineLevel="0" max="2" min="2" style="0" width="13.89"/>
    <col collapsed="false" customWidth="true" hidden="true" outlineLevel="0" max="3" min="3" style="0" width="15.79"/>
    <col collapsed="false" customWidth="true" hidden="false" outlineLevel="0" max="4" min="4" style="0" width="17.21"/>
    <col collapsed="false" customWidth="true" hidden="false" outlineLevel="0" max="5" min="5" style="0" width="13.66"/>
    <col collapsed="false" customWidth="true" hidden="false" outlineLevel="0" max="6" min="6" style="0" width="13.78"/>
    <col collapsed="false" customWidth="true" hidden="false" outlineLevel="0" max="7" min="7" style="0" width="15.66"/>
    <col collapsed="false" customWidth="true" hidden="false" outlineLevel="0" max="8" min="8" style="0" width="17.11"/>
    <col collapsed="false" customWidth="true" hidden="false" outlineLevel="0" max="9" min="9" style="0" width="13.55"/>
    <col collapsed="false" customWidth="true" hidden="false" outlineLevel="0" max="10" min="10" style="0" width="12.22"/>
    <col collapsed="false" customWidth="true" hidden="false" outlineLevel="0" max="11" min="11" style="0" width="16.79"/>
    <col collapsed="false" customWidth="true" hidden="false" outlineLevel="0" max="12" min="12" style="0" width="17.11"/>
    <col collapsed="false" customWidth="true" hidden="false" outlineLevel="0" max="13" min="13" style="0" width="19.33"/>
    <col collapsed="false" customWidth="true" hidden="false" outlineLevel="0" max="14" min="14" style="0" width="12.78"/>
    <col collapsed="false" customWidth="true" hidden="false" outlineLevel="0" max="15" min="15" style="0" width="13.33"/>
    <col collapsed="false" customWidth="true" hidden="false" outlineLevel="0" max="16" min="16" style="0" width="13.89"/>
    <col collapsed="false" customWidth="true" hidden="false" outlineLevel="0" max="17" min="17" style="0" width="12.66"/>
    <col collapsed="false" customWidth="true" hidden="false" outlineLevel="0" max="18" min="18" style="0" width="13.22"/>
    <col collapsed="false" customWidth="true" hidden="false" outlineLevel="0" max="19" min="19" style="0" width="13.78"/>
    <col collapsed="false" customWidth="true" hidden="false" outlineLevel="0" max="20" min="20" style="0" width="13.22"/>
    <col collapsed="false" customWidth="true" hidden="false" outlineLevel="0" max="21" min="21" style="0" width="11.11"/>
    <col collapsed="false" customWidth="true" hidden="false" outlineLevel="0" max="22" min="22" style="0" width="19"/>
    <col collapsed="false" customWidth="true" hidden="false" outlineLevel="0" max="23" min="23" style="0" width="21.89"/>
    <col collapsed="false" customWidth="true" hidden="false" outlineLevel="0" max="29" min="24" style="0" width="22.78"/>
    <col collapsed="false" customWidth="true" hidden="false" outlineLevel="0" max="30" min="30" style="0" width="19.89"/>
    <col collapsed="false" customWidth="true" hidden="false" outlineLevel="0" max="31" min="31" style="0" width="19.12"/>
    <col collapsed="false" customWidth="true" hidden="false" outlineLevel="0" max="32" min="32" style="0" width="22.01"/>
    <col collapsed="false" customWidth="true" hidden="false" outlineLevel="0" max="38" min="33" style="0" width="22.89"/>
    <col collapsed="false" customWidth="true" hidden="false" outlineLevel="0" max="39" min="39" style="0" width="19.99"/>
    <col collapsed="false" customWidth="true" hidden="false" outlineLevel="0" max="40" min="40" style="0" width="22.66"/>
    <col collapsed="false" customWidth="true" hidden="false" outlineLevel="0" max="45" min="41" style="0" width="19.89"/>
    <col collapsed="false" customWidth="true" hidden="false" outlineLevel="0" max="46" min="46" style="0" width="14.22"/>
    <col collapsed="false" customWidth="true" hidden="false" outlineLevel="0" max="47" min="47" style="0" width="16.44"/>
    <col collapsed="false" customWidth="true" hidden="false" outlineLevel="0" max="48" min="48" style="0" width="16.56"/>
    <col collapsed="false" customWidth="true" hidden="false" outlineLevel="0" max="49" min="49" style="0" width="13.66"/>
    <col collapsed="false" customWidth="true" hidden="false" outlineLevel="0" max="50" min="50" style="0" width="13.78"/>
    <col collapsed="false" customWidth="true" hidden="false" outlineLevel="0" max="51" min="51" style="0" width="16.56"/>
    <col collapsed="false" customWidth="true" hidden="false" outlineLevel="0" max="52" min="52" style="0" width="13.78"/>
    <col collapsed="false" customWidth="true" hidden="false" outlineLevel="0" max="54" min="53" style="0" width="17.56"/>
    <col collapsed="false" customWidth="true" hidden="false" outlineLevel="0" max="56" min="55" style="0" width="17.67"/>
    <col collapsed="false" customWidth="true" hidden="false" outlineLevel="0" max="57" min="57" style="0" width="14.78"/>
    <col collapsed="false" customWidth="true" hidden="false" outlineLevel="0" max="58" min="58" style="0" width="10.65"/>
    <col collapsed="false" customWidth="true" hidden="false" outlineLevel="0" max="59" min="59" style="0" width="12.56"/>
    <col collapsed="false" customWidth="true" hidden="false" outlineLevel="0" max="60" min="60" style="0" width="13.55"/>
    <col collapsed="false" customWidth="true" hidden="false" outlineLevel="0" max="61" min="61" style="0" width="17.33"/>
    <col collapsed="false" customWidth="true" hidden="false" outlineLevel="0" max="62" min="62" style="0" width="13.55"/>
    <col collapsed="false" customWidth="true" hidden="false" outlineLevel="0" max="63" min="63" style="0" width="9.78"/>
  </cols>
  <sheetData>
    <row r="1" customFormat="false" ht="13.2" hidden="false" customHeight="false" outlineLevel="0" collapsed="false">
      <c r="A1" s="5" t="s">
        <v>232</v>
      </c>
      <c r="B1" s="5" t="str">
        <f aca="false">metadata!B2</f>
        <v>PC_MINI_G</v>
      </c>
      <c r="C1" s="5" t="str">
        <f aca="false">metadata!B3</f>
        <v>PC_SMALL_G</v>
      </c>
      <c r="D1" s="5" t="str">
        <f aca="false">metadata!B4</f>
        <v>PC_MEDIUM_G</v>
      </c>
      <c r="E1" s="5" t="str">
        <f aca="false">metadata!B5</f>
        <v>PC_SUV_G</v>
      </c>
      <c r="F1" s="5" t="str">
        <f aca="false">metadata!B6</f>
        <v>PC_MINI_D</v>
      </c>
      <c r="G1" s="5" t="str">
        <f aca="false">metadata!B7</f>
        <v>PC_SMALL_D</v>
      </c>
      <c r="H1" s="5" t="str">
        <f aca="false">metadata!B8</f>
        <v>PC_MEDIUM_D</v>
      </c>
      <c r="I1" s="5" t="str">
        <f aca="false">metadata!B9</f>
        <v>PC_SUV_D</v>
      </c>
      <c r="J1" s="5" t="str">
        <f aca="false">metadata!B10</f>
        <v>PC_ELEC</v>
      </c>
      <c r="K1" s="5" t="str">
        <f aca="false">metadata!B11</f>
        <v>PC_SMALL_HY</v>
      </c>
      <c r="L1" s="5" t="str">
        <f aca="false">metadata!B12</f>
        <v>TAXI_SMALL_G</v>
      </c>
      <c r="M1" s="5" t="str">
        <f aca="false">metadata!B13</f>
        <v>TAXI_SMALL_GLP</v>
      </c>
      <c r="N1" s="5" t="str">
        <f aca="false">metadata!B14</f>
        <v>LCV_NI_G</v>
      </c>
      <c r="O1" s="5" t="str">
        <f aca="false">metadata!B15</f>
        <v>LCV_NII_G</v>
      </c>
      <c r="P1" s="5" t="str">
        <f aca="false">metadata!B16</f>
        <v>LCV_NIII_G</v>
      </c>
      <c r="Q1" s="5" t="str">
        <f aca="false">metadata!B17</f>
        <v>LCV_NI_D</v>
      </c>
      <c r="R1" s="5" t="str">
        <f aca="false">metadata!B18</f>
        <v>LCV_NII_D</v>
      </c>
      <c r="S1" s="5" t="str">
        <f aca="false">metadata!B19</f>
        <v>LCV_NIII_D</v>
      </c>
      <c r="T1" s="5" t="str">
        <f aca="false">metadata!B20</f>
        <v>LCV_ELEC</v>
      </c>
      <c r="U1" s="5" t="str">
        <f aca="false">metadata!B21</f>
        <v>LCV_HY</v>
      </c>
      <c r="V1" s="5" t="str">
        <f aca="false">metadata!B22</f>
        <v>TRUCKS_RT_7_D</v>
      </c>
      <c r="W1" s="5" t="str">
        <f aca="false">metadata!B23</f>
        <v>TRUCKS_RT_7_12_D</v>
      </c>
      <c r="X1" s="5" t="str">
        <f aca="false">metadata!B24</f>
        <v>TRUCKS_RT_12_14_D</v>
      </c>
      <c r="Y1" s="5" t="str">
        <f aca="false">metadata!B25</f>
        <v>TRUCKS_RT_14_16_D</v>
      </c>
      <c r="Z1" s="5" t="str">
        <f aca="false">metadata!B26</f>
        <v>TRUCKS_RT_16_20_D</v>
      </c>
      <c r="AA1" s="5" t="str">
        <f aca="false">metadata!B27</f>
        <v>TRUCKS_RT_20_26_D</v>
      </c>
      <c r="AB1" s="5" t="str">
        <f aca="false">metadata!B28</f>
        <v>TRUCKS_RT_26_28_D</v>
      </c>
      <c r="AC1" s="5" t="str">
        <f aca="false">metadata!B29</f>
        <v>TRUCKS_RT_28_32_D</v>
      </c>
      <c r="AD1" s="3" t="str">
        <f aca="false">metadata!B30</f>
        <v>TRUCKS_RT_32_D</v>
      </c>
      <c r="AE1" s="3" t="str">
        <f aca="false">metadata!B31</f>
        <v>TRUCKS_RT_7_G</v>
      </c>
      <c r="AF1" s="3" t="str">
        <f aca="false">metadata!B32</f>
        <v>TRUCKS_RT_7_12_G</v>
      </c>
      <c r="AG1" s="3" t="str">
        <f aca="false">metadata!B33</f>
        <v>TRUCKS_RT_12_14_G</v>
      </c>
      <c r="AH1" s="3" t="str">
        <f aca="false">metadata!B34</f>
        <v>TRUCKS_RT_14_16_G</v>
      </c>
      <c r="AI1" s="3" t="str">
        <f aca="false">metadata!B35</f>
        <v>TRUCKS_RT_16_20_G</v>
      </c>
      <c r="AJ1" s="3" t="str">
        <f aca="false">metadata!B36</f>
        <v>TRUCKS_RT_20_26_G</v>
      </c>
      <c r="AK1" s="3" t="str">
        <f aca="false">metadata!B37</f>
        <v>TRUCKS_RT_26_28_G</v>
      </c>
      <c r="AL1" s="3" t="str">
        <f aca="false">metadata!B38</f>
        <v>TRUCKS_RT_28_32_G</v>
      </c>
      <c r="AM1" s="3" t="str">
        <f aca="false">metadata!B39</f>
        <v>TRUCKS_RT_32_G</v>
      </c>
      <c r="AN1" s="3" t="str">
        <f aca="false">metadata!B40</f>
        <v>TRUCKS_AT_16_20_D</v>
      </c>
      <c r="AO1" s="6" t="str">
        <f aca="false">metadata!B41</f>
        <v>TRUCKS_AT_20_28_D</v>
      </c>
      <c r="AP1" s="6" t="str">
        <f aca="false">metadata!B42</f>
        <v>TRUCKS_AT_28_34_D</v>
      </c>
      <c r="AQ1" s="0" t="str">
        <f aca="false">metadata!B43</f>
        <v>TRUCKS_AT_34_40_D</v>
      </c>
      <c r="AR1" s="0" t="str">
        <f aca="false">metadata!B44</f>
        <v>TRUCKS_AT_40_50_D</v>
      </c>
      <c r="AS1" s="0" t="str">
        <f aca="false">metadata!B45</f>
        <v>TRUCKS_AT_50_60_D</v>
      </c>
      <c r="AT1" s="0" t="str">
        <f aca="false">metadata!B46</f>
        <v>TRUCKS_ELEC</v>
      </c>
      <c r="AU1" s="0" t="str">
        <f aca="false">metadata!B47</f>
        <v>BUS_UB_15_D</v>
      </c>
      <c r="AV1" s="0" t="str">
        <f aca="false">metadata!B48</f>
        <v>BUS_UB_15_18_D</v>
      </c>
      <c r="AW1" s="0" t="str">
        <f aca="false">metadata!B49</f>
        <v>BUS_UB_18_D</v>
      </c>
      <c r="AX1" s="0" t="str">
        <f aca="false">metadata!B50</f>
        <v>BUS_UB_15_G</v>
      </c>
      <c r="AY1" s="0" t="str">
        <f aca="false">metadata!B51</f>
        <v>BUS_UB_15_18_G</v>
      </c>
      <c r="AZ1" s="0" t="str">
        <f aca="false">metadata!B52</f>
        <v>BUS_UB_18_G</v>
      </c>
      <c r="BA1" s="0" t="str">
        <f aca="false">metadata!B53</f>
        <v>BUS_COACH_17_D</v>
      </c>
      <c r="BB1" s="0" t="str">
        <f aca="false">metadata!B54</f>
        <v>BUS_COACH_18_D</v>
      </c>
      <c r="BC1" s="0" t="str">
        <f aca="false">metadata!B55</f>
        <v>BUS_COACH_17_G</v>
      </c>
      <c r="BD1" s="0" t="str">
        <f aca="false">metadata!B56</f>
        <v>BUS_COACH_18_G</v>
      </c>
      <c r="BE1" s="0" t="str">
        <f aca="false">metadata!B57</f>
        <v>BUS_UB_15_HY</v>
      </c>
      <c r="BF1" s="0" t="str">
        <f aca="false">metadata!B58</f>
        <v>BUS_ELEC</v>
      </c>
      <c r="BG1" s="0" t="str">
        <f aca="false">metadata!B59</f>
        <v>MC_2S_50_G</v>
      </c>
      <c r="BH1" s="0" t="str">
        <f aca="false">metadata!B60</f>
        <v>MC_4S_50_250_G</v>
      </c>
      <c r="BI1" s="0" t="str">
        <f aca="false">metadata!B61</f>
        <v>MC_4S_250_750_G</v>
      </c>
      <c r="BJ1" s="0" t="str">
        <f aca="false">metadata!B62</f>
        <v>MC_4S_750_G</v>
      </c>
      <c r="BK1" s="0" t="str">
        <f aca="false">metadata!B63</f>
        <v>MC_ELEC</v>
      </c>
    </row>
    <row r="2" customFormat="false" ht="13.2" hidden="false" customHeight="false" outlineLevel="0" collapsed="false">
      <c r="A2" s="0" t="n">
        <v>2019</v>
      </c>
      <c r="B2" s="7" t="n">
        <f aca="false">base_fleet!H2</f>
        <v>18575</v>
      </c>
      <c r="C2" s="7" t="n">
        <f aca="false">base_fleet!M2*0.95</f>
        <v>37789.1</v>
      </c>
      <c r="D2" s="7" t="n">
        <f aca="false">base_fleet!D2</f>
        <v>1572</v>
      </c>
      <c r="E2" s="7" t="n">
        <f aca="false">base_fleet!R2</f>
        <v>14447</v>
      </c>
      <c r="F2" s="7" t="n">
        <f aca="false">base_fleet!F2</f>
        <v>116</v>
      </c>
      <c r="G2" s="7" t="n">
        <f aca="false">base_fleet!K2</f>
        <v>505</v>
      </c>
      <c r="H2" s="7" t="n">
        <f aca="false">base_fleet!B2</f>
        <v>1</v>
      </c>
      <c r="I2" s="7" t="n">
        <f aca="false">base_fleet!P2</f>
        <v>319</v>
      </c>
      <c r="J2" s="7" t="n">
        <f aca="false">base_fleet!C2+base_fleet!G2+base_fleet!L2+base_fleet!Q2</f>
        <v>4</v>
      </c>
      <c r="K2" s="7" t="n">
        <f aca="false">base_fleet!E2+base_fleet!J2+base_fleet!O2+base_fleet!T2</f>
        <v>1618</v>
      </c>
      <c r="L2" s="7" t="n">
        <f aca="false">base_fleet!M2*0.05</f>
        <v>1988.9</v>
      </c>
      <c r="M2" s="7" t="n">
        <f aca="false">base_fleet!I2+base_fleet!N2+base_fleet!S2</f>
        <v>1</v>
      </c>
      <c r="N2" s="7" t="n">
        <f aca="false">base_fleet!AF2</f>
        <v>2027</v>
      </c>
      <c r="O2" s="7" t="n">
        <f aca="false">base_fleet!AA2</f>
        <v>85</v>
      </c>
      <c r="P2" s="8" t="n">
        <f aca="false">base_fleet!V2</f>
        <v>221</v>
      </c>
      <c r="Q2" s="8" t="n">
        <f aca="false">base_fleet!AD2</f>
        <v>2749</v>
      </c>
      <c r="R2" s="8" t="n">
        <f aca="false">base_fleet!Y2</f>
        <v>148</v>
      </c>
      <c r="S2" s="8" t="n">
        <f aca="false">base_fleet!U2</f>
        <v>299</v>
      </c>
      <c r="T2" s="7" t="n">
        <v>0</v>
      </c>
      <c r="U2" s="8" t="n">
        <f aca="false">base_fleet!X2+base_fleet!AC2+base_fleet!AH2</f>
        <v>0</v>
      </c>
      <c r="V2" s="8" t="n">
        <f aca="false">base_fleet!AI2</f>
        <v>2524</v>
      </c>
      <c r="W2" s="8" t="n">
        <f aca="false">base_fleet!AM2</f>
        <v>297</v>
      </c>
      <c r="X2" s="8" t="n">
        <f aca="false">base_fleet!AP2</f>
        <v>80</v>
      </c>
      <c r="Y2" s="8" t="n">
        <f aca="false">base_fleet!AS2</f>
        <v>24</v>
      </c>
      <c r="Z2" s="8" t="n">
        <f aca="false">base_fleet!AU2</f>
        <v>99</v>
      </c>
      <c r="AA2" s="8" t="n">
        <f aca="false">base_fleet!AW2</f>
        <v>4</v>
      </c>
      <c r="AB2" s="8" t="n">
        <f aca="false">base_fleet!AY2/2</f>
        <v>8.5</v>
      </c>
      <c r="AC2" s="8" t="n">
        <f aca="false">base_fleet!AY2/2</f>
        <v>8.5</v>
      </c>
      <c r="AD2" s="7" t="n">
        <f aca="false">base_fleet!BB2</f>
        <v>18</v>
      </c>
      <c r="AE2" s="7" t="n">
        <f aca="false">base_fleet!AK2</f>
        <v>0</v>
      </c>
      <c r="AF2" s="7" t="n">
        <f aca="false">base_fleet!AO2</f>
        <v>0</v>
      </c>
      <c r="AG2" s="7" t="n">
        <f aca="false">base_fleet!AR2</f>
        <v>0</v>
      </c>
      <c r="AH2" s="7" t="n">
        <f aca="false">base_fleet!AT2</f>
        <v>0</v>
      </c>
      <c r="AI2" s="7" t="n">
        <f aca="false">base_fleet!AV2</f>
        <v>0</v>
      </c>
      <c r="AJ2" s="7" t="n">
        <f aca="false">base_fleet!AX2</f>
        <v>0</v>
      </c>
      <c r="AK2" s="7" t="n">
        <f aca="false">base_fleet!AZ2</f>
        <v>0</v>
      </c>
      <c r="AL2" s="7" t="n">
        <f aca="false">base_fleet!BC2</f>
        <v>0</v>
      </c>
      <c r="AM2" s="7" t="n">
        <v>0</v>
      </c>
      <c r="AN2" s="7" t="n">
        <f aca="false">base_fleet!BD2</f>
        <v>174</v>
      </c>
      <c r="AO2" s="7" t="n">
        <f aca="false">base_fleet!BE2</f>
        <v>109</v>
      </c>
      <c r="AP2" s="7" t="n">
        <f aca="false">base_fleet!BF2</f>
        <v>1</v>
      </c>
      <c r="AQ2" s="7" t="n">
        <f aca="false">base_fleet!BG2</f>
        <v>20</v>
      </c>
      <c r="AR2" s="7" t="n">
        <f aca="false">base_fleet!BH2</f>
        <v>98</v>
      </c>
      <c r="AS2" s="7" t="n">
        <f aca="false">base_fleet!BI2</f>
        <v>5</v>
      </c>
      <c r="AT2" s="7" t="n">
        <f aca="false">base_fleet!AQ2+base_fleet!AN2+base_fleet!AJ2</f>
        <v>0</v>
      </c>
      <c r="AU2" s="7" t="n">
        <f aca="false">base_fleet!BL2</f>
        <v>417.350000000001</v>
      </c>
      <c r="AV2" s="7" t="n">
        <f aca="false">base_fleet!BJ2</f>
        <v>30.6</v>
      </c>
      <c r="AW2" s="7" t="n">
        <f aca="false">base_fleet!BN2</f>
        <v>17</v>
      </c>
      <c r="AX2" s="7" t="n">
        <f aca="false">base_fleet!BM2</f>
        <v>0</v>
      </c>
      <c r="AY2" s="7" t="n">
        <f aca="false">base_fleet!BK2</f>
        <v>0.85</v>
      </c>
      <c r="AZ2" s="7" t="n">
        <f aca="false">base_fleet!BO2</f>
        <v>0</v>
      </c>
      <c r="BA2" s="7" t="n">
        <f aca="false">base_fleet!BP2</f>
        <v>184.35</v>
      </c>
      <c r="BB2" s="7" t="n">
        <f aca="false">base_fleet!BR2</f>
        <v>5.25</v>
      </c>
      <c r="BC2" s="7" t="n">
        <f aca="false">base_fleet!BQ2</f>
        <v>1.95</v>
      </c>
      <c r="BD2" s="7" t="n">
        <f aca="false">base_fleet!BS2</f>
        <v>0.15</v>
      </c>
      <c r="BE2" s="7" t="n">
        <v>0</v>
      </c>
      <c r="BF2" s="7" t="n">
        <v>0</v>
      </c>
      <c r="BG2" s="7" t="n">
        <f aca="false">base_fleet!CE2</f>
        <v>0</v>
      </c>
      <c r="BH2" s="7" t="n">
        <f aca="false">base_fleet!CA2</f>
        <v>31369</v>
      </c>
      <c r="BI2" s="7" t="n">
        <f aca="false">base_fleet!BV2</f>
        <v>66</v>
      </c>
      <c r="BJ2" s="7" t="n">
        <f aca="false">base_fleet!CH2</f>
        <v>0</v>
      </c>
      <c r="BK2" s="7" t="n">
        <f aca="false">base_fleet!BU2+base_fleet!BZ2+base_fleet!CD2</f>
        <v>0</v>
      </c>
    </row>
    <row r="3" customFormat="false" ht="13.2" hidden="false" customHeight="false" outlineLevel="0" collapsed="false">
      <c r="A3" s="0" t="n">
        <f aca="false">A2-1</f>
        <v>2018</v>
      </c>
      <c r="B3" s="7" t="n">
        <f aca="false">base_fleet!H3</f>
        <v>8602</v>
      </c>
      <c r="C3" s="7" t="n">
        <f aca="false">base_fleet!M3*0.95</f>
        <v>24402.65</v>
      </c>
      <c r="D3" s="7" t="n">
        <f aca="false">base_fleet!D3</f>
        <v>891</v>
      </c>
      <c r="E3" s="7" t="n">
        <f aca="false">base_fleet!R3</f>
        <v>39723</v>
      </c>
      <c r="F3" s="7" t="n">
        <f aca="false">base_fleet!F3</f>
        <v>25</v>
      </c>
      <c r="G3" s="7" t="n">
        <f aca="false">base_fleet!K3</f>
        <v>281</v>
      </c>
      <c r="H3" s="7" t="n">
        <f aca="false">base_fleet!B3</f>
        <v>15</v>
      </c>
      <c r="I3" s="7" t="n">
        <f aca="false">base_fleet!P3</f>
        <v>648</v>
      </c>
      <c r="J3" s="7" t="n">
        <f aca="false">base_fleet!C3+base_fleet!G3+base_fleet!L3+base_fleet!Q3</f>
        <v>6</v>
      </c>
      <c r="K3" s="7" t="n">
        <f aca="false">base_fleet!E3+base_fleet!J3+base_fleet!O3+base_fleet!T3</f>
        <v>1557</v>
      </c>
      <c r="L3" s="7" t="n">
        <f aca="false">base_fleet!M3*0.05</f>
        <v>1284.35</v>
      </c>
      <c r="M3" s="7" t="n">
        <f aca="false">base_fleet!I3+base_fleet!N3+base_fleet!S3</f>
        <v>1</v>
      </c>
      <c r="N3" s="7" t="n">
        <f aca="false">base_fleet!AF3</f>
        <v>9033</v>
      </c>
      <c r="O3" s="7" t="n">
        <f aca="false">base_fleet!AA3</f>
        <v>605</v>
      </c>
      <c r="P3" s="8" t="n">
        <f aca="false">base_fleet!V3</f>
        <v>946</v>
      </c>
      <c r="Q3" s="8" t="n">
        <f aca="false">base_fleet!AD3</f>
        <v>12345</v>
      </c>
      <c r="R3" s="8" t="n">
        <f aca="false">base_fleet!Y3</f>
        <v>728</v>
      </c>
      <c r="S3" s="8" t="n">
        <f aca="false">base_fleet!U3</f>
        <v>974</v>
      </c>
      <c r="T3" s="7" t="n">
        <f aca="false">base_fleet!Z3+base_fleet!AE3</f>
        <v>7</v>
      </c>
      <c r="U3" s="8" t="n">
        <f aca="false">base_fleet!X3+base_fleet!AC3+base_fleet!AH3</f>
        <v>0</v>
      </c>
      <c r="V3" s="8" t="n">
        <f aca="false">base_fleet!AI3</f>
        <v>3968</v>
      </c>
      <c r="W3" s="8" t="n">
        <f aca="false">base_fleet!AM3</f>
        <v>455</v>
      </c>
      <c r="X3" s="8" t="n">
        <f aca="false">base_fleet!AP3</f>
        <v>246</v>
      </c>
      <c r="Y3" s="8" t="n">
        <f aca="false">base_fleet!AS3</f>
        <v>111</v>
      </c>
      <c r="Z3" s="8" t="n">
        <f aca="false">base_fleet!AU3</f>
        <v>256</v>
      </c>
      <c r="AA3" s="8" t="n">
        <f aca="false">base_fleet!AW3</f>
        <v>19</v>
      </c>
      <c r="AB3" s="8" t="n">
        <f aca="false">base_fleet!AY3/2</f>
        <v>34</v>
      </c>
      <c r="AC3" s="8" t="n">
        <f aca="false">base_fleet!AY3/2</f>
        <v>34</v>
      </c>
      <c r="AD3" s="7" t="n">
        <f aca="false">base_fleet!BB3</f>
        <v>29</v>
      </c>
      <c r="AE3" s="7" t="n">
        <f aca="false">base_fleet!AK3</f>
        <v>90</v>
      </c>
      <c r="AF3" s="7" t="n">
        <f aca="false">base_fleet!AO3</f>
        <v>1</v>
      </c>
      <c r="AG3" s="7" t="n">
        <f aca="false">base_fleet!AR3</f>
        <v>0</v>
      </c>
      <c r="AH3" s="7" t="n">
        <f aca="false">base_fleet!AT3</f>
        <v>0</v>
      </c>
      <c r="AI3" s="7" t="n">
        <f aca="false">base_fleet!AV3</f>
        <v>0</v>
      </c>
      <c r="AJ3" s="7" t="n">
        <f aca="false">base_fleet!AX3</f>
        <v>0</v>
      </c>
      <c r="AK3" s="7" t="n">
        <f aca="false">base_fleet!AZ3</f>
        <v>0</v>
      </c>
      <c r="AL3" s="7" t="n">
        <f aca="false">base_fleet!BC3</f>
        <v>0</v>
      </c>
      <c r="AM3" s="7" t="n">
        <v>0</v>
      </c>
      <c r="AN3" s="7" t="n">
        <f aca="false">base_fleet!BD3</f>
        <v>304</v>
      </c>
      <c r="AO3" s="7" t="n">
        <f aca="false">base_fleet!BE3</f>
        <v>236</v>
      </c>
      <c r="AP3" s="7" t="n">
        <f aca="false">base_fleet!BF3</f>
        <v>4</v>
      </c>
      <c r="AQ3" s="7" t="n">
        <f aca="false">base_fleet!BG3</f>
        <v>14</v>
      </c>
      <c r="AR3" s="7" t="n">
        <f aca="false">base_fleet!BH3</f>
        <v>261</v>
      </c>
      <c r="AS3" s="7" t="n">
        <f aca="false">base_fleet!BI3</f>
        <v>22</v>
      </c>
      <c r="AT3" s="7" t="n">
        <f aca="false">base_fleet!AQ3+base_fleet!AN3+base_fleet!AJ3</f>
        <v>0</v>
      </c>
      <c r="AU3" s="7" t="n">
        <f aca="false">base_fleet!BL3</f>
        <v>1114.35</v>
      </c>
      <c r="AV3" s="7" t="n">
        <f aca="false">base_fleet!BJ3</f>
        <v>232.9</v>
      </c>
      <c r="AW3" s="7" t="n">
        <f aca="false">base_fleet!BN3</f>
        <v>123.25</v>
      </c>
      <c r="AX3" s="7" t="n">
        <f aca="false">base_fleet!BM3</f>
        <v>1.7</v>
      </c>
      <c r="AY3" s="7" t="n">
        <f aca="false">base_fleet!BK3</f>
        <v>1.7</v>
      </c>
      <c r="AZ3" s="7" t="n">
        <f aca="false">base_fleet!BO3</f>
        <v>0.85</v>
      </c>
      <c r="BA3" s="7" t="n">
        <f aca="false">base_fleet!BP3</f>
        <v>217.65</v>
      </c>
      <c r="BB3" s="7" t="n">
        <f aca="false">base_fleet!BR3</f>
        <v>4.5</v>
      </c>
      <c r="BC3" s="7" t="n">
        <f aca="false">base_fleet!BQ3</f>
        <v>1.8</v>
      </c>
      <c r="BD3" s="7" t="n">
        <f aca="false">base_fleet!BS3</f>
        <v>0</v>
      </c>
      <c r="BE3" s="7" t="n">
        <v>0</v>
      </c>
      <c r="BF3" s="7" t="n">
        <v>0</v>
      </c>
      <c r="BG3" s="7" t="n">
        <f aca="false">base_fleet!CE3</f>
        <v>19</v>
      </c>
      <c r="BH3" s="7" t="n">
        <f aca="false">base_fleet!CA3</f>
        <v>102301</v>
      </c>
      <c r="BI3" s="7" t="n">
        <f aca="false">base_fleet!BV3</f>
        <v>767</v>
      </c>
      <c r="BJ3" s="7" t="n">
        <f aca="false">base_fleet!CH3</f>
        <v>4</v>
      </c>
      <c r="BK3" s="7" t="n">
        <f aca="false">base_fleet!BU3+base_fleet!BZ3+base_fleet!CD3</f>
        <v>69</v>
      </c>
    </row>
    <row r="4" customFormat="false" ht="13.2" hidden="false" customHeight="false" outlineLevel="0" collapsed="false">
      <c r="A4" s="0" t="n">
        <f aca="false">A3-1</f>
        <v>2017</v>
      </c>
      <c r="B4" s="7" t="n">
        <f aca="false">base_fleet!H4</f>
        <v>5522</v>
      </c>
      <c r="C4" s="7" t="n">
        <f aca="false">base_fleet!M4*0.95</f>
        <v>15650.3</v>
      </c>
      <c r="D4" s="7" t="n">
        <f aca="false">base_fleet!D4</f>
        <v>106</v>
      </c>
      <c r="E4" s="7" t="n">
        <f aca="false">base_fleet!R4</f>
        <v>24392</v>
      </c>
      <c r="F4" s="7" t="n">
        <f aca="false">base_fleet!F4</f>
        <v>1</v>
      </c>
      <c r="G4" s="7" t="n">
        <f aca="false">base_fleet!K4</f>
        <v>10</v>
      </c>
      <c r="H4" s="7" t="n">
        <f aca="false">base_fleet!B4</f>
        <v>0</v>
      </c>
      <c r="I4" s="7" t="n">
        <f aca="false">base_fleet!P4</f>
        <v>525</v>
      </c>
      <c r="J4" s="7" t="n">
        <f aca="false">base_fleet!C4+base_fleet!G4+base_fleet!L4+base_fleet!Q4</f>
        <v>87</v>
      </c>
      <c r="K4" s="7" t="n">
        <f aca="false">base_fleet!E4+base_fleet!J4+base_fleet!O4+base_fleet!T4</f>
        <v>1571</v>
      </c>
      <c r="L4" s="7" t="n">
        <f aca="false">base_fleet!M4*0.05</f>
        <v>823.7</v>
      </c>
      <c r="M4" s="7" t="n">
        <f aca="false">base_fleet!I4+base_fleet!N4+base_fleet!S4</f>
        <v>0</v>
      </c>
      <c r="N4" s="7" t="n">
        <f aca="false">base_fleet!AF4</f>
        <v>4790</v>
      </c>
      <c r="O4" s="7" t="n">
        <f aca="false">base_fleet!AA4</f>
        <v>488</v>
      </c>
      <c r="P4" s="8" t="n">
        <f aca="false">base_fleet!V4</f>
        <v>435</v>
      </c>
      <c r="Q4" s="8" t="n">
        <f aca="false">base_fleet!AD4</f>
        <v>8926</v>
      </c>
      <c r="R4" s="8" t="n">
        <f aca="false">base_fleet!Y4</f>
        <v>552</v>
      </c>
      <c r="S4" s="8" t="n">
        <f aca="false">base_fleet!U4</f>
        <v>493</v>
      </c>
      <c r="T4" s="7" t="n">
        <f aca="false">base_fleet!Z4+base_fleet!AE4</f>
        <v>0</v>
      </c>
      <c r="U4" s="8" t="n">
        <f aca="false">base_fleet!X4+base_fleet!AC4+base_fleet!AH4</f>
        <v>2</v>
      </c>
      <c r="V4" s="8" t="n">
        <f aca="false">base_fleet!AI4</f>
        <v>2936</v>
      </c>
      <c r="W4" s="8" t="n">
        <f aca="false">base_fleet!AM4</f>
        <v>342</v>
      </c>
      <c r="X4" s="8" t="n">
        <f aca="false">base_fleet!AP4</f>
        <v>222</v>
      </c>
      <c r="Y4" s="8" t="n">
        <f aca="false">base_fleet!AS4</f>
        <v>73</v>
      </c>
      <c r="Z4" s="8" t="n">
        <f aca="false">base_fleet!AU4</f>
        <v>203</v>
      </c>
      <c r="AA4" s="8" t="n">
        <f aca="false">base_fleet!AW4</f>
        <v>15</v>
      </c>
      <c r="AB4" s="8" t="n">
        <f aca="false">base_fleet!AY4/2</f>
        <v>16</v>
      </c>
      <c r="AC4" s="8" t="n">
        <f aca="false">base_fleet!AY4/2</f>
        <v>16</v>
      </c>
      <c r="AD4" s="7" t="n">
        <f aca="false">base_fleet!BB4</f>
        <v>4</v>
      </c>
      <c r="AE4" s="7" t="n">
        <f aca="false">base_fleet!AK4</f>
        <v>9</v>
      </c>
      <c r="AF4" s="7" t="n">
        <f aca="false">base_fleet!AO4</f>
        <v>0</v>
      </c>
      <c r="AG4" s="7" t="n">
        <f aca="false">base_fleet!AR4</f>
        <v>0</v>
      </c>
      <c r="AH4" s="7" t="n">
        <f aca="false">base_fleet!AT4</f>
        <v>0</v>
      </c>
      <c r="AI4" s="7" t="n">
        <f aca="false">base_fleet!AV4</f>
        <v>0</v>
      </c>
      <c r="AJ4" s="7" t="n">
        <f aca="false">base_fleet!AX4</f>
        <v>0</v>
      </c>
      <c r="AK4" s="7" t="n">
        <f aca="false">base_fleet!AZ4</f>
        <v>0</v>
      </c>
      <c r="AL4" s="7" t="n">
        <f aca="false">base_fleet!BC4</f>
        <v>0</v>
      </c>
      <c r="AM4" s="7" t="n">
        <v>0</v>
      </c>
      <c r="AN4" s="7" t="n">
        <f aca="false">base_fleet!BD4</f>
        <v>164</v>
      </c>
      <c r="AO4" s="7" t="n">
        <f aca="false">base_fleet!BE4</f>
        <v>90</v>
      </c>
      <c r="AP4" s="7" t="n">
        <f aca="false">base_fleet!BF4</f>
        <v>1</v>
      </c>
      <c r="AQ4" s="7" t="n">
        <f aca="false">base_fleet!BG4</f>
        <v>22</v>
      </c>
      <c r="AR4" s="7" t="n">
        <f aca="false">base_fleet!BH4</f>
        <v>71</v>
      </c>
      <c r="AS4" s="7" t="n">
        <f aca="false">base_fleet!BI4</f>
        <v>7</v>
      </c>
      <c r="AT4" s="7" t="n">
        <f aca="false">base_fleet!AQ4+base_fleet!AN4+base_fleet!AJ4</f>
        <v>0</v>
      </c>
      <c r="AU4" s="7" t="n">
        <f aca="false">base_fleet!BL4</f>
        <v>1210.4</v>
      </c>
      <c r="AV4" s="7" t="n">
        <f aca="false">base_fleet!BJ4</f>
        <v>302.6</v>
      </c>
      <c r="AW4" s="7" t="n">
        <f aca="false">base_fleet!BN4</f>
        <v>66.3</v>
      </c>
      <c r="AX4" s="7" t="n">
        <f aca="false">base_fleet!BM4</f>
        <v>3.4</v>
      </c>
      <c r="AY4" s="7" t="n">
        <f aca="false">base_fleet!BK4</f>
        <v>0</v>
      </c>
      <c r="AZ4" s="7" t="n">
        <f aca="false">base_fleet!BO4</f>
        <v>0</v>
      </c>
      <c r="BA4" s="7" t="n">
        <f aca="false">base_fleet!BP4</f>
        <v>224.1</v>
      </c>
      <c r="BB4" s="7" t="n">
        <f aca="false">base_fleet!BR4</f>
        <v>0.15</v>
      </c>
      <c r="BC4" s="7" t="n">
        <f aca="false">base_fleet!BQ4</f>
        <v>1.8</v>
      </c>
      <c r="BD4" s="7" t="n">
        <f aca="false">base_fleet!BS4</f>
        <v>0</v>
      </c>
      <c r="BE4" s="7" t="n">
        <v>0</v>
      </c>
      <c r="BF4" s="7" t="n">
        <v>0</v>
      </c>
      <c r="BG4" s="7" t="n">
        <f aca="false">base_fleet!CE4</f>
        <v>3</v>
      </c>
      <c r="BH4" s="7" t="n">
        <f aca="false">base_fleet!CA4</f>
        <v>73869</v>
      </c>
      <c r="BI4" s="7" t="n">
        <f aca="false">base_fleet!BV4</f>
        <v>1485</v>
      </c>
      <c r="BJ4" s="7" t="n">
        <f aca="false">base_fleet!CH4</f>
        <v>2</v>
      </c>
      <c r="BK4" s="7" t="n">
        <f aca="false">base_fleet!BU4+base_fleet!BZ4+base_fleet!CD4</f>
        <v>76</v>
      </c>
    </row>
    <row r="5" customFormat="false" ht="13.2" hidden="false" customHeight="false" outlineLevel="0" collapsed="false">
      <c r="A5" s="0" t="n">
        <f aca="false">A4-1</f>
        <v>2016</v>
      </c>
      <c r="B5" s="9" t="n">
        <f aca="false">base_fleet!H5</f>
        <v>4030</v>
      </c>
      <c r="C5" s="9" t="n">
        <f aca="false">base_fleet!M5*0.95</f>
        <v>13349.4</v>
      </c>
      <c r="D5" s="9" t="n">
        <f aca="false">base_fleet!D5</f>
        <v>201</v>
      </c>
      <c r="E5" s="9" t="n">
        <f aca="false">base_fleet!R5</f>
        <v>14707</v>
      </c>
      <c r="F5" s="9" t="n">
        <f aca="false">base_fleet!F5</f>
        <v>1</v>
      </c>
      <c r="G5" s="9" t="n">
        <f aca="false">base_fleet!K5</f>
        <v>193</v>
      </c>
      <c r="H5" s="9" t="n">
        <f aca="false">base_fleet!B5</f>
        <v>1</v>
      </c>
      <c r="I5" s="9" t="n">
        <f aca="false">base_fleet!P5</f>
        <v>460</v>
      </c>
      <c r="J5" s="9" t="n">
        <f aca="false">base_fleet!C5+base_fleet!G5+base_fleet!L5+base_fleet!Q5</f>
        <v>43</v>
      </c>
      <c r="K5" s="9" t="n">
        <f aca="false">base_fleet!E5+base_fleet!J5+base_fleet!O5+base_fleet!T5</f>
        <v>553</v>
      </c>
      <c r="L5" s="9" t="n">
        <f aca="false">base_fleet!M5*0.05</f>
        <v>702.6</v>
      </c>
      <c r="M5" s="9" t="n">
        <f aca="false">base_fleet!I5+base_fleet!N5+base_fleet!S5</f>
        <v>1</v>
      </c>
      <c r="N5" s="9" t="n">
        <f aca="false">base_fleet!AF5</f>
        <v>2649</v>
      </c>
      <c r="O5" s="9" t="n">
        <f aca="false">base_fleet!AA5</f>
        <v>390</v>
      </c>
      <c r="P5" s="10" t="n">
        <f aca="false">base_fleet!V5</f>
        <v>365</v>
      </c>
      <c r="Q5" s="10" t="n">
        <f aca="false">base_fleet!AD5</f>
        <v>5916</v>
      </c>
      <c r="R5" s="10" t="n">
        <f aca="false">base_fleet!Y5</f>
        <v>353</v>
      </c>
      <c r="S5" s="10" t="n">
        <f aca="false">base_fleet!U5</f>
        <v>801</v>
      </c>
      <c r="T5" s="9" t="n">
        <f aca="false">base_fleet!Z5+base_fleet!AE5</f>
        <v>0</v>
      </c>
      <c r="U5" s="10" t="n">
        <f aca="false">base_fleet!X5+base_fleet!AC5+base_fleet!AH5</f>
        <v>0</v>
      </c>
      <c r="V5" s="10" t="n">
        <f aca="false">base_fleet!AI5</f>
        <v>1045</v>
      </c>
      <c r="W5" s="10" t="n">
        <f aca="false">base_fleet!AM5</f>
        <v>159</v>
      </c>
      <c r="X5" s="10" t="n">
        <f aca="false">base_fleet!AP5</f>
        <v>18</v>
      </c>
      <c r="Y5" s="10" t="n">
        <f aca="false">base_fleet!AS5</f>
        <v>45</v>
      </c>
      <c r="Z5" s="10" t="n">
        <f aca="false">base_fleet!AU5</f>
        <v>43</v>
      </c>
      <c r="AA5" s="10" t="n">
        <f aca="false">base_fleet!AW5</f>
        <v>10</v>
      </c>
      <c r="AB5" s="10" t="n">
        <f aca="false">base_fleet!AY5/2</f>
        <v>4</v>
      </c>
      <c r="AC5" s="10" t="n">
        <f aca="false">base_fleet!AY5/2</f>
        <v>4</v>
      </c>
      <c r="AD5" s="9" t="n">
        <f aca="false">base_fleet!BB5</f>
        <v>1</v>
      </c>
      <c r="AE5" s="9" t="n">
        <f aca="false">base_fleet!AK5</f>
        <v>13</v>
      </c>
      <c r="AF5" s="9" t="n">
        <f aca="false">base_fleet!AO5</f>
        <v>1</v>
      </c>
      <c r="AG5" s="9" t="n">
        <f aca="false">base_fleet!AR5</f>
        <v>0</v>
      </c>
      <c r="AH5" s="9" t="n">
        <f aca="false">base_fleet!AT5</f>
        <v>0</v>
      </c>
      <c r="AI5" s="9" t="n">
        <f aca="false">base_fleet!AV5</f>
        <v>0</v>
      </c>
      <c r="AJ5" s="9" t="n">
        <f aca="false">base_fleet!AX5</f>
        <v>0</v>
      </c>
      <c r="AK5" s="9" t="n">
        <f aca="false">base_fleet!AZ5</f>
        <v>0</v>
      </c>
      <c r="AL5" s="9" t="n">
        <f aca="false">base_fleet!BC5</f>
        <v>0</v>
      </c>
      <c r="AM5" s="9" t="n">
        <v>0</v>
      </c>
      <c r="AN5" s="9" t="n">
        <f aca="false">base_fleet!BD5</f>
        <v>21</v>
      </c>
      <c r="AO5" s="9" t="n">
        <f aca="false">base_fleet!BE5</f>
        <v>1</v>
      </c>
      <c r="AP5" s="9" t="n">
        <f aca="false">base_fleet!BF5</f>
        <v>0</v>
      </c>
      <c r="AQ5" s="9" t="n">
        <f aca="false">base_fleet!BG5</f>
        <v>0</v>
      </c>
      <c r="AR5" s="9" t="n">
        <f aca="false">base_fleet!BH5</f>
        <v>1</v>
      </c>
      <c r="AS5" s="9" t="n">
        <f aca="false">base_fleet!BI5</f>
        <v>0</v>
      </c>
      <c r="AT5" s="9" t="n">
        <f aca="false">base_fleet!AQ5+base_fleet!AN5+base_fleet!AJ5</f>
        <v>0</v>
      </c>
      <c r="AU5" s="9" t="n">
        <f aca="false">base_fleet!BL5</f>
        <v>939.250000000001</v>
      </c>
      <c r="AV5" s="9" t="n">
        <f aca="false">base_fleet!BJ5</f>
        <v>75.65</v>
      </c>
      <c r="AW5" s="9" t="n">
        <f aca="false">base_fleet!BN5</f>
        <v>17</v>
      </c>
      <c r="AX5" s="9" t="n">
        <f aca="false">base_fleet!BM5</f>
        <v>1.7</v>
      </c>
      <c r="AY5" s="9" t="n">
        <f aca="false">base_fleet!BK5</f>
        <v>0</v>
      </c>
      <c r="AZ5" s="9" t="n">
        <f aca="false">base_fleet!BO5</f>
        <v>0</v>
      </c>
      <c r="BA5" s="9" t="n">
        <f aca="false">base_fleet!BP5</f>
        <v>162.15</v>
      </c>
      <c r="BB5" s="9" t="n">
        <f aca="false">base_fleet!BR5</f>
        <v>1.35</v>
      </c>
      <c r="BC5" s="9" t="n">
        <f aca="false">base_fleet!BQ5</f>
        <v>1.35</v>
      </c>
      <c r="BD5" s="9" t="n">
        <f aca="false">base_fleet!BS5</f>
        <v>0</v>
      </c>
      <c r="BE5" s="9" t="n">
        <v>0</v>
      </c>
      <c r="BF5" s="9" t="n">
        <v>0</v>
      </c>
      <c r="BG5" s="9" t="n">
        <f aca="false">base_fleet!CE5</f>
        <v>0</v>
      </c>
      <c r="BH5" s="9" t="n">
        <f aca="false">base_fleet!CA5</f>
        <v>37270</v>
      </c>
      <c r="BI5" s="9" t="n">
        <f aca="false">base_fleet!BV5</f>
        <v>465</v>
      </c>
      <c r="BJ5" s="9" t="n">
        <f aca="false">base_fleet!CH5</f>
        <v>0</v>
      </c>
      <c r="BK5" s="9" t="n">
        <f aca="false">base_fleet!BU5+base_fleet!BZ5+base_fleet!CD5</f>
        <v>6</v>
      </c>
    </row>
    <row r="6" customFormat="false" ht="13.2" hidden="false" customHeight="false" outlineLevel="0" collapsed="false">
      <c r="A6" s="0" t="n">
        <f aca="false">A5-1</f>
        <v>2015</v>
      </c>
      <c r="B6" s="9" t="n">
        <f aca="false">base_fleet!H6</f>
        <v>9792</v>
      </c>
      <c r="C6" s="9" t="n">
        <f aca="false">base_fleet!M6*0.95</f>
        <v>23799.4</v>
      </c>
      <c r="D6" s="9" t="n">
        <f aca="false">base_fleet!D6</f>
        <v>36</v>
      </c>
      <c r="E6" s="9" t="n">
        <f aca="false">base_fleet!R6</f>
        <v>12476</v>
      </c>
      <c r="F6" s="9" t="n">
        <f aca="false">base_fleet!F6</f>
        <v>1</v>
      </c>
      <c r="G6" s="9" t="n">
        <f aca="false">base_fleet!K6</f>
        <v>15</v>
      </c>
      <c r="H6" s="9" t="n">
        <f aca="false">base_fleet!B6</f>
        <v>2</v>
      </c>
      <c r="I6" s="9" t="n">
        <f aca="false">base_fleet!P6</f>
        <v>123</v>
      </c>
      <c r="J6" s="9" t="n">
        <f aca="false">base_fleet!C6+base_fleet!G6+base_fleet!L6+base_fleet!Q6</f>
        <v>68</v>
      </c>
      <c r="K6" s="9" t="n">
        <f aca="false">base_fleet!E6+base_fleet!J6+base_fleet!O6+base_fleet!T6</f>
        <v>717</v>
      </c>
      <c r="L6" s="9" t="n">
        <f aca="false">base_fleet!M6*0.05</f>
        <v>1252.6</v>
      </c>
      <c r="M6" s="9" t="n">
        <f aca="false">base_fleet!I6+base_fleet!N6+base_fleet!S6</f>
        <v>1</v>
      </c>
      <c r="N6" s="9" t="n">
        <f aca="false">base_fleet!AF6</f>
        <v>3757</v>
      </c>
      <c r="O6" s="9" t="n">
        <f aca="false">base_fleet!AA6</f>
        <v>293</v>
      </c>
      <c r="P6" s="10" t="n">
        <f aca="false">base_fleet!V6</f>
        <v>1085</v>
      </c>
      <c r="Q6" s="10" t="n">
        <f aca="false">base_fleet!AD6</f>
        <v>4351</v>
      </c>
      <c r="R6" s="10" t="n">
        <f aca="false">base_fleet!Y6</f>
        <v>192</v>
      </c>
      <c r="S6" s="10" t="n">
        <f aca="false">base_fleet!U6</f>
        <v>961</v>
      </c>
      <c r="T6" s="9" t="n">
        <f aca="false">base_fleet!Z6+base_fleet!AE6</f>
        <v>3</v>
      </c>
      <c r="U6" s="10" t="n">
        <f aca="false">base_fleet!X6+base_fleet!AC6+base_fleet!AH6</f>
        <v>1</v>
      </c>
      <c r="V6" s="10" t="n">
        <f aca="false">base_fleet!AI6</f>
        <v>3185</v>
      </c>
      <c r="W6" s="10" t="n">
        <f aca="false">base_fleet!AM6</f>
        <v>328</v>
      </c>
      <c r="X6" s="10" t="n">
        <f aca="false">base_fleet!AP6</f>
        <v>81</v>
      </c>
      <c r="Y6" s="10" t="n">
        <f aca="false">base_fleet!AS6</f>
        <v>200</v>
      </c>
      <c r="Z6" s="10" t="n">
        <f aca="false">base_fleet!AU6</f>
        <v>165</v>
      </c>
      <c r="AA6" s="10" t="n">
        <f aca="false">base_fleet!AW6</f>
        <v>18</v>
      </c>
      <c r="AB6" s="10" t="n">
        <f aca="false">base_fleet!AY6/2</f>
        <v>9.5</v>
      </c>
      <c r="AC6" s="10" t="n">
        <f aca="false">base_fleet!AY6/2</f>
        <v>9.5</v>
      </c>
      <c r="AD6" s="9" t="n">
        <f aca="false">base_fleet!BB6</f>
        <v>2</v>
      </c>
      <c r="AE6" s="9" t="n">
        <f aca="false">base_fleet!AK6</f>
        <v>45</v>
      </c>
      <c r="AF6" s="9" t="n">
        <f aca="false">base_fleet!AO6</f>
        <v>3</v>
      </c>
      <c r="AG6" s="9" t="n">
        <f aca="false">base_fleet!AR6</f>
        <v>0</v>
      </c>
      <c r="AH6" s="9" t="n">
        <f aca="false">base_fleet!AT6</f>
        <v>0</v>
      </c>
      <c r="AI6" s="9" t="n">
        <f aca="false">base_fleet!AV6</f>
        <v>2</v>
      </c>
      <c r="AJ6" s="9" t="n">
        <f aca="false">base_fleet!AX6</f>
        <v>0</v>
      </c>
      <c r="AK6" s="9" t="n">
        <f aca="false">base_fleet!AZ6</f>
        <v>1</v>
      </c>
      <c r="AL6" s="9" t="n">
        <f aca="false">base_fleet!BC6</f>
        <v>0</v>
      </c>
      <c r="AM6" s="9" t="n">
        <v>0</v>
      </c>
      <c r="AN6" s="9" t="n">
        <f aca="false">base_fleet!BD6</f>
        <v>118</v>
      </c>
      <c r="AO6" s="9" t="n">
        <f aca="false">base_fleet!BE6</f>
        <v>112</v>
      </c>
      <c r="AP6" s="9" t="n">
        <f aca="false">base_fleet!BF6</f>
        <v>3</v>
      </c>
      <c r="AQ6" s="9" t="n">
        <f aca="false">base_fleet!BG6</f>
        <v>14</v>
      </c>
      <c r="AR6" s="9" t="n">
        <f aca="false">base_fleet!BH6</f>
        <v>46</v>
      </c>
      <c r="AS6" s="9" t="n">
        <f aca="false">base_fleet!BI6</f>
        <v>11</v>
      </c>
      <c r="AT6" s="9" t="n">
        <f aca="false">base_fleet!AQ6+base_fleet!AN6+base_fleet!AJ6</f>
        <v>1</v>
      </c>
      <c r="AU6" s="9" t="n">
        <f aca="false">base_fleet!BL6</f>
        <v>1212.95</v>
      </c>
      <c r="AV6" s="9" t="n">
        <f aca="false">base_fleet!BJ6</f>
        <v>135.15</v>
      </c>
      <c r="AW6" s="9" t="n">
        <f aca="false">base_fleet!BN6</f>
        <v>61.2</v>
      </c>
      <c r="AX6" s="9" t="n">
        <f aca="false">base_fleet!BM6</f>
        <v>9.35</v>
      </c>
      <c r="AY6" s="9" t="n">
        <f aca="false">base_fleet!BK6</f>
        <v>0.85</v>
      </c>
      <c r="AZ6" s="9" t="n">
        <f aca="false">base_fleet!BO6</f>
        <v>0</v>
      </c>
      <c r="BA6" s="9" t="n">
        <f aca="false">base_fleet!BP6</f>
        <v>169.65</v>
      </c>
      <c r="BB6" s="9" t="n">
        <f aca="false">base_fleet!BR6</f>
        <v>0.3</v>
      </c>
      <c r="BC6" s="9" t="n">
        <f aca="false">base_fleet!BQ6</f>
        <v>1.35</v>
      </c>
      <c r="BD6" s="9" t="n">
        <f aca="false">base_fleet!BS6</f>
        <v>0</v>
      </c>
      <c r="BE6" s="9" t="n">
        <v>0</v>
      </c>
      <c r="BF6" s="9" t="n">
        <v>0</v>
      </c>
      <c r="BG6" s="9" t="n">
        <f aca="false">base_fleet!CE6</f>
        <v>6</v>
      </c>
      <c r="BH6" s="9" t="n">
        <f aca="false">base_fleet!CA6</f>
        <v>24810</v>
      </c>
      <c r="BI6" s="9" t="n">
        <f aca="false">base_fleet!BV6</f>
        <v>86</v>
      </c>
      <c r="BJ6" s="9" t="n">
        <f aca="false">base_fleet!CH6</f>
        <v>2</v>
      </c>
      <c r="BK6" s="9" t="n">
        <f aca="false">base_fleet!BU6+base_fleet!BZ6+base_fleet!CD6</f>
        <v>1</v>
      </c>
    </row>
    <row r="7" customFormat="false" ht="13.2" hidden="false" customHeight="false" outlineLevel="0" collapsed="false">
      <c r="A7" s="0" t="n">
        <f aca="false">A6-1</f>
        <v>2014</v>
      </c>
      <c r="B7" s="9" t="n">
        <f aca="false">base_fleet!H7</f>
        <v>15449</v>
      </c>
      <c r="C7" s="9" t="n">
        <f aca="false">base_fleet!M7*0.95</f>
        <v>17061.05</v>
      </c>
      <c r="D7" s="9" t="n">
        <f aca="false">base_fleet!D7</f>
        <v>78</v>
      </c>
      <c r="E7" s="9" t="n">
        <f aca="false">base_fleet!R7</f>
        <v>24529</v>
      </c>
      <c r="F7" s="9" t="n">
        <f aca="false">base_fleet!F7</f>
        <v>1</v>
      </c>
      <c r="G7" s="9" t="n">
        <f aca="false">base_fleet!K7</f>
        <v>25</v>
      </c>
      <c r="H7" s="9" t="n">
        <f aca="false">base_fleet!B7</f>
        <v>2</v>
      </c>
      <c r="I7" s="9" t="n">
        <f aca="false">base_fleet!P7</f>
        <v>93</v>
      </c>
      <c r="J7" s="9" t="n">
        <f aca="false">base_fleet!C7+base_fleet!G7+base_fleet!L7+base_fleet!Q7</f>
        <v>2</v>
      </c>
      <c r="K7" s="9" t="n">
        <f aca="false">base_fleet!E7+base_fleet!J7+base_fleet!O7+base_fleet!T7</f>
        <v>85</v>
      </c>
      <c r="L7" s="9" t="n">
        <f aca="false">base_fleet!M7*0.05</f>
        <v>897.95</v>
      </c>
      <c r="M7" s="9" t="n">
        <f aca="false">base_fleet!I7+base_fleet!N7+base_fleet!S7</f>
        <v>3</v>
      </c>
      <c r="N7" s="9" t="n">
        <f aca="false">base_fleet!AF7</f>
        <v>7747</v>
      </c>
      <c r="O7" s="9" t="n">
        <f aca="false">base_fleet!AA7</f>
        <v>886</v>
      </c>
      <c r="P7" s="10" t="n">
        <f aca="false">base_fleet!V7</f>
        <v>1496</v>
      </c>
      <c r="Q7" s="10" t="n">
        <f aca="false">base_fleet!AD7</f>
        <v>8830</v>
      </c>
      <c r="R7" s="10" t="n">
        <f aca="false">base_fleet!Y7</f>
        <v>648</v>
      </c>
      <c r="S7" s="10" t="n">
        <f aca="false">base_fleet!U7</f>
        <v>1991</v>
      </c>
      <c r="T7" s="9" t="n">
        <f aca="false">base_fleet!Z7+base_fleet!AE7</f>
        <v>0</v>
      </c>
      <c r="U7" s="10" t="n">
        <f aca="false">base_fleet!X7+base_fleet!AC7+base_fleet!AH7</f>
        <v>1</v>
      </c>
      <c r="V7" s="10" t="n">
        <f aca="false">base_fleet!AI7</f>
        <v>6124</v>
      </c>
      <c r="W7" s="10" t="n">
        <f aca="false">base_fleet!AM7</f>
        <v>1072</v>
      </c>
      <c r="X7" s="10" t="n">
        <f aca="false">base_fleet!AP7</f>
        <v>197</v>
      </c>
      <c r="Y7" s="10" t="n">
        <f aca="false">base_fleet!AS7</f>
        <v>591</v>
      </c>
      <c r="Z7" s="10" t="n">
        <f aca="false">base_fleet!AU7</f>
        <v>495</v>
      </c>
      <c r="AA7" s="10" t="n">
        <f aca="false">base_fleet!AW7</f>
        <v>162</v>
      </c>
      <c r="AB7" s="10" t="n">
        <f aca="false">base_fleet!AY7/2</f>
        <v>103.5</v>
      </c>
      <c r="AC7" s="10" t="n">
        <f aca="false">base_fleet!AY7/2</f>
        <v>103.5</v>
      </c>
      <c r="AD7" s="9" t="n">
        <f aca="false">base_fleet!BB7</f>
        <v>8</v>
      </c>
      <c r="AE7" s="9" t="n">
        <f aca="false">base_fleet!AK7</f>
        <v>60</v>
      </c>
      <c r="AF7" s="9" t="n">
        <f aca="false">base_fleet!AO7</f>
        <v>5</v>
      </c>
      <c r="AG7" s="9" t="n">
        <f aca="false">base_fleet!AR7</f>
        <v>2</v>
      </c>
      <c r="AH7" s="9" t="n">
        <f aca="false">base_fleet!AT7</f>
        <v>2</v>
      </c>
      <c r="AI7" s="9" t="n">
        <f aca="false">base_fleet!AV7</f>
        <v>5</v>
      </c>
      <c r="AJ7" s="9" t="n">
        <f aca="false">base_fleet!AX7</f>
        <v>0</v>
      </c>
      <c r="AK7" s="9" t="n">
        <f aca="false">base_fleet!AZ7</f>
        <v>4</v>
      </c>
      <c r="AL7" s="9" t="n">
        <f aca="false">base_fleet!BC7</f>
        <v>0</v>
      </c>
      <c r="AM7" s="9" t="n">
        <v>0</v>
      </c>
      <c r="AN7" s="9" t="n">
        <f aca="false">base_fleet!BD7</f>
        <v>224</v>
      </c>
      <c r="AO7" s="9" t="n">
        <f aca="false">base_fleet!BE7</f>
        <v>661</v>
      </c>
      <c r="AP7" s="9" t="n">
        <f aca="false">base_fleet!BF7</f>
        <v>7</v>
      </c>
      <c r="AQ7" s="9" t="n">
        <f aca="false">base_fleet!BG7</f>
        <v>174</v>
      </c>
      <c r="AR7" s="9" t="n">
        <f aca="false">base_fleet!BH7</f>
        <v>307</v>
      </c>
      <c r="AS7" s="9" t="n">
        <f aca="false">base_fleet!BI7</f>
        <v>5</v>
      </c>
      <c r="AT7" s="9" t="n">
        <f aca="false">base_fleet!AQ7+base_fleet!AN7+base_fleet!AJ7</f>
        <v>0</v>
      </c>
      <c r="AU7" s="9" t="n">
        <f aca="false">base_fleet!BL7</f>
        <v>1134.75</v>
      </c>
      <c r="AV7" s="9" t="n">
        <f aca="false">base_fleet!BJ7</f>
        <v>112.2</v>
      </c>
      <c r="AW7" s="9" t="n">
        <f aca="false">base_fleet!BN7</f>
        <v>68</v>
      </c>
      <c r="AX7" s="9" t="n">
        <f aca="false">base_fleet!BM7</f>
        <v>10.2</v>
      </c>
      <c r="AY7" s="9" t="n">
        <f aca="false">base_fleet!BK7</f>
        <v>0</v>
      </c>
      <c r="AZ7" s="9" t="n">
        <f aca="false">base_fleet!BO7</f>
        <v>0</v>
      </c>
      <c r="BA7" s="9" t="n">
        <f aca="false">base_fleet!BP7</f>
        <v>198.6</v>
      </c>
      <c r="BB7" s="9" t="n">
        <f aca="false">base_fleet!BR7</f>
        <v>2.85</v>
      </c>
      <c r="BC7" s="9" t="n">
        <f aca="false">base_fleet!BQ7</f>
        <v>1.65</v>
      </c>
      <c r="BD7" s="9" t="n">
        <f aca="false">base_fleet!BS7</f>
        <v>0</v>
      </c>
      <c r="BE7" s="9" t="n">
        <v>0</v>
      </c>
      <c r="BF7" s="9" t="n">
        <v>0</v>
      </c>
      <c r="BG7" s="9" t="n">
        <f aca="false">base_fleet!CE7</f>
        <v>67</v>
      </c>
      <c r="BH7" s="9" t="n">
        <f aca="false">base_fleet!CA7</f>
        <v>53787</v>
      </c>
      <c r="BI7" s="9" t="n">
        <f aca="false">base_fleet!BV7</f>
        <v>127</v>
      </c>
      <c r="BJ7" s="9" t="n">
        <f aca="false">base_fleet!CH7</f>
        <v>4</v>
      </c>
      <c r="BK7" s="9" t="n">
        <f aca="false">base_fleet!BU7+base_fleet!BZ7+base_fleet!CD7</f>
        <v>0</v>
      </c>
    </row>
    <row r="8" customFormat="false" ht="13.2" hidden="false" customHeight="false" outlineLevel="0" collapsed="false">
      <c r="A8" s="0" t="n">
        <f aca="false">A7-1</f>
        <v>2013</v>
      </c>
      <c r="B8" s="9" t="n">
        <f aca="false">base_fleet!H8</f>
        <v>20796</v>
      </c>
      <c r="C8" s="9" t="n">
        <f aca="false">base_fleet!M8*0.95</f>
        <v>19845.5</v>
      </c>
      <c r="D8" s="9" t="n">
        <f aca="false">base_fleet!D8</f>
        <v>64</v>
      </c>
      <c r="E8" s="9" t="n">
        <f aca="false">base_fleet!R8</f>
        <v>21361</v>
      </c>
      <c r="F8" s="9" t="n">
        <f aca="false">base_fleet!F8</f>
        <v>3</v>
      </c>
      <c r="G8" s="9" t="n">
        <f aca="false">base_fleet!K8</f>
        <v>30</v>
      </c>
      <c r="H8" s="9" t="n">
        <f aca="false">base_fleet!B8</f>
        <v>2</v>
      </c>
      <c r="I8" s="9" t="n">
        <f aca="false">base_fleet!P8</f>
        <v>74</v>
      </c>
      <c r="J8" s="9" t="n">
        <f aca="false">base_fleet!C8+base_fleet!G8+base_fleet!L8+base_fleet!Q8</f>
        <v>1</v>
      </c>
      <c r="K8" s="9" t="n">
        <f aca="false">base_fleet!E8+base_fleet!J8+base_fleet!O8+base_fleet!T8</f>
        <v>342</v>
      </c>
      <c r="L8" s="9" t="n">
        <f aca="false">base_fleet!M8*0.05</f>
        <v>1044.5</v>
      </c>
      <c r="M8" s="9" t="n">
        <f aca="false">base_fleet!I8+base_fleet!N8+base_fleet!S8</f>
        <v>2</v>
      </c>
      <c r="N8" s="9" t="n">
        <f aca="false">base_fleet!AF8</f>
        <v>7038</v>
      </c>
      <c r="O8" s="9" t="n">
        <f aca="false">base_fleet!AA8</f>
        <v>731</v>
      </c>
      <c r="P8" s="10" t="n">
        <f aca="false">base_fleet!V8</f>
        <v>1226</v>
      </c>
      <c r="Q8" s="10" t="n">
        <f aca="false">base_fleet!AD8</f>
        <v>7922</v>
      </c>
      <c r="R8" s="10" t="n">
        <f aca="false">base_fleet!Y8</f>
        <v>745</v>
      </c>
      <c r="S8" s="10" t="n">
        <f aca="false">base_fleet!U8</f>
        <v>1266</v>
      </c>
      <c r="T8" s="9" t="n">
        <f aca="false">base_fleet!Z8+base_fleet!AE8</f>
        <v>0</v>
      </c>
      <c r="U8" s="10" t="n">
        <f aca="false">base_fleet!X8+base_fleet!AC8+base_fleet!AH8</f>
        <v>1</v>
      </c>
      <c r="V8" s="10" t="n">
        <f aca="false">base_fleet!AI8</f>
        <v>4776</v>
      </c>
      <c r="W8" s="10" t="n">
        <f aca="false">base_fleet!AM8</f>
        <v>588</v>
      </c>
      <c r="X8" s="10" t="n">
        <f aca="false">base_fleet!AP8</f>
        <v>259</v>
      </c>
      <c r="Y8" s="10" t="n">
        <f aca="false">base_fleet!AS8</f>
        <v>128</v>
      </c>
      <c r="Z8" s="10" t="n">
        <f aca="false">base_fleet!AU8</f>
        <v>501</v>
      </c>
      <c r="AA8" s="10" t="n">
        <f aca="false">base_fleet!AW8</f>
        <v>131</v>
      </c>
      <c r="AB8" s="10" t="n">
        <f aca="false">base_fleet!AY8/2</f>
        <v>68</v>
      </c>
      <c r="AC8" s="10" t="n">
        <f aca="false">base_fleet!AY8/2</f>
        <v>68</v>
      </c>
      <c r="AD8" s="9" t="n">
        <f aca="false">base_fleet!BB8</f>
        <v>17</v>
      </c>
      <c r="AE8" s="9" t="n">
        <f aca="false">base_fleet!AK8</f>
        <v>17</v>
      </c>
      <c r="AF8" s="9" t="n">
        <f aca="false">base_fleet!AO8</f>
        <v>3</v>
      </c>
      <c r="AG8" s="9" t="n">
        <f aca="false">base_fleet!AR8</f>
        <v>0</v>
      </c>
      <c r="AH8" s="9" t="n">
        <f aca="false">base_fleet!AT8</f>
        <v>0</v>
      </c>
      <c r="AI8" s="9" t="n">
        <f aca="false">base_fleet!AV8</f>
        <v>2</v>
      </c>
      <c r="AJ8" s="9" t="n">
        <f aca="false">base_fleet!AX8</f>
        <v>2</v>
      </c>
      <c r="AK8" s="9" t="n">
        <f aca="false">base_fleet!AZ8</f>
        <v>0</v>
      </c>
      <c r="AL8" s="9" t="n">
        <f aca="false">base_fleet!BC8</f>
        <v>1</v>
      </c>
      <c r="AM8" s="9" t="n">
        <v>0</v>
      </c>
      <c r="AN8" s="9" t="n">
        <f aca="false">base_fleet!BD8</f>
        <v>217</v>
      </c>
      <c r="AO8" s="9" t="n">
        <f aca="false">base_fleet!BE8</f>
        <v>552</v>
      </c>
      <c r="AP8" s="9" t="n">
        <f aca="false">base_fleet!BF8</f>
        <v>16</v>
      </c>
      <c r="AQ8" s="9" t="n">
        <f aca="false">base_fleet!BG8</f>
        <v>174</v>
      </c>
      <c r="AR8" s="9" t="n">
        <f aca="false">base_fleet!BH8</f>
        <v>183</v>
      </c>
      <c r="AS8" s="9" t="n">
        <f aca="false">base_fleet!BI8</f>
        <v>8</v>
      </c>
      <c r="AT8" s="9" t="n">
        <f aca="false">base_fleet!AQ8+base_fleet!AN8+base_fleet!AJ8</f>
        <v>0</v>
      </c>
      <c r="AU8" s="9" t="n">
        <f aca="false">base_fleet!BL8</f>
        <v>1153.45</v>
      </c>
      <c r="AV8" s="9" t="n">
        <f aca="false">base_fleet!BJ8</f>
        <v>281.35</v>
      </c>
      <c r="AW8" s="9" t="n">
        <f aca="false">base_fleet!BN8</f>
        <v>24.65</v>
      </c>
      <c r="AX8" s="9" t="n">
        <f aca="false">base_fleet!BM8</f>
        <v>1.7</v>
      </c>
      <c r="AY8" s="9" t="n">
        <f aca="false">base_fleet!BK8</f>
        <v>0</v>
      </c>
      <c r="AZ8" s="9" t="n">
        <f aca="false">base_fleet!BO8</f>
        <v>0</v>
      </c>
      <c r="BA8" s="9" t="n">
        <f aca="false">base_fleet!BP8</f>
        <v>114.15</v>
      </c>
      <c r="BB8" s="9" t="n">
        <f aca="false">base_fleet!BR8</f>
        <v>0.45</v>
      </c>
      <c r="BC8" s="9" t="n">
        <f aca="false">base_fleet!BQ8</f>
        <v>1.05</v>
      </c>
      <c r="BD8" s="9" t="n">
        <f aca="false">base_fleet!BS8</f>
        <v>0</v>
      </c>
      <c r="BE8" s="9" t="n">
        <v>0</v>
      </c>
      <c r="BF8" s="9" t="n">
        <v>0</v>
      </c>
      <c r="BG8" s="9" t="n">
        <f aca="false">base_fleet!CE8</f>
        <v>35</v>
      </c>
      <c r="BH8" s="9" t="n">
        <f aca="false">base_fleet!CA8</f>
        <v>46591</v>
      </c>
      <c r="BI8" s="9" t="n">
        <f aca="false">base_fleet!BV8</f>
        <v>365</v>
      </c>
      <c r="BJ8" s="9" t="n">
        <f aca="false">base_fleet!CH8</f>
        <v>10</v>
      </c>
      <c r="BK8" s="9" t="n">
        <f aca="false">base_fleet!BU8+base_fleet!BZ8+base_fleet!CD8</f>
        <v>5</v>
      </c>
    </row>
    <row r="9" customFormat="false" ht="13.2" hidden="false" customHeight="false" outlineLevel="0" collapsed="false">
      <c r="A9" s="0" t="n">
        <f aca="false">A8-1</f>
        <v>2012</v>
      </c>
      <c r="B9" s="9" t="n">
        <f aca="false">base_fleet!H9</f>
        <v>17643</v>
      </c>
      <c r="C9" s="9" t="n">
        <f aca="false">base_fleet!M9*0.95</f>
        <v>25065.75</v>
      </c>
      <c r="D9" s="9" t="n">
        <f aca="false">base_fleet!D9</f>
        <v>64</v>
      </c>
      <c r="E9" s="9" t="n">
        <f aca="false">base_fleet!R9</f>
        <v>23514</v>
      </c>
      <c r="F9" s="9" t="n">
        <f aca="false">base_fleet!F9</f>
        <v>6</v>
      </c>
      <c r="G9" s="9" t="n">
        <f aca="false">base_fleet!K9</f>
        <v>35</v>
      </c>
      <c r="H9" s="9" t="n">
        <f aca="false">base_fleet!B9</f>
        <v>1</v>
      </c>
      <c r="I9" s="9" t="n">
        <f aca="false">base_fleet!P9</f>
        <v>124</v>
      </c>
      <c r="J9" s="9" t="n">
        <f aca="false">base_fleet!C9+base_fleet!G9+base_fleet!L9+base_fleet!Q9</f>
        <v>1</v>
      </c>
      <c r="K9" s="9" t="n">
        <f aca="false">base_fleet!E9+base_fleet!J9+base_fleet!O9+base_fleet!T9</f>
        <v>272</v>
      </c>
      <c r="L9" s="9" t="n">
        <f aca="false">base_fleet!M9*0.05</f>
        <v>1319.25</v>
      </c>
      <c r="M9" s="9" t="n">
        <f aca="false">base_fleet!I9+base_fleet!N9+base_fleet!S9</f>
        <v>2</v>
      </c>
      <c r="N9" s="9" t="n">
        <f aca="false">base_fleet!AF9</f>
        <v>12369</v>
      </c>
      <c r="O9" s="9" t="n">
        <f aca="false">base_fleet!AA9</f>
        <v>1400</v>
      </c>
      <c r="P9" s="10" t="n">
        <f aca="false">base_fleet!V9</f>
        <v>569</v>
      </c>
      <c r="Q9" s="10" t="n">
        <f aca="false">base_fleet!AD9</f>
        <v>9792</v>
      </c>
      <c r="R9" s="10" t="n">
        <f aca="false">base_fleet!Y9</f>
        <v>908</v>
      </c>
      <c r="S9" s="10" t="n">
        <f aca="false">base_fleet!U9</f>
        <v>456</v>
      </c>
      <c r="T9" s="9" t="n">
        <f aca="false">base_fleet!Z9+base_fleet!AE9</f>
        <v>3</v>
      </c>
      <c r="U9" s="10" t="n">
        <f aca="false">base_fleet!X9+base_fleet!AC9+base_fleet!AH9</f>
        <v>0</v>
      </c>
      <c r="V9" s="10" t="n">
        <f aca="false">base_fleet!AI9</f>
        <v>5860</v>
      </c>
      <c r="W9" s="10" t="n">
        <f aca="false">base_fleet!AM9</f>
        <v>532</v>
      </c>
      <c r="X9" s="10" t="n">
        <f aca="false">base_fleet!AP9</f>
        <v>335</v>
      </c>
      <c r="Y9" s="10" t="n">
        <f aca="false">base_fleet!AS9</f>
        <v>126</v>
      </c>
      <c r="Z9" s="10" t="n">
        <f aca="false">base_fleet!AU9</f>
        <v>412</v>
      </c>
      <c r="AA9" s="10" t="n">
        <f aca="false">base_fleet!AW9</f>
        <v>343</v>
      </c>
      <c r="AB9" s="10" t="n">
        <f aca="false">base_fleet!AY9/2</f>
        <v>56</v>
      </c>
      <c r="AC9" s="10" t="n">
        <f aca="false">base_fleet!AY9/2</f>
        <v>56</v>
      </c>
      <c r="AD9" s="9" t="n">
        <f aca="false">base_fleet!BB9</f>
        <v>69</v>
      </c>
      <c r="AE9" s="9" t="n">
        <f aca="false">base_fleet!AK9</f>
        <v>50</v>
      </c>
      <c r="AF9" s="9" t="n">
        <f aca="false">base_fleet!AO9</f>
        <v>6</v>
      </c>
      <c r="AG9" s="9" t="n">
        <f aca="false">base_fleet!AR9</f>
        <v>1</v>
      </c>
      <c r="AH9" s="9" t="n">
        <f aca="false">base_fleet!AT9</f>
        <v>1</v>
      </c>
      <c r="AI9" s="9" t="n">
        <f aca="false">base_fleet!AV9</f>
        <v>1</v>
      </c>
      <c r="AJ9" s="9" t="n">
        <f aca="false">base_fleet!AX9</f>
        <v>6</v>
      </c>
      <c r="AK9" s="9" t="n">
        <f aca="false">base_fleet!AZ9</f>
        <v>0</v>
      </c>
      <c r="AL9" s="9" t="n">
        <f aca="false">base_fleet!BC9</f>
        <v>0</v>
      </c>
      <c r="AM9" s="9" t="n">
        <v>0</v>
      </c>
      <c r="AN9" s="9" t="n">
        <f aca="false">base_fleet!BD9</f>
        <v>219</v>
      </c>
      <c r="AO9" s="9" t="n">
        <f aca="false">base_fleet!BE9</f>
        <v>523</v>
      </c>
      <c r="AP9" s="9" t="n">
        <f aca="false">base_fleet!BF9</f>
        <v>15</v>
      </c>
      <c r="AQ9" s="9" t="n">
        <f aca="false">base_fleet!BG9</f>
        <v>163</v>
      </c>
      <c r="AR9" s="9" t="n">
        <f aca="false">base_fleet!BH9</f>
        <v>213</v>
      </c>
      <c r="AS9" s="9" t="n">
        <f aca="false">base_fleet!BI9</f>
        <v>0</v>
      </c>
      <c r="AT9" s="9" t="n">
        <f aca="false">base_fleet!AQ9+base_fleet!AN9+base_fleet!AJ9</f>
        <v>1</v>
      </c>
      <c r="AU9" s="9" t="n">
        <f aca="false">base_fleet!BL9</f>
        <v>848.300000000001</v>
      </c>
      <c r="AV9" s="9" t="n">
        <f aca="false">base_fleet!BJ9</f>
        <v>272</v>
      </c>
      <c r="AW9" s="9" t="n">
        <f aca="false">base_fleet!BN9</f>
        <v>10.2</v>
      </c>
      <c r="AX9" s="9" t="n">
        <f aca="false">base_fleet!BM9</f>
        <v>2.55</v>
      </c>
      <c r="AY9" s="9" t="n">
        <f aca="false">base_fleet!BK9</f>
        <v>0</v>
      </c>
      <c r="AZ9" s="9" t="n">
        <f aca="false">base_fleet!BO9</f>
        <v>0</v>
      </c>
      <c r="BA9" s="9" t="n">
        <f aca="false">base_fleet!BP9</f>
        <v>230.7</v>
      </c>
      <c r="BB9" s="9" t="n">
        <f aca="false">base_fleet!BR9</f>
        <v>2.7</v>
      </c>
      <c r="BC9" s="9" t="n">
        <f aca="false">base_fleet!BQ9</f>
        <v>2.1</v>
      </c>
      <c r="BD9" s="9" t="n">
        <f aca="false">base_fleet!BS9</f>
        <v>0</v>
      </c>
      <c r="BE9" s="9" t="n">
        <v>0</v>
      </c>
      <c r="BF9" s="9" t="n">
        <v>0</v>
      </c>
      <c r="BG9" s="9" t="n">
        <f aca="false">base_fleet!CE9</f>
        <v>11</v>
      </c>
      <c r="BH9" s="9" t="n">
        <f aca="false">base_fleet!CA9</f>
        <v>34545</v>
      </c>
      <c r="BI9" s="9" t="n">
        <f aca="false">base_fleet!BV9</f>
        <v>398</v>
      </c>
      <c r="BJ9" s="9" t="n">
        <f aca="false">base_fleet!CH9</f>
        <v>31</v>
      </c>
      <c r="BK9" s="9" t="n">
        <f aca="false">base_fleet!BU9+base_fleet!BZ9+base_fleet!CD9</f>
        <v>4</v>
      </c>
    </row>
    <row r="10" customFormat="false" ht="13.2" hidden="false" customHeight="false" outlineLevel="0" collapsed="false">
      <c r="A10" s="0" t="n">
        <f aca="false">A9-1</f>
        <v>2011</v>
      </c>
      <c r="B10" s="9" t="n">
        <f aca="false">base_fleet!H10</f>
        <v>16182</v>
      </c>
      <c r="C10" s="9" t="n">
        <f aca="false">base_fleet!M10*0.95</f>
        <v>32241.1</v>
      </c>
      <c r="D10" s="9" t="n">
        <f aca="false">base_fleet!D10</f>
        <v>172</v>
      </c>
      <c r="E10" s="9" t="n">
        <f aca="false">base_fleet!R10</f>
        <v>22476</v>
      </c>
      <c r="F10" s="9" t="n">
        <f aca="false">base_fleet!F10</f>
        <v>18</v>
      </c>
      <c r="G10" s="9" t="n">
        <f aca="false">base_fleet!K10</f>
        <v>100</v>
      </c>
      <c r="H10" s="9" t="n">
        <f aca="false">base_fleet!B10</f>
        <v>1</v>
      </c>
      <c r="I10" s="9" t="n">
        <f aca="false">base_fleet!P10</f>
        <v>81</v>
      </c>
      <c r="J10" s="9" t="n">
        <f aca="false">base_fleet!C10+base_fleet!G10+base_fleet!L10+base_fleet!Q10</f>
        <v>2</v>
      </c>
      <c r="K10" s="9" t="n">
        <f aca="false">base_fleet!E10+base_fleet!J10+base_fleet!O10+base_fleet!T10</f>
        <v>241</v>
      </c>
      <c r="L10" s="9" t="n">
        <f aca="false">base_fleet!M10*0.05</f>
        <v>1696.9</v>
      </c>
      <c r="M10" s="9" t="n">
        <f aca="false">base_fleet!I10+base_fleet!N10+base_fleet!S10</f>
        <v>7</v>
      </c>
      <c r="N10" s="9" t="n">
        <f aca="false">base_fleet!AF10</f>
        <v>11933</v>
      </c>
      <c r="O10" s="9" t="n">
        <f aca="false">base_fleet!AA10</f>
        <v>2066</v>
      </c>
      <c r="P10" s="10" t="n">
        <f aca="false">base_fleet!V10</f>
        <v>246</v>
      </c>
      <c r="Q10" s="10" t="n">
        <f aca="false">base_fleet!AD10</f>
        <v>7033</v>
      </c>
      <c r="R10" s="10" t="n">
        <f aca="false">base_fleet!Y10</f>
        <v>696</v>
      </c>
      <c r="S10" s="10" t="n">
        <f aca="false">base_fleet!U10</f>
        <v>586</v>
      </c>
      <c r="T10" s="9" t="n">
        <f aca="false">base_fleet!Z10+base_fleet!AE10</f>
        <v>0</v>
      </c>
      <c r="U10" s="10" t="n">
        <f aca="false">base_fleet!X10+base_fleet!AC10+base_fleet!AH10</f>
        <v>1</v>
      </c>
      <c r="V10" s="10" t="n">
        <f aca="false">base_fleet!AI10</f>
        <v>4794</v>
      </c>
      <c r="W10" s="10" t="n">
        <f aca="false">base_fleet!AM10</f>
        <v>688</v>
      </c>
      <c r="X10" s="10" t="n">
        <f aca="false">base_fleet!AP10</f>
        <v>607</v>
      </c>
      <c r="Y10" s="10" t="n">
        <f aca="false">base_fleet!AS10</f>
        <v>81</v>
      </c>
      <c r="Z10" s="10" t="n">
        <f aca="false">base_fleet!AU10</f>
        <v>304</v>
      </c>
      <c r="AA10" s="10" t="n">
        <f aca="false">base_fleet!AW10</f>
        <v>311</v>
      </c>
      <c r="AB10" s="10" t="n">
        <f aca="false">base_fleet!AY10/2</f>
        <v>4.5</v>
      </c>
      <c r="AC10" s="10" t="n">
        <f aca="false">base_fleet!AY10/2</f>
        <v>4.5</v>
      </c>
      <c r="AD10" s="9" t="n">
        <f aca="false">base_fleet!BB10</f>
        <v>36</v>
      </c>
      <c r="AE10" s="9" t="n">
        <f aca="false">base_fleet!AK10</f>
        <v>50</v>
      </c>
      <c r="AF10" s="9" t="n">
        <f aca="false">base_fleet!AO10</f>
        <v>4</v>
      </c>
      <c r="AG10" s="9" t="n">
        <f aca="false">base_fleet!AR10</f>
        <v>4</v>
      </c>
      <c r="AH10" s="9" t="n">
        <f aca="false">base_fleet!AT10</f>
        <v>0</v>
      </c>
      <c r="AI10" s="9" t="n">
        <f aca="false">base_fleet!AV10</f>
        <v>1</v>
      </c>
      <c r="AJ10" s="9" t="n">
        <f aca="false">base_fleet!AX10</f>
        <v>4</v>
      </c>
      <c r="AK10" s="9" t="n">
        <f aca="false">base_fleet!AZ10</f>
        <v>0</v>
      </c>
      <c r="AL10" s="9" t="n">
        <f aca="false">base_fleet!BC10</f>
        <v>0</v>
      </c>
      <c r="AM10" s="9" t="n">
        <v>0</v>
      </c>
      <c r="AN10" s="9" t="n">
        <f aca="false">base_fleet!BD10</f>
        <v>243</v>
      </c>
      <c r="AO10" s="9" t="n">
        <f aca="false">base_fleet!BE10</f>
        <v>338</v>
      </c>
      <c r="AP10" s="9" t="n">
        <f aca="false">base_fleet!BF10</f>
        <v>28</v>
      </c>
      <c r="AQ10" s="9" t="n">
        <f aca="false">base_fleet!BG10</f>
        <v>159</v>
      </c>
      <c r="AR10" s="9" t="n">
        <f aca="false">base_fleet!BH10</f>
        <v>180</v>
      </c>
      <c r="AS10" s="9" t="n">
        <f aca="false">base_fleet!BI10</f>
        <v>2</v>
      </c>
      <c r="AT10" s="9" t="n">
        <f aca="false">base_fleet!AQ10+base_fleet!AN10+base_fleet!AJ10</f>
        <v>0</v>
      </c>
      <c r="AU10" s="9" t="n">
        <f aca="false">base_fleet!BL10</f>
        <v>935.000000000001</v>
      </c>
      <c r="AV10" s="9" t="n">
        <f aca="false">base_fleet!BJ10</f>
        <v>165.75</v>
      </c>
      <c r="AW10" s="9" t="n">
        <f aca="false">base_fleet!BN10</f>
        <v>4.25</v>
      </c>
      <c r="AX10" s="9" t="n">
        <f aca="false">base_fleet!BM10</f>
        <v>4.25</v>
      </c>
      <c r="AY10" s="9" t="n">
        <f aca="false">base_fleet!BK10</f>
        <v>2.55</v>
      </c>
      <c r="AZ10" s="9" t="n">
        <f aca="false">base_fleet!BO10</f>
        <v>0</v>
      </c>
      <c r="BA10" s="9" t="n">
        <f aca="false">base_fleet!BP10</f>
        <v>194.25</v>
      </c>
      <c r="BB10" s="9" t="n">
        <f aca="false">base_fleet!BR10</f>
        <v>0.75</v>
      </c>
      <c r="BC10" s="9" t="n">
        <f aca="false">base_fleet!BQ10</f>
        <v>1.2</v>
      </c>
      <c r="BD10" s="9" t="n">
        <f aca="false">base_fleet!BS10</f>
        <v>0</v>
      </c>
      <c r="BE10" s="9" t="n">
        <v>0</v>
      </c>
      <c r="BF10" s="9" t="n">
        <v>0</v>
      </c>
      <c r="BG10" s="9" t="n">
        <f aca="false">base_fleet!CE10</f>
        <v>4</v>
      </c>
      <c r="BH10" s="9" t="n">
        <f aca="false">base_fleet!CA10</f>
        <v>36287</v>
      </c>
      <c r="BI10" s="9" t="n">
        <f aca="false">base_fleet!BV10</f>
        <v>318</v>
      </c>
      <c r="BJ10" s="9" t="n">
        <f aca="false">base_fleet!CH10</f>
        <v>1</v>
      </c>
      <c r="BK10" s="9" t="n">
        <f aca="false">base_fleet!BU10+base_fleet!BZ10+base_fleet!CD10</f>
        <v>1</v>
      </c>
    </row>
    <row r="11" customFormat="false" ht="13.2" hidden="false" customHeight="false" outlineLevel="0" collapsed="false">
      <c r="A11" s="0" t="n">
        <f aca="false">A10-1</f>
        <v>2010</v>
      </c>
      <c r="B11" s="9" t="n">
        <f aca="false">base_fleet!H11</f>
        <v>11486</v>
      </c>
      <c r="C11" s="9" t="n">
        <f aca="false">base_fleet!M11*0.95</f>
        <v>16687.7</v>
      </c>
      <c r="D11" s="9" t="n">
        <f aca="false">base_fleet!D11</f>
        <v>11</v>
      </c>
      <c r="E11" s="9" t="n">
        <f aca="false">base_fleet!R11</f>
        <v>25762</v>
      </c>
      <c r="F11" s="9" t="n">
        <f aca="false">base_fleet!F11</f>
        <v>15</v>
      </c>
      <c r="G11" s="9" t="n">
        <f aca="false">base_fleet!K11</f>
        <v>116</v>
      </c>
      <c r="H11" s="9" t="n">
        <f aca="false">base_fleet!B11</f>
        <v>3</v>
      </c>
      <c r="I11" s="9" t="n">
        <f aca="false">base_fleet!P11</f>
        <v>135</v>
      </c>
      <c r="J11" s="9" t="n">
        <f aca="false">base_fleet!C11+base_fleet!G11+base_fleet!L11+base_fleet!Q11</f>
        <v>2</v>
      </c>
      <c r="K11" s="9" t="n">
        <f aca="false">base_fleet!E11+base_fleet!J11+base_fleet!O11+base_fleet!T11</f>
        <v>1154</v>
      </c>
      <c r="L11" s="9" t="n">
        <f aca="false">base_fleet!M11*0.05</f>
        <v>878.3</v>
      </c>
      <c r="M11" s="9" t="n">
        <f aca="false">base_fleet!I11+base_fleet!N11+base_fleet!S11</f>
        <v>4</v>
      </c>
      <c r="N11" s="9" t="n">
        <f aca="false">base_fleet!AF11</f>
        <v>13738</v>
      </c>
      <c r="O11" s="9" t="n">
        <f aca="false">base_fleet!AA11</f>
        <v>1114</v>
      </c>
      <c r="P11" s="10" t="n">
        <f aca="false">base_fleet!V11</f>
        <v>184</v>
      </c>
      <c r="Q11" s="10" t="n">
        <f aca="false">base_fleet!AD11</f>
        <v>9413</v>
      </c>
      <c r="R11" s="10" t="n">
        <f aca="false">base_fleet!Y11</f>
        <v>914</v>
      </c>
      <c r="S11" s="10" t="n">
        <f aca="false">base_fleet!U11</f>
        <v>758</v>
      </c>
      <c r="T11" s="9" t="n">
        <f aca="false">base_fleet!Z11+base_fleet!AE11</f>
        <v>0</v>
      </c>
      <c r="U11" s="10" t="n">
        <f aca="false">base_fleet!X11+base_fleet!AC11+base_fleet!AH11</f>
        <v>73</v>
      </c>
      <c r="V11" s="10" t="n">
        <f aca="false">base_fleet!AI11</f>
        <v>4665</v>
      </c>
      <c r="W11" s="10" t="n">
        <f aca="false">base_fleet!AM11</f>
        <v>962</v>
      </c>
      <c r="X11" s="10" t="n">
        <f aca="false">base_fleet!AP11</f>
        <v>450</v>
      </c>
      <c r="Y11" s="10" t="n">
        <f aca="false">base_fleet!AS11</f>
        <v>125</v>
      </c>
      <c r="Z11" s="10" t="n">
        <f aca="false">base_fleet!AU11</f>
        <v>243</v>
      </c>
      <c r="AA11" s="10" t="n">
        <f aca="false">base_fleet!AW11</f>
        <v>80</v>
      </c>
      <c r="AB11" s="10" t="n">
        <f aca="false">base_fleet!AY11/2</f>
        <v>17</v>
      </c>
      <c r="AC11" s="10" t="n">
        <f aca="false">base_fleet!AY11/2</f>
        <v>17</v>
      </c>
      <c r="AD11" s="9" t="n">
        <f aca="false">base_fleet!BB11</f>
        <v>12</v>
      </c>
      <c r="AE11" s="9" t="n">
        <f aca="false">base_fleet!AK11</f>
        <v>72</v>
      </c>
      <c r="AF11" s="9" t="n">
        <f aca="false">base_fleet!AO11</f>
        <v>5</v>
      </c>
      <c r="AG11" s="9" t="n">
        <f aca="false">base_fleet!AR11</f>
        <v>2</v>
      </c>
      <c r="AH11" s="9" t="n">
        <f aca="false">base_fleet!AT11</f>
        <v>3</v>
      </c>
      <c r="AI11" s="9" t="n">
        <f aca="false">base_fleet!AV11</f>
        <v>1</v>
      </c>
      <c r="AJ11" s="9" t="n">
        <f aca="false">base_fleet!AX11</f>
        <v>1</v>
      </c>
      <c r="AK11" s="9" t="n">
        <f aca="false">base_fleet!AZ11</f>
        <v>0</v>
      </c>
      <c r="AL11" s="9" t="n">
        <f aca="false">base_fleet!BC11</f>
        <v>0</v>
      </c>
      <c r="AM11" s="9" t="n">
        <v>0</v>
      </c>
      <c r="AN11" s="9" t="n">
        <f aca="false">base_fleet!BD11</f>
        <v>217</v>
      </c>
      <c r="AO11" s="9" t="n">
        <f aca="false">base_fleet!BE11</f>
        <v>343</v>
      </c>
      <c r="AP11" s="9" t="n">
        <f aca="false">base_fleet!BF11</f>
        <v>34</v>
      </c>
      <c r="AQ11" s="9" t="n">
        <f aca="false">base_fleet!BG11</f>
        <v>96</v>
      </c>
      <c r="AR11" s="9" t="n">
        <f aca="false">base_fleet!BH11</f>
        <v>75</v>
      </c>
      <c r="AS11" s="9" t="n">
        <f aca="false">base_fleet!BI11</f>
        <v>0</v>
      </c>
      <c r="AT11" s="9" t="n">
        <f aca="false">base_fleet!AQ11+base_fleet!AN11+base_fleet!AJ11</f>
        <v>0</v>
      </c>
      <c r="AU11" s="9" t="n">
        <f aca="false">base_fleet!BL11</f>
        <v>1021.7</v>
      </c>
      <c r="AV11" s="9" t="n">
        <f aca="false">base_fleet!BJ11</f>
        <v>285.6</v>
      </c>
      <c r="AW11" s="9" t="n">
        <f aca="false">base_fleet!BN11</f>
        <v>15.3</v>
      </c>
      <c r="AX11" s="9" t="n">
        <f aca="false">base_fleet!BM11</f>
        <v>10.2</v>
      </c>
      <c r="AY11" s="9" t="n">
        <f aca="false">base_fleet!BK11</f>
        <v>1.7</v>
      </c>
      <c r="AZ11" s="9" t="n">
        <f aca="false">base_fleet!BO11</f>
        <v>0</v>
      </c>
      <c r="BA11" s="9" t="n">
        <f aca="false">base_fleet!BP11</f>
        <v>197.7</v>
      </c>
      <c r="BB11" s="9" t="n">
        <f aca="false">base_fleet!BR11</f>
        <v>1.8</v>
      </c>
      <c r="BC11" s="9" t="n">
        <f aca="false">base_fleet!BQ11</f>
        <v>0.45</v>
      </c>
      <c r="BD11" s="9" t="n">
        <f aca="false">base_fleet!BS11</f>
        <v>0</v>
      </c>
      <c r="BE11" s="9" t="n">
        <v>0</v>
      </c>
      <c r="BF11" s="9" t="n">
        <v>0</v>
      </c>
      <c r="BG11" s="9" t="n">
        <f aca="false">base_fleet!CE11</f>
        <v>5</v>
      </c>
      <c r="BH11" s="9" t="n">
        <f aca="false">base_fleet!CA11</f>
        <v>22764</v>
      </c>
      <c r="BI11" s="9" t="n">
        <f aca="false">base_fleet!BV11</f>
        <v>50</v>
      </c>
      <c r="BJ11" s="9" t="n">
        <f aca="false">base_fleet!CH11</f>
        <v>3</v>
      </c>
      <c r="BK11" s="9" t="n">
        <f aca="false">base_fleet!BU11+base_fleet!BZ11+base_fleet!CD11</f>
        <v>1</v>
      </c>
    </row>
    <row r="12" customFormat="false" ht="13.2" hidden="false" customHeight="false" outlineLevel="0" collapsed="false">
      <c r="A12" s="0" t="n">
        <f aca="false">A11-1</f>
        <v>2009</v>
      </c>
      <c r="B12" s="9" t="n">
        <f aca="false">base_fleet!H12</f>
        <v>16179</v>
      </c>
      <c r="C12" s="9" t="n">
        <f aca="false">base_fleet!M12*0.95</f>
        <v>16883.4</v>
      </c>
      <c r="D12" s="9" t="n">
        <f aca="false">base_fleet!D12</f>
        <v>9</v>
      </c>
      <c r="E12" s="9" t="n">
        <f aca="false">base_fleet!R12</f>
        <v>18996</v>
      </c>
      <c r="F12" s="9" t="n">
        <f aca="false">base_fleet!F12</f>
        <v>46</v>
      </c>
      <c r="G12" s="9" t="n">
        <f aca="false">base_fleet!K12</f>
        <v>125</v>
      </c>
      <c r="H12" s="9" t="n">
        <f aca="false">base_fleet!B12</f>
        <v>2</v>
      </c>
      <c r="I12" s="9" t="n">
        <f aca="false">base_fleet!P12</f>
        <v>604</v>
      </c>
      <c r="J12" s="9" t="n">
        <f aca="false">base_fleet!C12+base_fleet!G12+base_fleet!L12+base_fleet!Q12</f>
        <v>4</v>
      </c>
      <c r="K12" s="9" t="n">
        <f aca="false">base_fleet!E12+base_fleet!J12+base_fleet!O12+base_fleet!T12</f>
        <v>1619</v>
      </c>
      <c r="L12" s="9" t="n">
        <f aca="false">base_fleet!M12*0.05</f>
        <v>888.6</v>
      </c>
      <c r="M12" s="9" t="n">
        <f aca="false">base_fleet!I12+base_fleet!N12+base_fleet!S12</f>
        <v>8</v>
      </c>
      <c r="N12" s="9" t="n">
        <f aca="false">base_fleet!AF12</f>
        <v>11742</v>
      </c>
      <c r="O12" s="9" t="n">
        <f aca="false">base_fleet!AA12</f>
        <v>710</v>
      </c>
      <c r="P12" s="10" t="n">
        <f aca="false">base_fleet!V12</f>
        <v>144</v>
      </c>
      <c r="Q12" s="10" t="n">
        <f aca="false">base_fleet!AD12</f>
        <v>5850</v>
      </c>
      <c r="R12" s="10" t="n">
        <f aca="false">base_fleet!Y12</f>
        <v>539</v>
      </c>
      <c r="S12" s="10" t="n">
        <f aca="false">base_fleet!U12</f>
        <v>344</v>
      </c>
      <c r="T12" s="9" t="n">
        <f aca="false">base_fleet!Z12+base_fleet!AE12</f>
        <v>0</v>
      </c>
      <c r="U12" s="10" t="n">
        <f aca="false">base_fleet!X12+base_fleet!AC12+base_fleet!AH12</f>
        <v>32</v>
      </c>
      <c r="V12" s="10" t="n">
        <f aca="false">base_fleet!AI12</f>
        <v>2385</v>
      </c>
      <c r="W12" s="10" t="n">
        <f aca="false">base_fleet!AM12</f>
        <v>567</v>
      </c>
      <c r="X12" s="10" t="n">
        <f aca="false">base_fleet!AP12</f>
        <v>404</v>
      </c>
      <c r="Y12" s="10" t="n">
        <f aca="false">base_fleet!AS12</f>
        <v>226</v>
      </c>
      <c r="Z12" s="10" t="n">
        <f aca="false">base_fleet!AU12</f>
        <v>256</v>
      </c>
      <c r="AA12" s="10" t="n">
        <f aca="false">base_fleet!AW12</f>
        <v>119</v>
      </c>
      <c r="AB12" s="10" t="n">
        <f aca="false">base_fleet!AY12/2</f>
        <v>4.5</v>
      </c>
      <c r="AC12" s="10" t="n">
        <f aca="false">base_fleet!AY12/2</f>
        <v>4.5</v>
      </c>
      <c r="AD12" s="9" t="n">
        <f aca="false">base_fleet!BB12</f>
        <v>15</v>
      </c>
      <c r="AE12" s="9" t="n">
        <f aca="false">base_fleet!AK12</f>
        <v>39</v>
      </c>
      <c r="AF12" s="9" t="n">
        <f aca="false">base_fleet!AO12</f>
        <v>5</v>
      </c>
      <c r="AG12" s="9" t="n">
        <f aca="false">base_fleet!AR12</f>
        <v>1</v>
      </c>
      <c r="AH12" s="9" t="n">
        <f aca="false">base_fleet!AT12</f>
        <v>3</v>
      </c>
      <c r="AI12" s="9" t="n">
        <f aca="false">base_fleet!AV12</f>
        <v>0</v>
      </c>
      <c r="AJ12" s="9" t="n">
        <f aca="false">base_fleet!AX12</f>
        <v>1</v>
      </c>
      <c r="AK12" s="9" t="n">
        <f aca="false">base_fleet!AZ12</f>
        <v>0</v>
      </c>
      <c r="AL12" s="9" t="n">
        <f aca="false">base_fleet!BC12</f>
        <v>0</v>
      </c>
      <c r="AM12" s="9" t="n">
        <v>0</v>
      </c>
      <c r="AN12" s="9" t="n">
        <f aca="false">base_fleet!BD12</f>
        <v>176</v>
      </c>
      <c r="AO12" s="9" t="n">
        <f aca="false">base_fleet!BE12</f>
        <v>206</v>
      </c>
      <c r="AP12" s="9" t="n">
        <f aca="false">base_fleet!BF12</f>
        <v>31</v>
      </c>
      <c r="AQ12" s="9" t="n">
        <f aca="false">base_fleet!BG12</f>
        <v>92</v>
      </c>
      <c r="AR12" s="9" t="n">
        <f aca="false">base_fleet!BH12</f>
        <v>58</v>
      </c>
      <c r="AS12" s="9" t="n">
        <f aca="false">base_fleet!BI12</f>
        <v>0</v>
      </c>
      <c r="AT12" s="9" t="n">
        <f aca="false">base_fleet!AQ12+base_fleet!AN12+base_fleet!AJ12</f>
        <v>0</v>
      </c>
      <c r="AU12" s="9" t="n">
        <f aca="false">base_fleet!BL12</f>
        <v>609.45</v>
      </c>
      <c r="AV12" s="9" t="n">
        <f aca="false">base_fleet!BJ12</f>
        <v>37.4</v>
      </c>
      <c r="AW12" s="9" t="n">
        <f aca="false">base_fleet!BN12</f>
        <v>2.55</v>
      </c>
      <c r="AX12" s="9" t="n">
        <f aca="false">base_fleet!BM12</f>
        <v>5.95</v>
      </c>
      <c r="AY12" s="9" t="n">
        <f aca="false">base_fleet!BK12</f>
        <v>0</v>
      </c>
      <c r="AZ12" s="9" t="n">
        <f aca="false">base_fleet!BO12</f>
        <v>0</v>
      </c>
      <c r="BA12" s="9" t="n">
        <f aca="false">base_fleet!BP12</f>
        <v>253.2</v>
      </c>
      <c r="BB12" s="9" t="n">
        <f aca="false">base_fleet!BR12</f>
        <v>4.35</v>
      </c>
      <c r="BC12" s="9" t="n">
        <f aca="false">base_fleet!BQ12</f>
        <v>0.3</v>
      </c>
      <c r="BD12" s="9" t="n">
        <f aca="false">base_fleet!BS12</f>
        <v>0</v>
      </c>
      <c r="BE12" s="9" t="n">
        <v>0</v>
      </c>
      <c r="BF12" s="9" t="n">
        <v>0</v>
      </c>
      <c r="BG12" s="9" t="n">
        <f aca="false">base_fleet!CE12</f>
        <v>1</v>
      </c>
      <c r="BH12" s="9" t="n">
        <f aca="false">base_fleet!CA12</f>
        <v>18274</v>
      </c>
      <c r="BI12" s="9" t="n">
        <f aca="false">base_fleet!BV12</f>
        <v>65</v>
      </c>
      <c r="BJ12" s="9" t="n">
        <f aca="false">base_fleet!CH12</f>
        <v>0</v>
      </c>
      <c r="BK12" s="9" t="n">
        <f aca="false">base_fleet!BU12+base_fleet!BZ12+base_fleet!CD12</f>
        <v>0</v>
      </c>
    </row>
    <row r="13" customFormat="false" ht="13.2" hidden="false" customHeight="false" outlineLevel="0" collapsed="false">
      <c r="A13" s="0" t="n">
        <f aca="false">A12-1</f>
        <v>2008</v>
      </c>
      <c r="B13" s="9" t="n">
        <f aca="false">base_fleet!H13</f>
        <v>13810</v>
      </c>
      <c r="C13" s="9" t="n">
        <f aca="false">base_fleet!M13*0.95</f>
        <v>12139.1</v>
      </c>
      <c r="D13" s="9" t="n">
        <f aca="false">base_fleet!D13</f>
        <v>5</v>
      </c>
      <c r="E13" s="9" t="n">
        <f aca="false">base_fleet!R13</f>
        <v>19637</v>
      </c>
      <c r="F13" s="9" t="n">
        <f aca="false">base_fleet!F13</f>
        <v>91</v>
      </c>
      <c r="G13" s="9" t="n">
        <f aca="false">base_fleet!K13</f>
        <v>216</v>
      </c>
      <c r="H13" s="9" t="n">
        <f aca="false">base_fleet!B13</f>
        <v>1</v>
      </c>
      <c r="I13" s="9" t="n">
        <f aca="false">base_fleet!P13</f>
        <v>929</v>
      </c>
      <c r="J13" s="9" t="n">
        <f aca="false">base_fleet!C13+base_fleet!G13+base_fleet!L13+base_fleet!Q13</f>
        <v>8</v>
      </c>
      <c r="K13" s="9" t="n">
        <f aca="false">base_fleet!E13+base_fleet!J13+base_fleet!O13+base_fleet!T13</f>
        <v>151</v>
      </c>
      <c r="L13" s="9" t="n">
        <f aca="false">base_fleet!M13*0.05</f>
        <v>638.9</v>
      </c>
      <c r="M13" s="9" t="n">
        <f aca="false">base_fleet!I13+base_fleet!N13+base_fleet!S13</f>
        <v>3</v>
      </c>
      <c r="N13" s="9" t="n">
        <f aca="false">base_fleet!AF13</f>
        <v>13093</v>
      </c>
      <c r="O13" s="9" t="n">
        <f aca="false">base_fleet!AA13</f>
        <v>1279</v>
      </c>
      <c r="P13" s="10" t="n">
        <f aca="false">base_fleet!V13</f>
        <v>234</v>
      </c>
      <c r="Q13" s="10" t="n">
        <f aca="false">base_fleet!AD13</f>
        <v>8180</v>
      </c>
      <c r="R13" s="10" t="n">
        <f aca="false">base_fleet!Y13</f>
        <v>1075</v>
      </c>
      <c r="S13" s="10" t="n">
        <f aca="false">base_fleet!U13</f>
        <v>477</v>
      </c>
      <c r="T13" s="9" t="n">
        <f aca="false">base_fleet!Z13+base_fleet!AE13</f>
        <v>2</v>
      </c>
      <c r="U13" s="10" t="n">
        <f aca="false">base_fleet!X13+base_fleet!AC13+base_fleet!AH13</f>
        <v>22</v>
      </c>
      <c r="V13" s="10" t="n">
        <f aca="false">base_fleet!AI13</f>
        <v>4624</v>
      </c>
      <c r="W13" s="10" t="n">
        <f aca="false">base_fleet!AM13</f>
        <v>767</v>
      </c>
      <c r="X13" s="10" t="n">
        <f aca="false">base_fleet!AP13</f>
        <v>590</v>
      </c>
      <c r="Y13" s="10" t="n">
        <f aca="false">base_fleet!AS13</f>
        <v>237</v>
      </c>
      <c r="Z13" s="10" t="n">
        <f aca="false">base_fleet!AU13</f>
        <v>421</v>
      </c>
      <c r="AA13" s="10" t="n">
        <f aca="false">base_fleet!AW13</f>
        <v>216</v>
      </c>
      <c r="AB13" s="10" t="n">
        <f aca="false">base_fleet!AY13/2</f>
        <v>13.5</v>
      </c>
      <c r="AC13" s="10" t="n">
        <f aca="false">base_fleet!AY13/2</f>
        <v>13.5</v>
      </c>
      <c r="AD13" s="9" t="n">
        <f aca="false">base_fleet!BB13</f>
        <v>31</v>
      </c>
      <c r="AE13" s="9" t="n">
        <f aca="false">base_fleet!AK13</f>
        <v>58</v>
      </c>
      <c r="AF13" s="9" t="n">
        <f aca="false">base_fleet!AO13</f>
        <v>10</v>
      </c>
      <c r="AG13" s="9" t="n">
        <f aca="false">base_fleet!AR13</f>
        <v>3</v>
      </c>
      <c r="AH13" s="9" t="n">
        <f aca="false">base_fleet!AT13</f>
        <v>3</v>
      </c>
      <c r="AI13" s="9" t="n">
        <f aca="false">base_fleet!AV13</f>
        <v>3</v>
      </c>
      <c r="AJ13" s="9" t="n">
        <f aca="false">base_fleet!AX13</f>
        <v>2</v>
      </c>
      <c r="AK13" s="9" t="n">
        <f aca="false">base_fleet!AZ13</f>
        <v>0</v>
      </c>
      <c r="AL13" s="9" t="n">
        <f aca="false">base_fleet!BC13</f>
        <v>0</v>
      </c>
      <c r="AM13" s="9" t="n">
        <v>0</v>
      </c>
      <c r="AN13" s="9" t="n">
        <f aca="false">base_fleet!BD13</f>
        <v>207</v>
      </c>
      <c r="AO13" s="9" t="n">
        <f aca="false">base_fleet!BE13</f>
        <v>162</v>
      </c>
      <c r="AP13" s="9" t="n">
        <f aca="false">base_fleet!BF13</f>
        <v>115</v>
      </c>
      <c r="AQ13" s="9" t="n">
        <f aca="false">base_fleet!BG13</f>
        <v>134</v>
      </c>
      <c r="AR13" s="9" t="n">
        <f aca="false">base_fleet!BH13</f>
        <v>71</v>
      </c>
      <c r="AS13" s="9" t="n">
        <f aca="false">base_fleet!BI13</f>
        <v>1</v>
      </c>
      <c r="AT13" s="9" t="n">
        <f aca="false">base_fleet!AQ13+base_fleet!AN13+base_fleet!AJ13</f>
        <v>0</v>
      </c>
      <c r="AU13" s="9" t="n">
        <f aca="false">base_fleet!BL13</f>
        <v>1017.45</v>
      </c>
      <c r="AV13" s="9" t="n">
        <f aca="false">base_fleet!BJ13</f>
        <v>107.95</v>
      </c>
      <c r="AW13" s="9" t="n">
        <f aca="false">base_fleet!BN13</f>
        <v>16.15</v>
      </c>
      <c r="AX13" s="9" t="n">
        <f aca="false">base_fleet!BM13</f>
        <v>9.35</v>
      </c>
      <c r="AY13" s="9" t="n">
        <f aca="false">base_fleet!BK13</f>
        <v>0</v>
      </c>
      <c r="AZ13" s="9" t="n">
        <f aca="false">base_fleet!BO13</f>
        <v>0</v>
      </c>
      <c r="BA13" s="9" t="n">
        <f aca="false">base_fleet!BP13</f>
        <v>220.05</v>
      </c>
      <c r="BB13" s="9" t="n">
        <f aca="false">base_fleet!BR13</f>
        <v>12</v>
      </c>
      <c r="BC13" s="9" t="n">
        <f aca="false">base_fleet!BQ13</f>
        <v>1.8</v>
      </c>
      <c r="BD13" s="9" t="n">
        <f aca="false">base_fleet!BS13</f>
        <v>0</v>
      </c>
      <c r="BE13" s="9" t="n">
        <v>0</v>
      </c>
      <c r="BF13" s="9" t="n">
        <v>0</v>
      </c>
      <c r="BG13" s="9" t="n">
        <f aca="false">base_fleet!CE13</f>
        <v>0</v>
      </c>
      <c r="BH13" s="9" t="n">
        <f aca="false">base_fleet!CA13</f>
        <v>14436</v>
      </c>
      <c r="BI13" s="9" t="n">
        <f aca="false">base_fleet!BV13</f>
        <v>100</v>
      </c>
      <c r="BJ13" s="9" t="n">
        <f aca="false">base_fleet!CH13</f>
        <v>0</v>
      </c>
      <c r="BK13" s="9" t="n">
        <f aca="false">base_fleet!BU13+base_fleet!BZ13+base_fleet!CD13</f>
        <v>0</v>
      </c>
    </row>
    <row r="14" customFormat="false" ht="13.2" hidden="false" customHeight="false" outlineLevel="0" collapsed="false">
      <c r="A14" s="0" t="n">
        <f aca="false">A13-1</f>
        <v>2007</v>
      </c>
      <c r="B14" s="9" t="n">
        <f aca="false">base_fleet!H14</f>
        <v>16222</v>
      </c>
      <c r="C14" s="9" t="n">
        <f aca="false">base_fleet!M14*0.95</f>
        <v>13208.8</v>
      </c>
      <c r="D14" s="9" t="n">
        <f aca="false">base_fleet!D14</f>
        <v>13</v>
      </c>
      <c r="E14" s="9" t="n">
        <f aca="false">base_fleet!R14</f>
        <v>11998</v>
      </c>
      <c r="F14" s="9" t="n">
        <f aca="false">base_fleet!F14</f>
        <v>125</v>
      </c>
      <c r="G14" s="9" t="n">
        <f aca="false">base_fleet!K14</f>
        <v>196</v>
      </c>
      <c r="H14" s="9" t="n">
        <f aca="false">base_fleet!B14</f>
        <v>2</v>
      </c>
      <c r="I14" s="9" t="n">
        <f aca="false">base_fleet!P14</f>
        <v>955</v>
      </c>
      <c r="J14" s="9" t="n">
        <f aca="false">base_fleet!C14+base_fleet!G14+base_fleet!L14+base_fleet!Q14</f>
        <v>1</v>
      </c>
      <c r="K14" s="9" t="n">
        <f aca="false">base_fleet!E14+base_fleet!J14+base_fleet!O14+base_fleet!T14</f>
        <v>1</v>
      </c>
      <c r="L14" s="9" t="n">
        <f aca="false">base_fleet!M14*0.05</f>
        <v>695.2</v>
      </c>
      <c r="M14" s="9" t="n">
        <f aca="false">base_fleet!I14+base_fleet!N14+base_fleet!S14</f>
        <v>10</v>
      </c>
      <c r="N14" s="9" t="n">
        <f aca="false">base_fleet!AF14</f>
        <v>11246</v>
      </c>
      <c r="O14" s="9" t="n">
        <f aca="false">base_fleet!AA14</f>
        <v>1780</v>
      </c>
      <c r="P14" s="10" t="n">
        <f aca="false">base_fleet!V14</f>
        <v>207</v>
      </c>
      <c r="Q14" s="10" t="n">
        <f aca="false">base_fleet!AD14</f>
        <v>3603</v>
      </c>
      <c r="R14" s="10" t="n">
        <f aca="false">base_fleet!Y14</f>
        <v>815</v>
      </c>
      <c r="S14" s="10" t="n">
        <f aca="false">base_fleet!U14</f>
        <v>295</v>
      </c>
      <c r="T14" s="9" t="n">
        <f aca="false">base_fleet!Z14+base_fleet!AE14</f>
        <v>0</v>
      </c>
      <c r="U14" s="10" t="n">
        <f aca="false">base_fleet!X14+base_fleet!AC14+base_fleet!AH14</f>
        <v>0</v>
      </c>
      <c r="V14" s="10" t="n">
        <f aca="false">base_fleet!AI14</f>
        <v>4223</v>
      </c>
      <c r="W14" s="10" t="n">
        <f aca="false">base_fleet!AM14</f>
        <v>616</v>
      </c>
      <c r="X14" s="10" t="n">
        <f aca="false">base_fleet!AP14</f>
        <v>550</v>
      </c>
      <c r="Y14" s="10" t="n">
        <f aca="false">base_fleet!AS14</f>
        <v>152</v>
      </c>
      <c r="Z14" s="10" t="n">
        <f aca="false">base_fleet!AU14</f>
        <v>252</v>
      </c>
      <c r="AA14" s="10" t="n">
        <f aca="false">base_fleet!AW14</f>
        <v>112</v>
      </c>
      <c r="AB14" s="10" t="n">
        <f aca="false">base_fleet!AY14/2</f>
        <v>3.5</v>
      </c>
      <c r="AC14" s="10" t="n">
        <f aca="false">base_fleet!AY14/2</f>
        <v>3.5</v>
      </c>
      <c r="AD14" s="9" t="n">
        <f aca="false">base_fleet!BB14</f>
        <v>23</v>
      </c>
      <c r="AE14" s="9" t="n">
        <f aca="false">base_fleet!AK14</f>
        <v>60</v>
      </c>
      <c r="AF14" s="9" t="n">
        <f aca="false">base_fleet!AO14</f>
        <v>4</v>
      </c>
      <c r="AG14" s="9" t="n">
        <f aca="false">base_fleet!AR14</f>
        <v>2</v>
      </c>
      <c r="AH14" s="9" t="n">
        <f aca="false">base_fleet!AT14</f>
        <v>3</v>
      </c>
      <c r="AI14" s="9" t="n">
        <f aca="false">base_fleet!AV14</f>
        <v>3</v>
      </c>
      <c r="AJ14" s="9" t="n">
        <f aca="false">base_fleet!AX14</f>
        <v>2</v>
      </c>
      <c r="AK14" s="9" t="n">
        <f aca="false">base_fleet!AZ14</f>
        <v>0</v>
      </c>
      <c r="AL14" s="9" t="n">
        <f aca="false">base_fleet!BC14</f>
        <v>0</v>
      </c>
      <c r="AM14" s="9" t="n">
        <v>0</v>
      </c>
      <c r="AN14" s="9" t="n">
        <f aca="false">base_fleet!BD14</f>
        <v>143</v>
      </c>
      <c r="AO14" s="9" t="n">
        <f aca="false">base_fleet!BE14</f>
        <v>119</v>
      </c>
      <c r="AP14" s="9" t="n">
        <f aca="false">base_fleet!BF14</f>
        <v>80</v>
      </c>
      <c r="AQ14" s="9" t="n">
        <f aca="false">base_fleet!BG14</f>
        <v>54</v>
      </c>
      <c r="AR14" s="9" t="n">
        <f aca="false">base_fleet!BH14</f>
        <v>49</v>
      </c>
      <c r="AS14" s="9" t="n">
        <f aca="false">base_fleet!BI14</f>
        <v>0</v>
      </c>
      <c r="AT14" s="9" t="n">
        <f aca="false">base_fleet!AQ14+base_fleet!AN14+base_fleet!AJ14</f>
        <v>1</v>
      </c>
      <c r="AU14" s="9" t="n">
        <f aca="false">base_fleet!BL14</f>
        <v>918.000000000001</v>
      </c>
      <c r="AV14" s="9" t="n">
        <f aca="false">base_fleet!BJ14</f>
        <v>43.35</v>
      </c>
      <c r="AW14" s="9" t="n">
        <f aca="false">base_fleet!BN14</f>
        <v>1.7</v>
      </c>
      <c r="AX14" s="9" t="n">
        <f aca="false">base_fleet!BM14</f>
        <v>6.8</v>
      </c>
      <c r="AY14" s="9" t="n">
        <f aca="false">base_fleet!BK14</f>
        <v>0.85</v>
      </c>
      <c r="AZ14" s="9" t="n">
        <f aca="false">base_fleet!BO14</f>
        <v>0</v>
      </c>
      <c r="BA14" s="9" t="n">
        <f aca="false">base_fleet!BP14</f>
        <v>237.9</v>
      </c>
      <c r="BB14" s="9" t="n">
        <f aca="false">base_fleet!BR14</f>
        <v>10.8</v>
      </c>
      <c r="BC14" s="9" t="n">
        <f aca="false">base_fleet!BQ14</f>
        <v>1.8</v>
      </c>
      <c r="BD14" s="9" t="n">
        <f aca="false">base_fleet!BS14</f>
        <v>0</v>
      </c>
      <c r="BE14" s="9" t="n">
        <v>0</v>
      </c>
      <c r="BF14" s="9" t="n">
        <v>0</v>
      </c>
      <c r="BG14" s="9" t="n">
        <f aca="false">base_fleet!CE14</f>
        <v>146</v>
      </c>
      <c r="BH14" s="9" t="n">
        <f aca="false">base_fleet!CA14</f>
        <v>12951</v>
      </c>
      <c r="BI14" s="9" t="n">
        <f aca="false">base_fleet!BV14</f>
        <v>92</v>
      </c>
      <c r="BJ14" s="9" t="n">
        <f aca="false">base_fleet!CH14</f>
        <v>1</v>
      </c>
      <c r="BK14" s="9" t="n">
        <f aca="false">base_fleet!BU14+base_fleet!BZ14+base_fleet!CD14</f>
        <v>0</v>
      </c>
    </row>
    <row r="15" customFormat="false" ht="13.2" hidden="false" customHeight="false" outlineLevel="0" collapsed="false">
      <c r="A15" s="0" t="n">
        <f aca="false">A14-1</f>
        <v>2006</v>
      </c>
      <c r="B15" s="9" t="n">
        <f aca="false">base_fleet!H15</f>
        <v>13552</v>
      </c>
      <c r="C15" s="9" t="n">
        <f aca="false">base_fleet!M15*0.95</f>
        <v>16204.15</v>
      </c>
      <c r="D15" s="9" t="n">
        <f aca="false">base_fleet!D15</f>
        <v>51</v>
      </c>
      <c r="E15" s="9" t="n">
        <f aca="false">base_fleet!R15</f>
        <v>12471</v>
      </c>
      <c r="F15" s="11" t="n">
        <f aca="false">$B$15/$B$14*F14</f>
        <v>104.426088028603</v>
      </c>
      <c r="G15" s="11" t="n">
        <f aca="false">$B$15/$B$14*G14</f>
        <v>163.74010602885</v>
      </c>
      <c r="H15" s="11" t="n">
        <f aca="false">$B$15/$B$14*H14</f>
        <v>1.67081740845765</v>
      </c>
      <c r="I15" s="9" t="n">
        <f aca="false">base_fleet!P15</f>
        <v>1365</v>
      </c>
      <c r="J15" s="9" t="n">
        <f aca="false">base_fleet!C15+base_fleet!G15+base_fleet!L15+base_fleet!Q15</f>
        <v>1</v>
      </c>
      <c r="K15" s="9" t="n">
        <f aca="false">base_fleet!E15+base_fleet!J15+base_fleet!O15+base_fleet!T15</f>
        <v>2</v>
      </c>
      <c r="L15" s="9" t="n">
        <f aca="false">base_fleet!M15*0.05</f>
        <v>852.85</v>
      </c>
      <c r="M15" s="9" t="n">
        <f aca="false">base_fleet!I15+base_fleet!N15+base_fleet!S15</f>
        <v>25</v>
      </c>
      <c r="N15" s="9" t="n">
        <f aca="false">base_fleet!AF15</f>
        <v>12755</v>
      </c>
      <c r="O15" s="9" t="n">
        <f aca="false">base_fleet!AA15</f>
        <v>1521</v>
      </c>
      <c r="P15" s="10" t="n">
        <f aca="false">base_fleet!V15</f>
        <v>197</v>
      </c>
      <c r="Q15" s="10" t="n">
        <f aca="false">base_fleet!AD15</f>
        <v>2611</v>
      </c>
      <c r="R15" s="10" t="n">
        <f aca="false">base_fleet!Y15</f>
        <v>342</v>
      </c>
      <c r="S15" s="10" t="n">
        <f aca="false">base_fleet!U15</f>
        <v>206</v>
      </c>
      <c r="T15" s="9" t="n">
        <f aca="false">base_fleet!Z15+base_fleet!AE15</f>
        <v>0</v>
      </c>
      <c r="U15" s="10" t="n">
        <f aca="false">base_fleet!X15+base_fleet!AC15+base_fleet!AH15</f>
        <v>0</v>
      </c>
      <c r="V15" s="10" t="n">
        <f aca="false">base_fleet!AI15</f>
        <v>4542</v>
      </c>
      <c r="W15" s="10" t="n">
        <f aca="false">base_fleet!AM15</f>
        <v>633</v>
      </c>
      <c r="X15" s="10" t="n">
        <f aca="false">base_fleet!AP15</f>
        <v>313</v>
      </c>
      <c r="Y15" s="10" t="n">
        <f aca="false">base_fleet!AS15</f>
        <v>117</v>
      </c>
      <c r="Z15" s="10" t="n">
        <f aca="false">base_fleet!AU15</f>
        <v>195</v>
      </c>
      <c r="AA15" s="10" t="n">
        <f aca="false">base_fleet!AW15</f>
        <v>36</v>
      </c>
      <c r="AB15" s="10" t="n">
        <f aca="false">base_fleet!AY15/2</f>
        <v>0.5</v>
      </c>
      <c r="AC15" s="10" t="n">
        <f aca="false">base_fleet!AY15/2</f>
        <v>0.5</v>
      </c>
      <c r="AD15" s="9" t="n">
        <f aca="false">base_fleet!BB15</f>
        <v>14</v>
      </c>
      <c r="AE15" s="9" t="n">
        <f aca="false">base_fleet!AK15</f>
        <v>71</v>
      </c>
      <c r="AF15" s="9" t="n">
        <f aca="false">base_fleet!AO15</f>
        <v>7</v>
      </c>
      <c r="AG15" s="9" t="n">
        <f aca="false">base_fleet!AR15</f>
        <v>3</v>
      </c>
      <c r="AH15" s="9" t="n">
        <f aca="false">base_fleet!AT15</f>
        <v>2</v>
      </c>
      <c r="AI15" s="9" t="n">
        <f aca="false">base_fleet!AV15</f>
        <v>5</v>
      </c>
      <c r="AJ15" s="9" t="n">
        <f aca="false">base_fleet!AX15</f>
        <v>0</v>
      </c>
      <c r="AK15" s="9" t="n">
        <f aca="false">base_fleet!AZ15</f>
        <v>0</v>
      </c>
      <c r="AL15" s="9" t="n">
        <f aca="false">base_fleet!BC15</f>
        <v>0</v>
      </c>
      <c r="AM15" s="9" t="n">
        <v>0</v>
      </c>
      <c r="AN15" s="9" t="n">
        <f aca="false">base_fleet!BD15</f>
        <v>100</v>
      </c>
      <c r="AO15" s="9" t="n">
        <f aca="false">base_fleet!BE15</f>
        <v>57</v>
      </c>
      <c r="AP15" s="9" t="n">
        <f aca="false">base_fleet!BF15</f>
        <v>41</v>
      </c>
      <c r="AQ15" s="9" t="n">
        <f aca="false">base_fleet!BG15</f>
        <v>44</v>
      </c>
      <c r="AR15" s="9" t="n">
        <f aca="false">base_fleet!BH15</f>
        <v>58</v>
      </c>
      <c r="AS15" s="9" t="n">
        <f aca="false">base_fleet!BI15</f>
        <v>0</v>
      </c>
      <c r="AT15" s="9" t="n">
        <f aca="false">base_fleet!AQ15+base_fleet!AN15+base_fleet!AJ15</f>
        <v>0</v>
      </c>
      <c r="AU15" s="9" t="n">
        <f aca="false">base_fleet!BL15</f>
        <v>729.3</v>
      </c>
      <c r="AV15" s="9" t="n">
        <f aca="false">base_fleet!BJ15</f>
        <v>189.55</v>
      </c>
      <c r="AW15" s="9" t="n">
        <f aca="false">base_fleet!BN15</f>
        <v>7.65</v>
      </c>
      <c r="AX15" s="9" t="n">
        <f aca="false">base_fleet!BM15</f>
        <v>7.65</v>
      </c>
      <c r="AY15" s="9" t="n">
        <f aca="false">base_fleet!BK15</f>
        <v>0</v>
      </c>
      <c r="AZ15" s="9" t="n">
        <f aca="false">base_fleet!BO15</f>
        <v>0</v>
      </c>
      <c r="BA15" s="9" t="n">
        <f aca="false">base_fleet!BP15</f>
        <v>179.1</v>
      </c>
      <c r="BB15" s="9" t="n">
        <f aca="false">base_fleet!BR15</f>
        <v>3</v>
      </c>
      <c r="BC15" s="9" t="n">
        <f aca="false">base_fleet!BQ15</f>
        <v>0.3</v>
      </c>
      <c r="BD15" s="9" t="n">
        <f aca="false">base_fleet!BS15</f>
        <v>0</v>
      </c>
      <c r="BE15" s="9" t="n">
        <v>0</v>
      </c>
      <c r="BF15" s="9" t="n">
        <v>0</v>
      </c>
      <c r="BG15" s="9" t="n">
        <f aca="false">base_fleet!CE15</f>
        <v>834</v>
      </c>
      <c r="BH15" s="9" t="n">
        <f aca="false">base_fleet!CA15</f>
        <v>8597</v>
      </c>
      <c r="BI15" s="9" t="n">
        <f aca="false">base_fleet!BV15</f>
        <v>78</v>
      </c>
      <c r="BJ15" s="9" t="n">
        <f aca="false">base_fleet!CH15</f>
        <v>0</v>
      </c>
      <c r="BK15" s="9" t="n">
        <f aca="false">base_fleet!BU15+base_fleet!BZ15+base_fleet!CD15</f>
        <v>0</v>
      </c>
    </row>
    <row r="16" customFormat="false" ht="13.2" hidden="false" customHeight="false" outlineLevel="0" collapsed="false">
      <c r="A16" s="0" t="n">
        <f aca="false">A15-1</f>
        <v>2005</v>
      </c>
      <c r="B16" s="11" t="n">
        <f aca="false">$B$15/$B$14*B15</f>
        <v>11321.458759709</v>
      </c>
      <c r="C16" s="9" t="n">
        <f aca="false">base_fleet!M16*0.95</f>
        <v>24537.55</v>
      </c>
      <c r="D16" s="9" t="n">
        <f aca="false">base_fleet!D16</f>
        <v>10</v>
      </c>
      <c r="E16" s="9" t="n">
        <f aca="false">base_fleet!R16</f>
        <v>8744</v>
      </c>
      <c r="F16" s="11" t="n">
        <f aca="false">$B$15/$B$14*F15</f>
        <v>87.2384628876606</v>
      </c>
      <c r="G16" s="11" t="n">
        <f aca="false">$B$15/$B$14*G15</f>
        <v>136.789909807852</v>
      </c>
      <c r="H16" s="11" t="n">
        <f aca="false">$B$15/$B$14*H15</f>
        <v>1.39581540620257</v>
      </c>
      <c r="I16" s="9" t="n">
        <f aca="false">base_fleet!P16</f>
        <v>1080</v>
      </c>
      <c r="J16" s="9" t="n">
        <f aca="false">base_fleet!C16+base_fleet!G16+base_fleet!L16+base_fleet!Q16</f>
        <v>0</v>
      </c>
      <c r="K16" s="9" t="n">
        <f aca="false">base_fleet!E16+base_fleet!J16+base_fleet!O16+base_fleet!T16</f>
        <v>0</v>
      </c>
      <c r="L16" s="9" t="n">
        <f aca="false">base_fleet!M16*0.05</f>
        <v>1291.45</v>
      </c>
      <c r="M16" s="9" t="n">
        <f aca="false">base_fleet!I16+base_fleet!N16+base_fleet!S16</f>
        <v>6</v>
      </c>
      <c r="N16" s="9" t="n">
        <f aca="false">base_fleet!AF16</f>
        <v>11361</v>
      </c>
      <c r="O16" s="9" t="n">
        <f aca="false">base_fleet!AA16</f>
        <v>906</v>
      </c>
      <c r="P16" s="10" t="n">
        <f aca="false">base_fleet!V16</f>
        <v>429</v>
      </c>
      <c r="Q16" s="10" t="n">
        <f aca="false">base_fleet!AD16</f>
        <v>2421</v>
      </c>
      <c r="R16" s="10" t="n">
        <f aca="false">base_fleet!Y16</f>
        <v>232</v>
      </c>
      <c r="S16" s="10" t="n">
        <f aca="false">base_fleet!U16</f>
        <v>101</v>
      </c>
      <c r="T16" s="9" t="n">
        <f aca="false">base_fleet!Z16+base_fleet!AE16</f>
        <v>0</v>
      </c>
      <c r="U16" s="10" t="n">
        <f aca="false">base_fleet!X16+base_fleet!AC16+base_fleet!AH16</f>
        <v>1</v>
      </c>
      <c r="V16" s="10" t="n">
        <f aca="false">base_fleet!AI16</f>
        <v>3215</v>
      </c>
      <c r="W16" s="10" t="n">
        <f aca="false">base_fleet!AM16</f>
        <v>673</v>
      </c>
      <c r="X16" s="10" t="n">
        <f aca="false">base_fleet!AP16</f>
        <v>151</v>
      </c>
      <c r="Y16" s="10" t="n">
        <f aca="false">base_fleet!AS16</f>
        <v>114</v>
      </c>
      <c r="Z16" s="10" t="n">
        <f aca="false">base_fleet!AU16</f>
        <v>228</v>
      </c>
      <c r="AA16" s="10" t="n">
        <f aca="false">base_fleet!AW16</f>
        <v>45</v>
      </c>
      <c r="AB16" s="10" t="n">
        <f aca="false">base_fleet!AY16/2</f>
        <v>1.5</v>
      </c>
      <c r="AC16" s="10" t="n">
        <f aca="false">base_fleet!AY16/2</f>
        <v>1.5</v>
      </c>
      <c r="AD16" s="9" t="n">
        <f aca="false">base_fleet!BB16</f>
        <v>13</v>
      </c>
      <c r="AE16" s="9" t="n">
        <f aca="false">base_fleet!AK16</f>
        <v>65</v>
      </c>
      <c r="AF16" s="9" t="n">
        <f aca="false">base_fleet!AO16</f>
        <v>8</v>
      </c>
      <c r="AG16" s="9" t="n">
        <f aca="false">base_fleet!AR16</f>
        <v>0</v>
      </c>
      <c r="AH16" s="9" t="n">
        <f aca="false">base_fleet!AT16</f>
        <v>2</v>
      </c>
      <c r="AI16" s="9" t="n">
        <f aca="false">base_fleet!AV16</f>
        <v>2</v>
      </c>
      <c r="AJ16" s="9" t="n">
        <f aca="false">base_fleet!AX16</f>
        <v>0</v>
      </c>
      <c r="AK16" s="9" t="n">
        <f aca="false">base_fleet!AZ16</f>
        <v>0</v>
      </c>
      <c r="AL16" s="9" t="n">
        <f aca="false">base_fleet!BC16</f>
        <v>0</v>
      </c>
      <c r="AM16" s="9" t="n">
        <v>0</v>
      </c>
      <c r="AN16" s="9" t="n">
        <f aca="false">base_fleet!BD16</f>
        <v>107</v>
      </c>
      <c r="AO16" s="9" t="n">
        <f aca="false">base_fleet!BE16</f>
        <v>89</v>
      </c>
      <c r="AP16" s="9" t="n">
        <f aca="false">base_fleet!BF16</f>
        <v>17</v>
      </c>
      <c r="AQ16" s="9" t="n">
        <f aca="false">base_fleet!BG16</f>
        <v>49</v>
      </c>
      <c r="AR16" s="9" t="n">
        <f aca="false">base_fleet!BH16</f>
        <v>30</v>
      </c>
      <c r="AS16" s="9" t="n">
        <f aca="false">base_fleet!BI16</f>
        <v>1</v>
      </c>
      <c r="AT16" s="9" t="n">
        <f aca="false">base_fleet!AQ16+base_fleet!AN16+base_fleet!AJ16</f>
        <v>1</v>
      </c>
      <c r="AU16" s="9" t="n">
        <f aca="false">base_fleet!BL16</f>
        <v>901.000000000001</v>
      </c>
      <c r="AV16" s="9" t="n">
        <f aca="false">base_fleet!BJ16</f>
        <v>368.9</v>
      </c>
      <c r="AW16" s="9" t="n">
        <f aca="false">base_fleet!BN16</f>
        <v>0.85</v>
      </c>
      <c r="AX16" s="9" t="n">
        <f aca="false">base_fleet!BM16</f>
        <v>9.35</v>
      </c>
      <c r="AY16" s="9" t="n">
        <f aca="false">base_fleet!BK16</f>
        <v>0.85</v>
      </c>
      <c r="AZ16" s="9" t="n">
        <f aca="false">base_fleet!BO16</f>
        <v>0</v>
      </c>
      <c r="BA16" s="9" t="n">
        <f aca="false">base_fleet!BP16</f>
        <v>267</v>
      </c>
      <c r="BB16" s="9" t="n">
        <f aca="false">base_fleet!BR16</f>
        <v>11.7</v>
      </c>
      <c r="BC16" s="9" t="n">
        <f aca="false">base_fleet!BQ16</f>
        <v>0.6</v>
      </c>
      <c r="BD16" s="9" t="n">
        <f aca="false">base_fleet!BS16</f>
        <v>0</v>
      </c>
      <c r="BE16" s="9" t="n">
        <v>0</v>
      </c>
      <c r="BF16" s="9" t="n">
        <v>0</v>
      </c>
      <c r="BG16" s="9" t="n">
        <f aca="false">base_fleet!CE16</f>
        <v>1079</v>
      </c>
      <c r="BH16" s="9" t="n">
        <f aca="false">base_fleet!CA16</f>
        <v>8126</v>
      </c>
      <c r="BI16" s="9" t="n">
        <f aca="false">base_fleet!BV16</f>
        <v>55</v>
      </c>
      <c r="BJ16" s="9" t="n">
        <f aca="false">base_fleet!CH16</f>
        <v>1</v>
      </c>
      <c r="BK16" s="9" t="n">
        <f aca="false">base_fleet!BU16+base_fleet!BZ16+base_fleet!CD16</f>
        <v>0</v>
      </c>
    </row>
    <row r="17" customFormat="false" ht="13.2" hidden="false" customHeight="false" outlineLevel="0" collapsed="false">
      <c r="A17" s="0" t="n">
        <f aca="false">A16-1</f>
        <v>2004</v>
      </c>
      <c r="B17" s="11" t="n">
        <f aca="false">$B$15/$B$14*B16</f>
        <v>9458.04519242861</v>
      </c>
      <c r="C17" s="9" t="n">
        <f aca="false">base_fleet!M17*0.95</f>
        <v>16937.55</v>
      </c>
      <c r="D17" s="9" t="n">
        <f aca="false">base_fleet!D17</f>
        <v>10</v>
      </c>
      <c r="E17" s="9" t="n">
        <f aca="false">base_fleet!R17</f>
        <v>7739</v>
      </c>
      <c r="F17" s="11" t="n">
        <f aca="false">$B$15/$B$14*F16</f>
        <v>72.879771239895</v>
      </c>
      <c r="G17" s="11" t="n">
        <f aca="false">$B$15/$B$14*G16</f>
        <v>114.275481304155</v>
      </c>
      <c r="H17" s="11" t="n">
        <f aca="false">$B$15/$B$14*H16</f>
        <v>1.16607633983832</v>
      </c>
      <c r="I17" s="11" t="n">
        <f aca="false">$B$15/$B$14*I16</f>
        <v>902.241400567131</v>
      </c>
      <c r="J17" s="9" t="n">
        <f aca="false">base_fleet!C17+base_fleet!G17+base_fleet!L17+base_fleet!Q17</f>
        <v>0</v>
      </c>
      <c r="K17" s="9" t="n">
        <f aca="false">base_fleet!E17+base_fleet!J17+base_fleet!O17+base_fleet!T17</f>
        <v>0</v>
      </c>
      <c r="L17" s="11" t="n">
        <f aca="false">$B$15/$B$14*L16</f>
        <v>1078.88857107632</v>
      </c>
      <c r="M17" s="9" t="n">
        <f aca="false">base_fleet!I17+base_fleet!N17</f>
        <v>0</v>
      </c>
      <c r="N17" s="9" t="n">
        <f aca="false">base_fleet!AF17</f>
        <v>10904</v>
      </c>
      <c r="O17" s="9" t="n">
        <f aca="false">base_fleet!AA17</f>
        <v>171</v>
      </c>
      <c r="P17" s="10" t="n">
        <f aca="false">base_fleet!V17</f>
        <v>763</v>
      </c>
      <c r="Q17" s="10" t="n">
        <f aca="false">base_fleet!AD17</f>
        <v>2084</v>
      </c>
      <c r="R17" s="10" t="n">
        <f aca="false">base_fleet!Y17</f>
        <v>296</v>
      </c>
      <c r="S17" s="10" t="n">
        <f aca="false">base_fleet!U17</f>
        <v>112</v>
      </c>
      <c r="T17" s="9" t="n">
        <f aca="false">base_fleet!Z17+base_fleet!AE17</f>
        <v>0</v>
      </c>
      <c r="U17" s="10" t="n">
        <f aca="false">base_fleet!X17+base_fleet!AC17+base_fleet!AH17</f>
        <v>0</v>
      </c>
      <c r="V17" s="11" t="n">
        <f aca="false">$B$15/$B$14*V16</f>
        <v>2685.83898409567</v>
      </c>
      <c r="W17" s="11" t="n">
        <f aca="false">$B$15/$B$14*W16</f>
        <v>562.230057945999</v>
      </c>
      <c r="X17" s="11" t="n">
        <f aca="false">$B$15/$B$14*X16</f>
        <v>126.146714338553</v>
      </c>
      <c r="Y17" s="11" t="n">
        <f aca="false">$B$15/$B$14*Y16</f>
        <v>95.2365922820861</v>
      </c>
      <c r="Z17" s="11" t="n">
        <f aca="false">$B$15/$B$14*Z16</f>
        <v>190.473184564172</v>
      </c>
      <c r="AA17" s="11" t="n">
        <f aca="false">$B$15/$B$14*AA16</f>
        <v>37.5933916902971</v>
      </c>
      <c r="AB17" s="11" t="n">
        <f aca="false">$B$15/$B$14*AB16</f>
        <v>1.25311305634324</v>
      </c>
      <c r="AC17" s="11" t="n">
        <f aca="false">$B$15/$B$14*AC16</f>
        <v>1.25311305634324</v>
      </c>
      <c r="AD17" s="11" t="n">
        <f aca="false">$B$15/$B$14*AD16</f>
        <v>10.8603131549747</v>
      </c>
      <c r="AE17" s="11" t="n">
        <f aca="false">$B$15/$B$14*AE16</f>
        <v>54.3015657748736</v>
      </c>
      <c r="AF17" s="11" t="n">
        <f aca="false">$B$15/$B$14*AF16</f>
        <v>6.6832696338306</v>
      </c>
      <c r="AG17" s="11" t="n">
        <f aca="false">$B$15/$B$14*AG16</f>
        <v>0</v>
      </c>
      <c r="AH17" s="11" t="n">
        <f aca="false">$B$15/$B$14*AH16</f>
        <v>1.67081740845765</v>
      </c>
      <c r="AI17" s="11" t="n">
        <f aca="false">$B$15/$B$14*AI16</f>
        <v>1.67081740845765</v>
      </c>
      <c r="AJ17" s="11" t="n">
        <f aca="false">$B$15/$B$14*AJ16</f>
        <v>0</v>
      </c>
      <c r="AK17" s="11" t="n">
        <f aca="false">$B$15/$B$14*AK16</f>
        <v>0</v>
      </c>
      <c r="AL17" s="11" t="n">
        <f aca="false">$B$15/$B$14*AL16</f>
        <v>0</v>
      </c>
      <c r="AM17" s="11" t="n">
        <f aca="false">$B$15/$B$14*AM16</f>
        <v>0</v>
      </c>
      <c r="AN17" s="11" t="n">
        <f aca="false">$B$15/$B$14*AN16</f>
        <v>89.3887313524843</v>
      </c>
      <c r="AO17" s="11" t="n">
        <f aca="false">$B$15/$B$14*AO16</f>
        <v>74.3513746763654</v>
      </c>
      <c r="AP17" s="11" t="n">
        <f aca="false">$B$15/$B$14*AP16</f>
        <v>14.20194797189</v>
      </c>
      <c r="AQ17" s="11" t="n">
        <f aca="false">$B$15/$B$14*AQ16</f>
        <v>40.9350265072124</v>
      </c>
      <c r="AR17" s="11" t="n">
        <f aca="false">$B$15/$B$14*AR16</f>
        <v>25.0622611268647</v>
      </c>
      <c r="AS17" s="11" t="n">
        <f aca="false">$B$15/$B$14*AS16</f>
        <v>0.835408704228825</v>
      </c>
      <c r="AT17" s="9" t="n">
        <f aca="false">base_fleet!AQ17+base_fleet!AN17+base_fleet!AJ17</f>
        <v>0</v>
      </c>
      <c r="AU17" s="9" t="n">
        <f aca="false">base_fleet!BL17</f>
        <v>994.5</v>
      </c>
      <c r="AV17" s="9" t="n">
        <f aca="false">base_fleet!BJ17</f>
        <v>238.85</v>
      </c>
      <c r="AW17" s="9" t="n">
        <f aca="false">base_fleet!BN17</f>
        <v>25.5</v>
      </c>
      <c r="AX17" s="9" t="n">
        <f aca="false">base_fleet!BM17</f>
        <v>10.2</v>
      </c>
      <c r="AY17" s="9" t="n">
        <f aca="false">base_fleet!BK17</f>
        <v>0</v>
      </c>
      <c r="AZ17" s="9" t="n">
        <f aca="false">base_fleet!BO17</f>
        <v>0</v>
      </c>
      <c r="BA17" s="9" t="n">
        <f aca="false">base_fleet!BP17</f>
        <v>237.75</v>
      </c>
      <c r="BB17" s="9" t="n">
        <f aca="false">base_fleet!BR17</f>
        <v>21.75</v>
      </c>
      <c r="BC17" s="9" t="n">
        <f aca="false">base_fleet!BQ17</f>
        <v>0.6</v>
      </c>
      <c r="BD17" s="9" t="n">
        <f aca="false">base_fleet!BS17</f>
        <v>0.15</v>
      </c>
      <c r="BE17" s="9" t="n">
        <v>0</v>
      </c>
      <c r="BF17" s="9" t="n">
        <v>0</v>
      </c>
      <c r="BG17" s="9" t="n">
        <f aca="false">base_fleet!CE17</f>
        <v>494</v>
      </c>
      <c r="BH17" s="9" t="n">
        <f aca="false">base_fleet!CA17</f>
        <v>3843</v>
      </c>
      <c r="BI17" s="9" t="n">
        <f aca="false">base_fleet!BV17</f>
        <v>30</v>
      </c>
      <c r="BJ17" s="9" t="n">
        <f aca="false">base_fleet!CH17</f>
        <v>0</v>
      </c>
      <c r="BK17" s="9" t="n">
        <f aca="false">base_fleet!BU17+base_fleet!BZ17+base_fleet!CD17</f>
        <v>0</v>
      </c>
    </row>
    <row r="18" customFormat="false" ht="13.2" hidden="false" customHeight="false" outlineLevel="0" collapsed="false">
      <c r="A18" s="0" t="n">
        <f aca="false">A17-1</f>
        <v>2003</v>
      </c>
      <c r="B18" s="11" t="n">
        <f aca="false">$B$15/$B$14*B17</f>
        <v>7901.33327874445</v>
      </c>
      <c r="C18" s="11" t="n">
        <f aca="false">$B$15/$B$14*C17</f>
        <v>14149.7766983109</v>
      </c>
      <c r="D18" s="11" t="n">
        <f aca="false">$B$15/$B$14*D17</f>
        <v>8.35408704228825</v>
      </c>
      <c r="E18" s="9" t="n">
        <f aca="false">base_fleet!R18</f>
        <v>5891</v>
      </c>
      <c r="F18" s="11" t="n">
        <f aca="false">$B$15/$B$14*F17</f>
        <v>60.8843952560138</v>
      </c>
      <c r="G18" s="11" t="n">
        <f aca="false">$B$15/$B$14*G17</f>
        <v>95.4667317614297</v>
      </c>
      <c r="H18" s="11" t="n">
        <f aca="false">$B$15/$B$14*H17</f>
        <v>0.974150324096221</v>
      </c>
      <c r="I18" s="11" t="n">
        <f aca="false">$B$15/$B$14*I17</f>
        <v>753.740319349387</v>
      </c>
      <c r="J18" s="9" t="n">
        <f aca="false">base_fleet!C18+base_fleet!G18+base_fleet!L18+base_fleet!Q18</f>
        <v>0</v>
      </c>
      <c r="K18" s="9" t="n">
        <f aca="false">base_fleet!E18+base_fleet!J18+base_fleet!O18+base_fleet!T18</f>
        <v>0</v>
      </c>
      <c r="L18" s="11" t="n">
        <f aca="false">$B$15/$B$14*L17</f>
        <v>901.312903170154</v>
      </c>
      <c r="M18" s="9" t="n">
        <f aca="false">base_fleet!I18+base_fleet!N18</f>
        <v>0</v>
      </c>
      <c r="N18" s="11" t="n">
        <f aca="false">$B$15/$B$14*N17</f>
        <v>9109.29651091111</v>
      </c>
      <c r="O18" s="11" t="n">
        <f aca="false">$B$15/$B$14*O17</f>
        <v>142.854888423129</v>
      </c>
      <c r="P18" s="11" t="n">
        <f aca="false">$B$15/$B$14*P17</f>
        <v>637.416841326594</v>
      </c>
      <c r="Q18" s="11" t="n">
        <f aca="false">$B$15/$B$14*Q17</f>
        <v>1740.99173961287</v>
      </c>
      <c r="R18" s="11" t="n">
        <f aca="false">$B$15/$B$14*R17</f>
        <v>247.280976451732</v>
      </c>
      <c r="S18" s="11" t="n">
        <f aca="false">$B$15/$B$14*S17</f>
        <v>93.5657748736284</v>
      </c>
      <c r="T18" s="9" t="n">
        <f aca="false">base_fleet!Z18+base_fleet!AE18</f>
        <v>1</v>
      </c>
      <c r="U18" s="10" t="n">
        <f aca="false">base_fleet!X18+base_fleet!AC18+base_fleet!AH18</f>
        <v>0</v>
      </c>
      <c r="V18" s="11" t="n">
        <f aca="false">$B$15/$B$14*V17</f>
        <v>2243.77326547063</v>
      </c>
      <c r="W18" s="11" t="n">
        <f aca="false">$B$15/$B$14*W17</f>
        <v>469.691884187165</v>
      </c>
      <c r="X18" s="11" t="n">
        <f aca="false">$B$15/$B$14*X17</f>
        <v>105.384063168294</v>
      </c>
      <c r="Y18" s="11" t="n">
        <f aca="false">$B$15/$B$14*Y17</f>
        <v>79.5614781535465</v>
      </c>
      <c r="Z18" s="11" t="n">
        <f aca="false">$B$15/$B$14*Z17</f>
        <v>159.122956307093</v>
      </c>
      <c r="AA18" s="11" t="n">
        <f aca="false">$B$15/$B$14*AA17</f>
        <v>31.4058466395578</v>
      </c>
      <c r="AB18" s="11" t="n">
        <f aca="false">$B$15/$B$14*AB17</f>
        <v>1.04686155465193</v>
      </c>
      <c r="AC18" s="11" t="n">
        <f aca="false">$B$15/$B$14*AC17</f>
        <v>1.04686155465193</v>
      </c>
      <c r="AD18" s="11" t="n">
        <f aca="false">$B$15/$B$14*AD17</f>
        <v>9.0728001403167</v>
      </c>
      <c r="AE18" s="11" t="n">
        <f aca="false">$B$15/$B$14*AE17</f>
        <v>45.3640007015835</v>
      </c>
      <c r="AF18" s="11" t="n">
        <f aca="false">$B$15/$B$14*AF17</f>
        <v>5.58326162481028</v>
      </c>
      <c r="AG18" s="11" t="n">
        <f aca="false">$B$15/$B$14*AG17</f>
        <v>0</v>
      </c>
      <c r="AH18" s="11" t="n">
        <f aca="false">$B$15/$B$14*AH17</f>
        <v>1.39581540620257</v>
      </c>
      <c r="AI18" s="11" t="n">
        <f aca="false">$B$15/$B$14*AI17</f>
        <v>1.39581540620257</v>
      </c>
      <c r="AJ18" s="11" t="n">
        <f aca="false">$B$15/$B$14*AJ17</f>
        <v>0</v>
      </c>
      <c r="AK18" s="11" t="n">
        <f aca="false">$B$15/$B$14*AK17</f>
        <v>0</v>
      </c>
      <c r="AL18" s="11" t="n">
        <f aca="false">$B$15/$B$14*AL17</f>
        <v>0</v>
      </c>
      <c r="AM18" s="11" t="n">
        <f aca="false">$B$15/$B$14*AM17</f>
        <v>0</v>
      </c>
      <c r="AN18" s="11" t="n">
        <f aca="false">$B$15/$B$14*AN17</f>
        <v>74.6761242318375</v>
      </c>
      <c r="AO18" s="11" t="n">
        <f aca="false">$B$15/$B$14*AO17</f>
        <v>62.1137855760143</v>
      </c>
      <c r="AP18" s="11" t="n">
        <f aca="false">$B$15/$B$14*AP17</f>
        <v>11.8644309527218</v>
      </c>
      <c r="AQ18" s="11" t="n">
        <f aca="false">$B$15/$B$14*AQ17</f>
        <v>34.1974774519629</v>
      </c>
      <c r="AR18" s="11" t="n">
        <f aca="false">$B$15/$B$14*AR17</f>
        <v>20.9372310930385</v>
      </c>
      <c r="AS18" s="11" t="n">
        <f aca="false">$B$15/$B$14*AS17</f>
        <v>0.697907703101285</v>
      </c>
      <c r="AT18" s="9" t="n">
        <f aca="false">base_fleet!AQ18+base_fleet!AN18+base_fleet!AJ18</f>
        <v>0</v>
      </c>
      <c r="AU18" s="9" t="n">
        <f aca="false">base_fleet!BL18</f>
        <v>957.1</v>
      </c>
      <c r="AV18" s="9" t="n">
        <f aca="false">base_fleet!BJ18</f>
        <v>87.55</v>
      </c>
      <c r="AW18" s="9" t="n">
        <f aca="false">base_fleet!BN18</f>
        <v>29.75</v>
      </c>
      <c r="AX18" s="9" t="n">
        <f aca="false">base_fleet!BM18</f>
        <v>11.05</v>
      </c>
      <c r="AY18" s="9" t="n">
        <f aca="false">base_fleet!BK18</f>
        <v>0</v>
      </c>
      <c r="AZ18" s="9" t="n">
        <f aca="false">base_fleet!BO18</f>
        <v>0.85</v>
      </c>
      <c r="BA18" s="11" t="n">
        <f aca="false">$B$15/$B$14*BA17</f>
        <v>198.618419430403</v>
      </c>
      <c r="BB18" s="11" t="n">
        <f aca="false">$B$15/$B$14*BB17</f>
        <v>18.1701393169769</v>
      </c>
      <c r="BC18" s="11" t="n">
        <f aca="false">$B$15/$B$14*BC17</f>
        <v>0.501245222537295</v>
      </c>
      <c r="BD18" s="11" t="n">
        <f aca="false">$B$15/$B$14*BD17</f>
        <v>0.125311305634324</v>
      </c>
      <c r="BE18" s="9" t="n">
        <v>0</v>
      </c>
      <c r="BF18" s="9" t="n">
        <v>0</v>
      </c>
      <c r="BG18" s="9" t="n">
        <f aca="false">base_fleet!CE18</f>
        <v>449</v>
      </c>
      <c r="BH18" s="9" t="n">
        <f aca="false">base_fleet!CA18</f>
        <v>3085</v>
      </c>
      <c r="BI18" s="9" t="n">
        <f aca="false">base_fleet!BV18</f>
        <v>19</v>
      </c>
      <c r="BJ18" s="9" t="n">
        <f aca="false">base_fleet!CH18</f>
        <v>0</v>
      </c>
      <c r="BK18" s="9" t="n">
        <f aca="false">base_fleet!BU18+base_fleet!BZ18+base_fleet!CD18</f>
        <v>0</v>
      </c>
    </row>
    <row r="19" customFormat="false" ht="13.2" hidden="false" customHeight="false" outlineLevel="0" collapsed="false">
      <c r="A19" s="0" t="n">
        <f aca="false">A18-1</f>
        <v>2002</v>
      </c>
      <c r="B19" s="11" t="n">
        <f aca="false">$B$15/$B$14*B18</f>
        <v>6600.842596076</v>
      </c>
      <c r="C19" s="11" t="n">
        <f aca="false">$B$15/$B$14*C18</f>
        <v>11820.8466166632</v>
      </c>
      <c r="D19" s="11" t="n">
        <f aca="false">$B$15/$B$14*D18</f>
        <v>6.97907703101285</v>
      </c>
      <c r="E19" s="11" t="n">
        <f aca="false">$B$15/$B$14*E18</f>
        <v>4921.39267661201</v>
      </c>
      <c r="F19" s="11" t="n">
        <f aca="false">$B$15/$B$14*F18</f>
        <v>50.8633537485821</v>
      </c>
      <c r="G19" s="11" t="n">
        <f aca="false">$B$15/$B$14*G18</f>
        <v>79.7537386777768</v>
      </c>
      <c r="H19" s="11" t="n">
        <f aca="false">$B$15/$B$14*H18</f>
        <v>0.813813659977314</v>
      </c>
      <c r="I19" s="11" t="n">
        <f aca="false">$B$15/$B$14*I18</f>
        <v>629.681223512692</v>
      </c>
      <c r="J19" s="9" t="n">
        <f aca="false">base_fleet!C19+base_fleet!G19+base_fleet!L19+base_fleet!Q19</f>
        <v>0</v>
      </c>
      <c r="K19" s="9" t="n">
        <f aca="false">base_fleet!E19+base_fleet!J19+base_fleet!O19+base_fleet!T19</f>
        <v>0</v>
      </c>
      <c r="L19" s="11" t="n">
        <f aca="false">$B$15/$B$14*L18</f>
        <v>752.964644542099</v>
      </c>
      <c r="M19" s="9" t="n">
        <f aca="false">base_fleet!I19+base_fleet!N19</f>
        <v>0</v>
      </c>
      <c r="N19" s="11" t="n">
        <f aca="false">$B$15/$B$14*N18</f>
        <v>7609.98559461641</v>
      </c>
      <c r="O19" s="11" t="n">
        <f aca="false">$B$15/$B$14*O18</f>
        <v>119.34221723032</v>
      </c>
      <c r="P19" s="11" t="n">
        <f aca="false">$B$15/$B$14*P18</f>
        <v>532.50357746628</v>
      </c>
      <c r="Q19" s="11" t="n">
        <f aca="false">$B$15/$B$14*Q18</f>
        <v>1454.43965326308</v>
      </c>
      <c r="R19" s="11" t="n">
        <f aca="false">$B$15/$B$14*R18</f>
        <v>206.58068011798</v>
      </c>
      <c r="S19" s="11" t="n">
        <f aca="false">$B$15/$B$14*S18</f>
        <v>78.1656627473439</v>
      </c>
      <c r="T19" s="9" t="n">
        <f aca="false">base_fleet!Z19+base_fleet!AE19</f>
        <v>0</v>
      </c>
      <c r="U19" s="10" t="n">
        <f aca="false">base_fleet!X19+base_fleet!AC19+base_fleet!AH19</f>
        <v>0</v>
      </c>
      <c r="V19" s="11" t="n">
        <f aca="false">$B$15/$B$14*V18</f>
        <v>1874.4677162901</v>
      </c>
      <c r="W19" s="11" t="n">
        <f aca="false">$B$15/$B$14*W18</f>
        <v>392.384688355594</v>
      </c>
      <c r="X19" s="11" t="n">
        <f aca="false">$B$15/$B$14*X18</f>
        <v>88.0387636577931</v>
      </c>
      <c r="Y19" s="11" t="n">
        <f aca="false">$B$15/$B$14*Y18</f>
        <v>66.4663513707842</v>
      </c>
      <c r="Z19" s="11" t="n">
        <f aca="false">$B$15/$B$14*Z18</f>
        <v>132.932702741568</v>
      </c>
      <c r="AA19" s="11" t="n">
        <f aca="false">$B$15/$B$14*AA18</f>
        <v>26.2367176463622</v>
      </c>
      <c r="AB19" s="11" t="n">
        <f aca="false">$B$15/$B$14*AB18</f>
        <v>0.874557254878739</v>
      </c>
      <c r="AC19" s="11" t="n">
        <f aca="false">$B$15/$B$14*AC18</f>
        <v>0.874557254878739</v>
      </c>
      <c r="AD19" s="11" t="n">
        <f aca="false">$B$15/$B$14*AD18</f>
        <v>7.57949620894908</v>
      </c>
      <c r="AE19" s="11" t="n">
        <f aca="false">$B$15/$B$14*AE18</f>
        <v>37.8974810447454</v>
      </c>
      <c r="AF19" s="11" t="n">
        <f aca="false">$B$15/$B$14*AF18</f>
        <v>4.66430535935328</v>
      </c>
      <c r="AG19" s="11" t="n">
        <f aca="false">$B$15/$B$14*AG18</f>
        <v>0</v>
      </c>
      <c r="AH19" s="11" t="n">
        <f aca="false">$B$15/$B$14*AH18</f>
        <v>1.16607633983832</v>
      </c>
      <c r="AI19" s="11" t="n">
        <f aca="false">$B$15/$B$14*AI18</f>
        <v>1.16607633983832</v>
      </c>
      <c r="AJ19" s="11" t="n">
        <f aca="false">$B$15/$B$14*AJ18</f>
        <v>0</v>
      </c>
      <c r="AK19" s="11" t="n">
        <f aca="false">$B$15/$B$14*AK18</f>
        <v>0</v>
      </c>
      <c r="AL19" s="11" t="n">
        <f aca="false">$B$15/$B$14*AL18</f>
        <v>0</v>
      </c>
      <c r="AM19" s="11" t="n">
        <f aca="false">$B$15/$B$14*AM18</f>
        <v>0</v>
      </c>
      <c r="AN19" s="11" t="n">
        <f aca="false">$B$15/$B$14*AN18</f>
        <v>62.3850841813501</v>
      </c>
      <c r="AO19" s="11" t="n">
        <f aca="false">$B$15/$B$14*AO18</f>
        <v>51.8903971228052</v>
      </c>
      <c r="AP19" s="11" t="n">
        <f aca="false">$B$15/$B$14*AP18</f>
        <v>9.91164888862572</v>
      </c>
      <c r="AQ19" s="11" t="n">
        <f aca="false">$B$15/$B$14*AQ18</f>
        <v>28.5688703260388</v>
      </c>
      <c r="AR19" s="11" t="n">
        <f aca="false">$B$15/$B$14*AR18</f>
        <v>17.4911450975748</v>
      </c>
      <c r="AS19" s="11" t="n">
        <f aca="false">$B$15/$B$14*AS18</f>
        <v>0.58303816991916</v>
      </c>
      <c r="AT19" s="9" t="n">
        <f aca="false">base_fleet!AQ19+base_fleet!AN19+base_fleet!AJ19</f>
        <v>0</v>
      </c>
      <c r="AU19" s="11" t="n">
        <f aca="false">$B$15/$B$14*AU18</f>
        <v>799.569670817408</v>
      </c>
      <c r="AV19" s="11" t="n">
        <f aca="false">$B$15/$B$14*AV18</f>
        <v>73.1400320552336</v>
      </c>
      <c r="AW19" s="11" t="n">
        <f aca="false">$B$15/$B$14*AW18</f>
        <v>24.8534089508075</v>
      </c>
      <c r="AX19" s="11" t="n">
        <f aca="false">$B$15/$B$14*AX18</f>
        <v>9.23126618172852</v>
      </c>
      <c r="AY19" s="11" t="n">
        <f aca="false">$B$15/$B$14*AY18</f>
        <v>0</v>
      </c>
      <c r="AZ19" s="11" t="n">
        <f aca="false">$B$15/$B$14*AZ18</f>
        <v>0.710097398594501</v>
      </c>
      <c r="BA19" s="11" t="n">
        <f aca="false">$B$15/$B$14*BA18</f>
        <v>165.92755641233</v>
      </c>
      <c r="BB19" s="11" t="n">
        <f aca="false">$B$15/$B$14*BB18</f>
        <v>15.1794925424529</v>
      </c>
      <c r="BC19" s="11" t="n">
        <f aca="false">$B$15/$B$14*BC18</f>
        <v>0.418744621860771</v>
      </c>
      <c r="BD19" s="11" t="n">
        <f aca="false">$B$15/$B$14*BD18</f>
        <v>0.104686155465193</v>
      </c>
      <c r="BE19" s="9" t="n">
        <v>0</v>
      </c>
      <c r="BF19" s="9" t="n">
        <v>0</v>
      </c>
      <c r="BG19" s="9" t="n">
        <f aca="false">base_fleet!CE19</f>
        <v>0</v>
      </c>
      <c r="BH19" s="9" t="n">
        <f aca="false">base_fleet!CA19</f>
        <v>0</v>
      </c>
      <c r="BI19" s="9" t="n">
        <f aca="false">base_fleet!BV19</f>
        <v>0</v>
      </c>
      <c r="BJ19" s="9" t="n">
        <f aca="false">base_fleet!CH19</f>
        <v>0</v>
      </c>
      <c r="BK19" s="9" t="n">
        <f aca="false">base_fleet!BU19+base_fleet!BZ19+base_fleet!CD19</f>
        <v>0</v>
      </c>
    </row>
    <row r="20" customFormat="false" ht="13.2" hidden="false" customHeight="false" outlineLevel="0" collapsed="false">
      <c r="A20" s="0" t="n">
        <f aca="false">A19-1</f>
        <v>2001</v>
      </c>
      <c r="B20" s="12" t="n">
        <f aca="false">$B$15/$B$14*B19</f>
        <v>5514.40136000628</v>
      </c>
      <c r="C20" s="12" t="n">
        <f aca="false">$B$15/$B$14*C19</f>
        <v>9875.23815491426</v>
      </c>
      <c r="D20" s="12" t="n">
        <f aca="false">$B$15/$B$14*D19</f>
        <v>5.8303816991916</v>
      </c>
      <c r="E20" s="12" t="n">
        <f aca="false">$B$15/$B$14*E19</f>
        <v>4111.37427896967</v>
      </c>
      <c r="F20" s="12" t="n">
        <f aca="false">$B$15/$B$14*F19</f>
        <v>42.4916884478354</v>
      </c>
      <c r="G20" s="12" t="n">
        <f aca="false">$B$15/$B$14*G19</f>
        <v>66.6269674862059</v>
      </c>
      <c r="H20" s="12" t="n">
        <f aca="false">$B$15/$B$14*H19</f>
        <v>0.679867015165366</v>
      </c>
      <c r="I20" s="12" t="n">
        <f aca="false">$B$15/$B$14*I19</f>
        <v>526.04117501196</v>
      </c>
      <c r="J20" s="13" t="n">
        <f aca="false">base_fleet!C20+base_fleet!G20+base_fleet!L20+base_fleet!Q20</f>
        <v>0</v>
      </c>
      <c r="K20" s="13" t="n">
        <f aca="false">base_fleet!E20+base_fleet!J20+base_fleet!O20+base_fleet!T20</f>
        <v>0</v>
      </c>
      <c r="L20" s="12" t="n">
        <f aca="false">$B$15/$B$14*L19</f>
        <v>629.033218027033</v>
      </c>
      <c r="M20" s="13" t="n">
        <f aca="false">base_fleet!I20+base_fleet!N20</f>
        <v>0</v>
      </c>
      <c r="N20" s="12" t="n">
        <f aca="false">$B$15/$B$14*N19</f>
        <v>6357.44820479852</v>
      </c>
      <c r="O20" s="12" t="n">
        <f aca="false">$B$15/$B$14*O19</f>
        <v>99.6995270561763</v>
      </c>
      <c r="P20" s="12" t="n">
        <f aca="false">$B$15/$B$14*P19</f>
        <v>444.858123648319</v>
      </c>
      <c r="Q20" s="12" t="n">
        <f aca="false">$B$15/$B$14*Q19</f>
        <v>1215.05154611153</v>
      </c>
      <c r="R20" s="12" t="n">
        <f aca="false">$B$15/$B$14*R19</f>
        <v>172.579298296071</v>
      </c>
      <c r="S20" s="12" t="n">
        <f aca="false">$B$15/$B$14*S19</f>
        <v>65.3002750309459</v>
      </c>
      <c r="T20" s="13" t="n">
        <f aca="false">base_fleet!Z20+base_fleet!AE20</f>
        <v>0</v>
      </c>
      <c r="U20" s="14" t="n">
        <f aca="false">base_fleet!X20+base_fleet!AC20+base_fleet!AH20</f>
        <v>0</v>
      </c>
      <c r="V20" s="12" t="n">
        <f aca="false">$B$15/$B$14*V19</f>
        <v>1565.94664598468</v>
      </c>
      <c r="W20" s="12" t="n">
        <f aca="false">$B$15/$B$14*W19</f>
        <v>327.801584058379</v>
      </c>
      <c r="X20" s="12" t="n">
        <f aca="false">$B$15/$B$14*X19</f>
        <v>73.5483494692647</v>
      </c>
      <c r="Y20" s="12" t="n">
        <f aca="false">$B$15/$B$14*Y19</f>
        <v>55.5265684734846</v>
      </c>
      <c r="Z20" s="12" t="n">
        <f aca="false">$B$15/$B$14*Z19</f>
        <v>111.053136946969</v>
      </c>
      <c r="AA20" s="12" t="n">
        <f aca="false">$B$15/$B$14*AA19</f>
        <v>21.918382292165</v>
      </c>
      <c r="AB20" s="12" t="n">
        <f aca="false">$B$15/$B$14*AB19</f>
        <v>0.730612743072166</v>
      </c>
      <c r="AC20" s="12" t="n">
        <f aca="false">$B$15/$B$14*AC19</f>
        <v>0.730612743072166</v>
      </c>
      <c r="AD20" s="12" t="n">
        <f aca="false">$B$15/$B$14*AD19</f>
        <v>6.33197710662544</v>
      </c>
      <c r="AE20" s="12" t="n">
        <f aca="false">$B$15/$B$14*AE19</f>
        <v>31.6598855331272</v>
      </c>
      <c r="AF20" s="12" t="n">
        <f aca="false">$B$15/$B$14*AF19</f>
        <v>3.89660129638489</v>
      </c>
      <c r="AG20" s="12" t="n">
        <f aca="false">$B$15/$B$14*AG19</f>
        <v>0</v>
      </c>
      <c r="AH20" s="12" t="n">
        <f aca="false">$B$15/$B$14*AH19</f>
        <v>0.974150324096221</v>
      </c>
      <c r="AI20" s="12" t="n">
        <f aca="false">$B$15/$B$14*AI19</f>
        <v>0.974150324096221</v>
      </c>
      <c r="AJ20" s="12" t="n">
        <f aca="false">$B$15/$B$14*AJ19</f>
        <v>0</v>
      </c>
      <c r="AK20" s="12" t="n">
        <f aca="false">$B$15/$B$14*AK19</f>
        <v>0</v>
      </c>
      <c r="AL20" s="12" t="n">
        <f aca="false">$B$15/$B$14*AL19</f>
        <v>0</v>
      </c>
      <c r="AM20" s="12" t="n">
        <f aca="false">$B$15/$B$14*AM19</f>
        <v>0</v>
      </c>
      <c r="AN20" s="12" t="n">
        <f aca="false">$B$15/$B$14*AN19</f>
        <v>52.1170423391479</v>
      </c>
      <c r="AO20" s="12" t="n">
        <f aca="false">$B$15/$B$14*AO19</f>
        <v>43.3496894222819</v>
      </c>
      <c r="AP20" s="12" t="n">
        <f aca="false">$B$15/$B$14*AP19</f>
        <v>8.28027775481788</v>
      </c>
      <c r="AQ20" s="12" t="n">
        <f aca="false">$B$15/$B$14*AQ19</f>
        <v>23.8666829403574</v>
      </c>
      <c r="AR20" s="12" t="n">
        <f aca="false">$B$15/$B$14*AR19</f>
        <v>14.6122548614433</v>
      </c>
      <c r="AS20" s="12" t="n">
        <f aca="false">$B$15/$B$14*AS19</f>
        <v>0.487075162048111</v>
      </c>
      <c r="AT20" s="13" t="n">
        <f aca="false">base_fleet!AQ20+base_fleet!AN20+base_fleet!AJ20</f>
        <v>0</v>
      </c>
      <c r="AU20" s="12" t="n">
        <f aca="false">$B$15/$B$14*AU19</f>
        <v>667.967462638239</v>
      </c>
      <c r="AV20" s="12" t="n">
        <f aca="false">$B$15/$B$14*AV19</f>
        <v>61.1018194065175</v>
      </c>
      <c r="AW20" s="12" t="n">
        <f aca="false">$B$15/$B$14*AW19</f>
        <v>20.7627541672632</v>
      </c>
      <c r="AX20" s="12" t="n">
        <f aca="false">$B$15/$B$14*AX19</f>
        <v>7.7118801192692</v>
      </c>
      <c r="AY20" s="12" t="n">
        <f aca="false">$B$15/$B$14*AY19</f>
        <v>0</v>
      </c>
      <c r="AZ20" s="12" t="n">
        <f aca="false">$B$15/$B$14*AZ19</f>
        <v>0.593221547636092</v>
      </c>
      <c r="BA20" s="12" t="n">
        <f aca="false">$B$15/$B$14*BA19</f>
        <v>138.61732489828</v>
      </c>
      <c r="BB20" s="12" t="n">
        <f aca="false">$B$15/$B$14*BB19</f>
        <v>12.6810801957417</v>
      </c>
      <c r="BC20" s="12" t="n">
        <f aca="false">$B$15/$B$14*BC19</f>
        <v>0.349822901951496</v>
      </c>
      <c r="BD20" s="12" t="n">
        <f aca="false">$B$15/$B$14*BD19</f>
        <v>0.0874557254878739</v>
      </c>
      <c r="BE20" s="13" t="n">
        <v>0</v>
      </c>
      <c r="BF20" s="13" t="n">
        <v>0</v>
      </c>
      <c r="BG20" s="13" t="n">
        <f aca="false">base_fleet!CE20</f>
        <v>0</v>
      </c>
      <c r="BH20" s="13" t="n">
        <f aca="false">base_fleet!CA20</f>
        <v>0</v>
      </c>
      <c r="BI20" s="13" t="n">
        <f aca="false">base_fleet!BV20</f>
        <v>0</v>
      </c>
      <c r="BJ20" s="13" t="n">
        <f aca="false">base_fleet!CH20</f>
        <v>0</v>
      </c>
      <c r="BK20" s="13" t="n">
        <f aca="false">base_fleet!BU20+base_fleet!BZ20+base_fleet!CD20</f>
        <v>0</v>
      </c>
    </row>
    <row r="21" customFormat="false" ht="13.2" hidden="false" customHeight="false" outlineLevel="0" collapsed="false">
      <c r="A21" s="0" t="n">
        <f aca="false">A20-1</f>
        <v>2000</v>
      </c>
      <c r="B21" s="12" t="n">
        <f aca="false">$B$15/$B$14*B20</f>
        <v>4606.77889476052</v>
      </c>
      <c r="C21" s="12" t="n">
        <f aca="false">$B$15/$B$14*C20</f>
        <v>8249.85991094798</v>
      </c>
      <c r="D21" s="12" t="n">
        <f aca="false">$B$15/$B$14*D20</f>
        <v>4.87075162048111</v>
      </c>
      <c r="E21" s="12" t="n">
        <f aca="false">$B$15/$B$14*E20</f>
        <v>3434.67785899377</v>
      </c>
      <c r="F21" s="12" t="n">
        <f aca="false">$B$15/$B$14*F20</f>
        <v>35.4979263867011</v>
      </c>
      <c r="G21" s="12" t="n">
        <f aca="false">$B$15/$B$14*G20</f>
        <v>55.6607485743473</v>
      </c>
      <c r="H21" s="12" t="n">
        <f aca="false">$B$15/$B$14*H20</f>
        <v>0.567966822187217</v>
      </c>
      <c r="I21" s="12" t="n">
        <f aca="false">$B$15/$B$14*I20</f>
        <v>439.45937638775</v>
      </c>
      <c r="J21" s="13" t="n">
        <f aca="false">base_fleet!C21+base_fleet!G21+base_fleet!L21+base_fleet!Q21</f>
        <v>0</v>
      </c>
      <c r="K21" s="13" t="n">
        <f aca="false">base_fleet!E21+base_fleet!J21+base_fleet!O21+base_fleet!T21</f>
        <v>0</v>
      </c>
      <c r="L21" s="12" t="n">
        <f aca="false">$B$15/$B$14*L20</f>
        <v>525.499825588851</v>
      </c>
      <c r="M21" s="13" t="n">
        <f aca="false">base_fleet!I21+base_fleet!N21</f>
        <v>0</v>
      </c>
      <c r="N21" s="12" t="n">
        <f aca="false">$B$15/$B$14*N20</f>
        <v>5311.0675669726</v>
      </c>
      <c r="O21" s="12" t="n">
        <f aca="false">$B$15/$B$14*O20</f>
        <v>83.2898527102269</v>
      </c>
      <c r="P21" s="12" t="n">
        <f aca="false">$B$15/$B$14*P20</f>
        <v>371.638348642708</v>
      </c>
      <c r="Q21" s="12" t="n">
        <f aca="false">$B$15/$B$14*Q20</f>
        <v>1015.06463770826</v>
      </c>
      <c r="R21" s="12" t="n">
        <f aca="false">$B$15/$B$14*R20</f>
        <v>144.174247966241</v>
      </c>
      <c r="S21" s="12" t="n">
        <f aca="false">$B$15/$B$14*S20</f>
        <v>54.5524181493884</v>
      </c>
      <c r="T21" s="13" t="n">
        <f aca="false">base_fleet!Z21+base_fleet!AE21</f>
        <v>0</v>
      </c>
      <c r="U21" s="14" t="n">
        <f aca="false">base_fleet!X21+base_fleet!AC21+base_fleet!AH21</f>
        <v>0</v>
      </c>
      <c r="V21" s="12" t="n">
        <f aca="false">$B$15/$B$14*V20</f>
        <v>1308.20545841353</v>
      </c>
      <c r="W21" s="12" t="n">
        <f aca="false">$B$15/$B$14*W20</f>
        <v>273.848296582366</v>
      </c>
      <c r="X21" s="12" t="n">
        <f aca="false">$B$15/$B$14*X20</f>
        <v>61.4429313282872</v>
      </c>
      <c r="Y21" s="12" t="n">
        <f aca="false">$B$15/$B$14*Y20</f>
        <v>46.3873786187069</v>
      </c>
      <c r="Z21" s="12" t="n">
        <f aca="false">$B$15/$B$14*Z20</f>
        <v>92.7747572374139</v>
      </c>
      <c r="AA21" s="12" t="n">
        <f aca="false">$B$15/$B$14*AA20</f>
        <v>18.3108073494896</v>
      </c>
      <c r="AB21" s="12" t="n">
        <f aca="false">$B$15/$B$14*AB20</f>
        <v>0.610360244982986</v>
      </c>
      <c r="AC21" s="12" t="n">
        <f aca="false">$B$15/$B$14*AC20</f>
        <v>0.610360244982986</v>
      </c>
      <c r="AD21" s="12" t="n">
        <f aca="false">$B$15/$B$14*AD20</f>
        <v>5.28978878985254</v>
      </c>
      <c r="AE21" s="12" t="n">
        <f aca="false">$B$15/$B$14*AE20</f>
        <v>26.4489439492627</v>
      </c>
      <c r="AF21" s="12" t="n">
        <f aca="false">$B$15/$B$14*AF20</f>
        <v>3.25525463990926</v>
      </c>
      <c r="AG21" s="12" t="n">
        <f aca="false">$B$15/$B$14*AG20</f>
        <v>0</v>
      </c>
      <c r="AH21" s="12" t="n">
        <f aca="false">$B$15/$B$14*AH20</f>
        <v>0.813813659977314</v>
      </c>
      <c r="AI21" s="12" t="n">
        <f aca="false">$B$15/$B$14*AI20</f>
        <v>0.813813659977314</v>
      </c>
      <c r="AJ21" s="12" t="n">
        <f aca="false">$B$15/$B$14*AJ20</f>
        <v>0</v>
      </c>
      <c r="AK21" s="12" t="n">
        <f aca="false">$B$15/$B$14*AK20</f>
        <v>0</v>
      </c>
      <c r="AL21" s="12" t="n">
        <f aca="false">$B$15/$B$14*AL20</f>
        <v>0</v>
      </c>
      <c r="AM21" s="12" t="n">
        <f aca="false">$B$15/$B$14*AM20</f>
        <v>0</v>
      </c>
      <c r="AN21" s="12" t="n">
        <f aca="false">$B$15/$B$14*AN20</f>
        <v>43.5390308087863</v>
      </c>
      <c r="AO21" s="12" t="n">
        <f aca="false">$B$15/$B$14*AO20</f>
        <v>36.2147078689905</v>
      </c>
      <c r="AP21" s="12" t="n">
        <f aca="false">$B$15/$B$14*AP20</f>
        <v>6.91741610980717</v>
      </c>
      <c r="AQ21" s="12" t="n">
        <f aca="false">$B$15/$B$14*AQ20</f>
        <v>19.9384346694442</v>
      </c>
      <c r="AR21" s="12" t="n">
        <f aca="false">$B$15/$B$14*AR20</f>
        <v>12.2072048996597</v>
      </c>
      <c r="AS21" s="12" t="n">
        <f aca="false">$B$15/$B$14*AS20</f>
        <v>0.406906829988657</v>
      </c>
      <c r="AT21" s="13" t="n">
        <f aca="false">base_fleet!AQ21+base_fleet!AN21+base_fleet!AJ21</f>
        <v>0</v>
      </c>
      <c r="AU21" s="12" t="n">
        <f aca="false">$B$15/$B$14*AU20</f>
        <v>558.025832429628</v>
      </c>
      <c r="AV21" s="12" t="n">
        <f aca="false">$B$15/$B$14*AV20</f>
        <v>51.0449917764224</v>
      </c>
      <c r="AW21" s="12" t="n">
        <f aca="false">$B$15/$B$14*AW20</f>
        <v>17.345385555095</v>
      </c>
      <c r="AX21" s="12" t="n">
        <f aca="false">$B$15/$B$14*AX20</f>
        <v>6.44257177760672</v>
      </c>
      <c r="AY21" s="12" t="n">
        <f aca="false">$B$15/$B$14*AY20</f>
        <v>0</v>
      </c>
      <c r="AZ21" s="12" t="n">
        <f aca="false">$B$15/$B$14*AZ20</f>
        <v>0.495582444431286</v>
      </c>
      <c r="BA21" s="12" t="n">
        <f aca="false">$B$15/$B$14*BA20</f>
        <v>115.802119776938</v>
      </c>
      <c r="BB21" s="12" t="n">
        <f aca="false">$B$15/$B$14*BB20</f>
        <v>10.5938847745464</v>
      </c>
      <c r="BC21" s="12" t="n">
        <f aca="false">$B$15/$B$14*BC20</f>
        <v>0.292245097228866</v>
      </c>
      <c r="BD21" s="12" t="n">
        <f aca="false">$B$15/$B$14*BD20</f>
        <v>0.0730612743072166</v>
      </c>
      <c r="BE21" s="13" t="n">
        <v>0</v>
      </c>
      <c r="BF21" s="13" t="n">
        <v>0</v>
      </c>
      <c r="BG21" s="13" t="n">
        <f aca="false">base_fleet!CE21</f>
        <v>0</v>
      </c>
      <c r="BH21" s="13" t="n">
        <f aca="false">base_fleet!CA21</f>
        <v>0</v>
      </c>
      <c r="BI21" s="13" t="n">
        <f aca="false">base_fleet!BV21</f>
        <v>0</v>
      </c>
      <c r="BJ21" s="13" t="n">
        <f aca="false">base_fleet!CH21</f>
        <v>0</v>
      </c>
      <c r="BK21" s="13" t="n">
        <f aca="false">base_fleet!BU21+base_fleet!BZ21+base_fleet!CD21</f>
        <v>0</v>
      </c>
    </row>
    <row r="22" customFormat="false" ht="13.2" hidden="false" customHeight="false" outlineLevel="0" collapsed="false">
      <c r="A22" s="0" t="n">
        <f aca="false">A21-1</f>
        <v>1999</v>
      </c>
      <c r="B22" s="15" t="n">
        <f aca="false">$B$15/$B$14*B21</f>
        <v>3848.54318714058</v>
      </c>
      <c r="C22" s="15" t="n">
        <f aca="false">$B$15/$B$14*C21</f>
        <v>6892.00477827438</v>
      </c>
      <c r="D22" s="15" t="n">
        <f aca="false">$B$15/$B$14*D21</f>
        <v>4.06906829988657</v>
      </c>
      <c r="E22" s="15" t="n">
        <f aca="false">$B$15/$B$14*E21</f>
        <v>2869.35977962542</v>
      </c>
      <c r="F22" s="15" t="n">
        <f aca="false">$B$15/$B$14*F21</f>
        <v>29.6552766855242</v>
      </c>
      <c r="G22" s="15" t="n">
        <f aca="false">$B$15/$B$14*G21</f>
        <v>46.4994738429019</v>
      </c>
      <c r="H22" s="15" t="n">
        <f aca="false">$B$15/$B$14*H21</f>
        <v>0.474484426968387</v>
      </c>
      <c r="I22" s="15" t="n">
        <f aca="false">$B$15/$B$14*I21</f>
        <v>367.128188189297</v>
      </c>
      <c r="J22" s="16" t="n">
        <f aca="false">base_fleet!C22+base_fleet!G22+base_fleet!L22+base_fleet!Q22</f>
        <v>0</v>
      </c>
      <c r="K22" s="16" t="n">
        <f aca="false">base_fleet!E22+base_fleet!J22+base_fleet!O22+base_fleet!T22</f>
        <v>0</v>
      </c>
      <c r="L22" s="15" t="n">
        <f aca="false">$B$15/$B$14*L21</f>
        <v>439.007128367656</v>
      </c>
      <c r="M22" s="16" t="n">
        <f aca="false">base_fleet!I22+base_fleet!N22</f>
        <v>0</v>
      </c>
      <c r="N22" s="15" t="n">
        <f aca="false">$B$15/$B$14*N21</f>
        <v>4436.91207419632</v>
      </c>
      <c r="O22" s="15" t="n">
        <f aca="false">$B$15/$B$14*O21</f>
        <v>69.5810679280604</v>
      </c>
      <c r="P22" s="15" t="n">
        <f aca="false">$B$15/$B$14*P21</f>
        <v>310.469911281345</v>
      </c>
      <c r="Q22" s="15" t="n">
        <f aca="false">$B$15/$B$14*Q21</f>
        <v>847.993833696362</v>
      </c>
      <c r="R22" s="15" t="n">
        <f aca="false">$B$15/$B$14*R21</f>
        <v>120.444421676643</v>
      </c>
      <c r="S22" s="15" t="n">
        <f aca="false">$B$15/$B$14*S21</f>
        <v>45.5735649587296</v>
      </c>
      <c r="T22" s="16" t="n">
        <f aca="false">base_fleet!Z22+base_fleet!AE22</f>
        <v>0</v>
      </c>
      <c r="U22" s="17" t="n">
        <f aca="false">base_fleet!X22+base_fleet!AC22+base_fleet!AH22</f>
        <v>0</v>
      </c>
      <c r="V22" s="15" t="n">
        <f aca="false">$B$15/$B$14*V21</f>
        <v>1092.88622687833</v>
      </c>
      <c r="W22" s="15" t="n">
        <f aca="false">$B$15/$B$14*W21</f>
        <v>228.775250603146</v>
      </c>
      <c r="X22" s="15" t="n">
        <f aca="false">$B$15/$B$14*X21</f>
        <v>51.3299596449851</v>
      </c>
      <c r="Y22" s="15" t="n">
        <f aca="false">$B$15/$B$14*Y21</f>
        <v>38.7524198644259</v>
      </c>
      <c r="Z22" s="15" t="n">
        <f aca="false">$B$15/$B$14*Z21</f>
        <v>77.5048397288517</v>
      </c>
      <c r="AA22" s="15" t="n">
        <f aca="false">$B$15/$B$14*AA21</f>
        <v>15.2970078412207</v>
      </c>
      <c r="AB22" s="15" t="n">
        <f aca="false">$B$15/$B$14*AB21</f>
        <v>0.509900261374024</v>
      </c>
      <c r="AC22" s="15" t="n">
        <f aca="false">$B$15/$B$14*AC21</f>
        <v>0.509900261374024</v>
      </c>
      <c r="AD22" s="15" t="n">
        <f aca="false">$B$15/$B$14*AD21</f>
        <v>4.41913559857488</v>
      </c>
      <c r="AE22" s="15" t="n">
        <f aca="false">$B$15/$B$14*AE21</f>
        <v>22.0956779928744</v>
      </c>
      <c r="AF22" s="15" t="n">
        <f aca="false">$B$15/$B$14*AF21</f>
        <v>2.71946806066146</v>
      </c>
      <c r="AG22" s="15" t="n">
        <f aca="false">$B$15/$B$14*AG21</f>
        <v>0</v>
      </c>
      <c r="AH22" s="15" t="n">
        <f aca="false">$B$15/$B$14*AH21</f>
        <v>0.679867015165366</v>
      </c>
      <c r="AI22" s="15" t="n">
        <f aca="false">$B$15/$B$14*AI21</f>
        <v>0.679867015165366</v>
      </c>
      <c r="AJ22" s="15" t="n">
        <f aca="false">$B$15/$B$14*AJ21</f>
        <v>0</v>
      </c>
      <c r="AK22" s="15" t="n">
        <f aca="false">$B$15/$B$14*AK21</f>
        <v>0</v>
      </c>
      <c r="AL22" s="15" t="n">
        <f aca="false">$B$15/$B$14*AL21</f>
        <v>0</v>
      </c>
      <c r="AM22" s="15" t="n">
        <f aca="false">$B$15/$B$14*AM21</f>
        <v>0</v>
      </c>
      <c r="AN22" s="15" t="n">
        <f aca="false">$B$15/$B$14*AN21</f>
        <v>36.3728853113471</v>
      </c>
      <c r="AO22" s="15" t="n">
        <f aca="false">$B$15/$B$14*AO21</f>
        <v>30.2540821748588</v>
      </c>
      <c r="AP22" s="15" t="n">
        <f aca="false">$B$15/$B$14*AP21</f>
        <v>5.77886962890561</v>
      </c>
      <c r="AQ22" s="15" t="n">
        <f aca="false">$B$15/$B$14*AQ21</f>
        <v>16.6567418715515</v>
      </c>
      <c r="AR22" s="15" t="n">
        <f aca="false">$B$15/$B$14*AR21</f>
        <v>10.1980052274805</v>
      </c>
      <c r="AS22" s="15" t="n">
        <f aca="false">$B$15/$B$14*AS21</f>
        <v>0.339933507582683</v>
      </c>
      <c r="AT22" s="16" t="n">
        <f aca="false">base_fleet!AQ22+base_fleet!AN22+base_fleet!AJ22</f>
        <v>0</v>
      </c>
      <c r="AU22" s="15" t="n">
        <f aca="false">$B$15/$B$14*AU21</f>
        <v>466.179637596247</v>
      </c>
      <c r="AV22" s="15" t="n">
        <f aca="false">$B$15/$B$14*AV21</f>
        <v>42.6434304373121</v>
      </c>
      <c r="AW22" s="15" t="n">
        <f aca="false">$B$15/$B$14*AW21</f>
        <v>14.4904860709313</v>
      </c>
      <c r="AX22" s="15" t="n">
        <f aca="false">$B$15/$B$14*AX21</f>
        <v>5.38218054063162</v>
      </c>
      <c r="AY22" s="15" t="n">
        <f aca="false">$B$15/$B$14*AY21</f>
        <v>0</v>
      </c>
      <c r="AZ22" s="15" t="n">
        <f aca="false">$B$15/$B$14*AZ21</f>
        <v>0.414013887740894</v>
      </c>
      <c r="BA22" s="15" t="n">
        <f aca="false">$B$15/$B$14*BA21</f>
        <v>96.7420988298033</v>
      </c>
      <c r="BB22" s="15" t="n">
        <f aca="false">$B$15/$B$14*BB21</f>
        <v>8.85022355225329</v>
      </c>
      <c r="BC22" s="15" t="n">
        <f aca="false">$B$15/$B$14*BC21</f>
        <v>0.244144097993194</v>
      </c>
      <c r="BD22" s="15" t="n">
        <f aca="false">$B$15/$B$14*BD21</f>
        <v>0.0610360244982986</v>
      </c>
      <c r="BE22" s="16" t="n">
        <v>0</v>
      </c>
      <c r="BF22" s="16" t="n">
        <v>0</v>
      </c>
      <c r="BG22" s="16" t="n">
        <f aca="false">base_fleet!CE22</f>
        <v>0</v>
      </c>
      <c r="BH22" s="16" t="n">
        <f aca="false">base_fleet!CA22</f>
        <v>0</v>
      </c>
      <c r="BI22" s="16" t="n">
        <f aca="false">base_fleet!BV22</f>
        <v>0</v>
      </c>
      <c r="BJ22" s="16" t="n">
        <f aca="false">base_fleet!CH22</f>
        <v>0</v>
      </c>
      <c r="BK22" s="16" t="n">
        <f aca="false">base_fleet!BU22+base_fleet!BZ22+base_fleet!CD22</f>
        <v>0</v>
      </c>
    </row>
    <row r="23" customFormat="false" ht="13.2" hidden="false" customHeight="false" outlineLevel="0" collapsed="false">
      <c r="A23" s="0" t="n">
        <f aca="false">A22-1</f>
        <v>1998</v>
      </c>
      <c r="B23" s="15" t="n">
        <f aca="false">$B$15/$B$14*B22</f>
        <v>3215.10647713779</v>
      </c>
      <c r="C23" s="15" t="n">
        <f aca="false">$B$15/$B$14*C22</f>
        <v>5757.64078135707</v>
      </c>
      <c r="D23" s="15" t="n">
        <f aca="false">$B$15/$B$14*D22</f>
        <v>3.39933507582683</v>
      </c>
      <c r="E23" s="15" t="n">
        <f aca="false">$B$15/$B$14*E22</f>
        <v>2397.08813546318</v>
      </c>
      <c r="F23" s="15" t="n">
        <f aca="false">$B$15/$B$14*F22</f>
        <v>24.774276269401</v>
      </c>
      <c r="G23" s="15" t="n">
        <f aca="false">$B$15/$B$14*G22</f>
        <v>38.8460651904208</v>
      </c>
      <c r="H23" s="15" t="n">
        <f aca="false">$B$15/$B$14*H22</f>
        <v>0.396388420310416</v>
      </c>
      <c r="I23" s="15" t="n">
        <f aca="false">$B$15/$B$14*I22</f>
        <v>306.702083981097</v>
      </c>
      <c r="J23" s="16" t="n">
        <f aca="false">base_fleet!C23+base_fleet!G23+base_fleet!L23+base_fleet!Q23</f>
        <v>0</v>
      </c>
      <c r="K23" s="16" t="n">
        <f aca="false">base_fleet!E23+base_fleet!J23+base_fleet!O23+base_fleet!T23</f>
        <v>0</v>
      </c>
      <c r="L23" s="15" t="n">
        <f aca="false">$B$15/$B$14*L22</f>
        <v>366.750376256841</v>
      </c>
      <c r="M23" s="16" t="n">
        <f aca="false">base_fleet!I23+base_fleet!N23</f>
        <v>0</v>
      </c>
      <c r="N23" s="15" t="n">
        <f aca="false">$B$15/$B$14*N22</f>
        <v>3706.63496668157</v>
      </c>
      <c r="O23" s="15" t="n">
        <f aca="false">$B$15/$B$14*O22</f>
        <v>58.1286297966388</v>
      </c>
      <c r="P23" s="15" t="n">
        <f aca="false">$B$15/$B$14*P22</f>
        <v>259.369266285587</v>
      </c>
      <c r="Q23" s="15" t="n">
        <f aca="false">$B$15/$B$14*Q22</f>
        <v>708.421429802311</v>
      </c>
      <c r="R23" s="15" t="n">
        <f aca="false">$B$15/$B$14*R22</f>
        <v>100.620318244474</v>
      </c>
      <c r="S23" s="15" t="n">
        <f aca="false">$B$15/$B$14*S22</f>
        <v>38.0725528492605</v>
      </c>
      <c r="T23" s="16" t="n">
        <f aca="false">base_fleet!Z23+base_fleet!AE23</f>
        <v>0</v>
      </c>
      <c r="U23" s="17" t="n">
        <f aca="false">base_fleet!X23+base_fleet!AC23+base_fleet!AH23</f>
        <v>0</v>
      </c>
      <c r="V23" s="15" t="n">
        <f aca="false">$B$15/$B$14*V22</f>
        <v>913.006666665951</v>
      </c>
      <c r="W23" s="15" t="n">
        <f aca="false">$B$15/$B$14*W22</f>
        <v>191.120835665999</v>
      </c>
      <c r="X23" s="15" t="n">
        <f aca="false">$B$15/$B$14*X22</f>
        <v>42.8814950751349</v>
      </c>
      <c r="Y23" s="15" t="n">
        <f aca="false">$B$15/$B$14*Y22</f>
        <v>32.3741088646714</v>
      </c>
      <c r="Z23" s="15" t="n">
        <f aca="false">$B$15/$B$14*Z22</f>
        <v>64.7482177293428</v>
      </c>
      <c r="AA23" s="15" t="n">
        <f aca="false">$B$15/$B$14*AA22</f>
        <v>12.7792534992124</v>
      </c>
      <c r="AB23" s="15" t="n">
        <f aca="false">$B$15/$B$14*AB22</f>
        <v>0.425975116640413</v>
      </c>
      <c r="AC23" s="15" t="n">
        <f aca="false">$B$15/$B$14*AC22</f>
        <v>0.425975116640413</v>
      </c>
      <c r="AD23" s="15" t="n">
        <f aca="false">$B$15/$B$14*AD22</f>
        <v>3.69178434421691</v>
      </c>
      <c r="AE23" s="15" t="n">
        <f aca="false">$B$15/$B$14*AE22</f>
        <v>18.4589217210846</v>
      </c>
      <c r="AF23" s="15" t="n">
        <f aca="false">$B$15/$B$14*AF22</f>
        <v>2.27186728874887</v>
      </c>
      <c r="AG23" s="15" t="n">
        <f aca="false">$B$15/$B$14*AG22</f>
        <v>0</v>
      </c>
      <c r="AH23" s="15" t="n">
        <f aca="false">$B$15/$B$14*AH22</f>
        <v>0.567966822187217</v>
      </c>
      <c r="AI23" s="15" t="n">
        <f aca="false">$B$15/$B$14*AI22</f>
        <v>0.567966822187217</v>
      </c>
      <c r="AJ23" s="15" t="n">
        <f aca="false">$B$15/$B$14*AJ22</f>
        <v>0</v>
      </c>
      <c r="AK23" s="15" t="n">
        <f aca="false">$B$15/$B$14*AK22</f>
        <v>0</v>
      </c>
      <c r="AL23" s="15" t="n">
        <f aca="false">$B$15/$B$14*AL22</f>
        <v>0</v>
      </c>
      <c r="AM23" s="15" t="n">
        <f aca="false">$B$15/$B$14*AM22</f>
        <v>0</v>
      </c>
      <c r="AN23" s="15" t="n">
        <f aca="false">$B$15/$B$14*AN22</f>
        <v>30.3862249870161</v>
      </c>
      <c r="AO23" s="15" t="n">
        <f aca="false">$B$15/$B$14*AO22</f>
        <v>25.2745235873312</v>
      </c>
      <c r="AP23" s="15" t="n">
        <f aca="false">$B$15/$B$14*AP22</f>
        <v>4.82771798859135</v>
      </c>
      <c r="AQ23" s="15" t="n">
        <f aca="false">$B$15/$B$14*AQ22</f>
        <v>13.9151871435868</v>
      </c>
      <c r="AR23" s="15" t="n">
        <f aca="false">$B$15/$B$14*AR22</f>
        <v>8.51950233280826</v>
      </c>
      <c r="AS23" s="15" t="n">
        <f aca="false">$B$15/$B$14*AS22</f>
        <v>0.283983411093609</v>
      </c>
      <c r="AT23" s="16" t="n">
        <f aca="false">base_fleet!AQ23+base_fleet!AN23+base_fleet!AJ23</f>
        <v>0</v>
      </c>
      <c r="AU23" s="15" t="n">
        <f aca="false">$B$15/$B$14*AU22</f>
        <v>389.450526982144</v>
      </c>
      <c r="AV23" s="15" t="n">
        <f aca="false">$B$15/$B$14*AV22</f>
        <v>35.6246929655069</v>
      </c>
      <c r="AW23" s="15" t="n">
        <f aca="false">$B$15/$B$14*AW22</f>
        <v>12.1054781921626</v>
      </c>
      <c r="AX23" s="15" t="n">
        <f aca="false">$B$15/$B$14*AX22</f>
        <v>4.49632047137466</v>
      </c>
      <c r="AY23" s="15" t="n">
        <f aca="false">$B$15/$B$14*AY22</f>
        <v>0</v>
      </c>
      <c r="AZ23" s="15" t="n">
        <f aca="false">$B$15/$B$14*AZ22</f>
        <v>0.345870805490359</v>
      </c>
      <c r="BA23" s="15" t="n">
        <f aca="false">$B$15/$B$14*BA22</f>
        <v>80.8191914277829</v>
      </c>
      <c r="BB23" s="15" t="n">
        <f aca="false">$B$15/$B$14*BB22</f>
        <v>7.39355378992335</v>
      </c>
      <c r="BC23" s="15" t="n">
        <f aca="false">$B$15/$B$14*BC22</f>
        <v>0.20396010454961</v>
      </c>
      <c r="BD23" s="15" t="n">
        <f aca="false">$B$15/$B$14*BD22</f>
        <v>0.0509900261374024</v>
      </c>
      <c r="BE23" s="16" t="n">
        <v>0</v>
      </c>
      <c r="BF23" s="16" t="n">
        <v>0</v>
      </c>
      <c r="BG23" s="16" t="n">
        <f aca="false">base_fleet!CE23</f>
        <v>0</v>
      </c>
      <c r="BH23" s="16" t="n">
        <f aca="false">base_fleet!CA23</f>
        <v>0</v>
      </c>
      <c r="BI23" s="16" t="n">
        <f aca="false">base_fleet!BV23</f>
        <v>0</v>
      </c>
      <c r="BJ23" s="16" t="n">
        <f aca="false">base_fleet!CH23</f>
        <v>0</v>
      </c>
      <c r="BK23" s="16" t="n">
        <f aca="false">base_fleet!BU23+base_fleet!BZ23+base_fleet!CD23</f>
        <v>0</v>
      </c>
    </row>
    <row r="24" customFormat="false" ht="13.2" hidden="false" customHeight="false" outlineLevel="0" collapsed="false">
      <c r="A24" s="0" t="n">
        <f aca="false">A23-1</f>
        <v>1997</v>
      </c>
      <c r="B24" s="15" t="n">
        <f aca="false">$B$15/$B$14*B23</f>
        <v>2685.92793602338</v>
      </c>
      <c r="C24" s="15" t="n">
        <f aca="false">$B$15/$B$14*C23</f>
        <v>4809.98322456855</v>
      </c>
      <c r="D24" s="15" t="n">
        <f aca="false">$B$15/$B$14*D23</f>
        <v>2.83983411093609</v>
      </c>
      <c r="E24" s="15" t="n">
        <f aca="false">$B$15/$B$14*E23</f>
        <v>2002.54829316958</v>
      </c>
      <c r="F24" s="15" t="n">
        <f aca="false">$B$15/$B$14*F23</f>
        <v>20.6966460364272</v>
      </c>
      <c r="G24" s="15" t="n">
        <f aca="false">$B$15/$B$14*G23</f>
        <v>32.4523409851179</v>
      </c>
      <c r="H24" s="15" t="n">
        <f aca="false">$B$15/$B$14*H23</f>
        <v>0.331146336582836</v>
      </c>
      <c r="I24" s="15" t="n">
        <f aca="false">$B$15/$B$14*I23</f>
        <v>256.221590562929</v>
      </c>
      <c r="J24" s="16" t="n">
        <f aca="false">base_fleet!C24+base_fleet!G24+base_fleet!L24+base_fleet!Q24</f>
        <v>0</v>
      </c>
      <c r="K24" s="16" t="n">
        <f aca="false">base_fleet!E24+base_fleet!J24+base_fleet!O24+base_fleet!T24</f>
        <v>0</v>
      </c>
      <c r="L24" s="15" t="n">
        <f aca="false">$B$15/$B$14*L23</f>
        <v>306.386456604161</v>
      </c>
      <c r="M24" s="16" t="n">
        <f aca="false">base_fleet!I24+base_fleet!N24</f>
        <v>0</v>
      </c>
      <c r="N24" s="15" t="n">
        <f aca="false">$B$15/$B$14*N23</f>
        <v>3096.55511456471</v>
      </c>
      <c r="O24" s="15" t="n">
        <f aca="false">$B$15/$B$14*O23</f>
        <v>48.5611632970071</v>
      </c>
      <c r="P24" s="15" t="n">
        <f aca="false">$B$15/$B$14*P23</f>
        <v>216.679342664423</v>
      </c>
      <c r="Q24" s="15" t="n">
        <f aca="false">$B$15/$B$14*Q23</f>
        <v>591.82142871908</v>
      </c>
      <c r="R24" s="15" t="n">
        <f aca="false">$B$15/$B$14*R23</f>
        <v>84.0590896837082</v>
      </c>
      <c r="S24" s="15" t="n">
        <f aca="false">$B$15/$B$14*S23</f>
        <v>31.8061420424842</v>
      </c>
      <c r="T24" s="16" t="n">
        <f aca="false">base_fleet!Z24+base_fleet!AE24</f>
        <v>0</v>
      </c>
      <c r="U24" s="17" t="n">
        <f aca="false">base_fleet!X24+base_fleet!AC24+base_fleet!AH24</f>
        <v>0</v>
      </c>
      <c r="V24" s="15" t="n">
        <f aca="false">$B$15/$B$14*V23</f>
        <v>762.733716351681</v>
      </c>
      <c r="W24" s="15" t="n">
        <f aca="false">$B$15/$B$14*W23</f>
        <v>159.664009674862</v>
      </c>
      <c r="X24" s="15" t="n">
        <f aca="false">$B$15/$B$14*X23</f>
        <v>35.8235742361132</v>
      </c>
      <c r="Y24" s="15" t="n">
        <f aca="false">$B$15/$B$14*Y23</f>
        <v>27.045612337198</v>
      </c>
      <c r="Z24" s="15" t="n">
        <f aca="false">$B$15/$B$14*Z23</f>
        <v>54.0912246743961</v>
      </c>
      <c r="AA24" s="15" t="n">
        <f aca="false">$B$15/$B$14*AA23</f>
        <v>10.6758996067887</v>
      </c>
      <c r="AB24" s="15" t="n">
        <f aca="false">$B$15/$B$14*AB23</f>
        <v>0.35586332022629</v>
      </c>
      <c r="AC24" s="15" t="n">
        <f aca="false">$B$15/$B$14*AC23</f>
        <v>0.35586332022629</v>
      </c>
      <c r="AD24" s="15" t="n">
        <f aca="false">$B$15/$B$14*AD23</f>
        <v>3.08414877529451</v>
      </c>
      <c r="AE24" s="15" t="n">
        <f aca="false">$B$15/$B$14*AE23</f>
        <v>15.4207438764726</v>
      </c>
      <c r="AF24" s="15" t="n">
        <f aca="false">$B$15/$B$14*AF23</f>
        <v>1.89793770787355</v>
      </c>
      <c r="AG24" s="15" t="n">
        <f aca="false">$B$15/$B$14*AG23</f>
        <v>0</v>
      </c>
      <c r="AH24" s="15" t="n">
        <f aca="false">$B$15/$B$14*AH23</f>
        <v>0.474484426968387</v>
      </c>
      <c r="AI24" s="15" t="n">
        <f aca="false">$B$15/$B$14*AI23</f>
        <v>0.474484426968387</v>
      </c>
      <c r="AJ24" s="15" t="n">
        <f aca="false">$B$15/$B$14*AJ23</f>
        <v>0</v>
      </c>
      <c r="AK24" s="15" t="n">
        <f aca="false">$B$15/$B$14*AK23</f>
        <v>0</v>
      </c>
      <c r="AL24" s="15" t="n">
        <f aca="false">$B$15/$B$14*AL23</f>
        <v>0</v>
      </c>
      <c r="AM24" s="15" t="n">
        <f aca="false">$B$15/$B$14*AM23</f>
        <v>0</v>
      </c>
      <c r="AN24" s="15" t="n">
        <f aca="false">$B$15/$B$14*AN23</f>
        <v>25.3849168428087</v>
      </c>
      <c r="AO24" s="15" t="n">
        <f aca="false">$B$15/$B$14*AO23</f>
        <v>21.1145570000932</v>
      </c>
      <c r="AP24" s="15" t="n">
        <f aca="false">$B$15/$B$14*AP23</f>
        <v>4.03311762923129</v>
      </c>
      <c r="AQ24" s="15" t="n">
        <f aca="false">$B$15/$B$14*AQ23</f>
        <v>11.6248684607255</v>
      </c>
      <c r="AR24" s="15" t="n">
        <f aca="false">$B$15/$B$14*AR23</f>
        <v>7.1172664045258</v>
      </c>
      <c r="AS24" s="15" t="n">
        <f aca="false">$B$15/$B$14*AS23</f>
        <v>0.237242213484193</v>
      </c>
      <c r="AT24" s="16" t="n">
        <f aca="false">base_fleet!AQ24+base_fleet!AN24+base_fleet!AJ24</f>
        <v>0</v>
      </c>
      <c r="AU24" s="15" t="n">
        <f aca="false">$B$15/$B$14*AU23</f>
        <v>325.350360107386</v>
      </c>
      <c r="AV24" s="15" t="n">
        <f aca="false">$B$15/$B$14*AV23</f>
        <v>29.7611785888639</v>
      </c>
      <c r="AW24" s="15" t="n">
        <f aca="false">$B$15/$B$14*AW23</f>
        <v>10.1130218505848</v>
      </c>
      <c r="AX24" s="15" t="n">
        <f aca="false">$B$15/$B$14*AX23</f>
        <v>3.75626525878865</v>
      </c>
      <c r="AY24" s="15" t="n">
        <f aca="false">$B$15/$B$14*AY23</f>
        <v>0</v>
      </c>
      <c r="AZ24" s="15" t="n">
        <f aca="false">$B$15/$B$14*AZ23</f>
        <v>0.28894348144528</v>
      </c>
      <c r="BA24" s="15" t="n">
        <f aca="false">$B$15/$B$14*BA23</f>
        <v>67.5170559875054</v>
      </c>
      <c r="BB24" s="15" t="n">
        <f aca="false">$B$15/$B$14*BB23</f>
        <v>6.17663919128599</v>
      </c>
      <c r="BC24" s="15" t="n">
        <f aca="false">$B$15/$B$14*BC23</f>
        <v>0.170390046656165</v>
      </c>
      <c r="BD24" s="15" t="n">
        <f aca="false">$B$15/$B$14*BD23</f>
        <v>0.0425975116640413</v>
      </c>
      <c r="BE24" s="16" t="n">
        <v>0</v>
      </c>
      <c r="BF24" s="16" t="n">
        <v>0</v>
      </c>
      <c r="BG24" s="16" t="n">
        <f aca="false">base_fleet!CE24</f>
        <v>0</v>
      </c>
      <c r="BH24" s="16" t="n">
        <f aca="false">base_fleet!CA24</f>
        <v>0</v>
      </c>
      <c r="BI24" s="16" t="n">
        <f aca="false">base_fleet!BV24</f>
        <v>0</v>
      </c>
      <c r="BJ24" s="16" t="n">
        <f aca="false">base_fleet!CH24</f>
        <v>0</v>
      </c>
      <c r="BK24" s="16" t="n">
        <f aca="false">base_fleet!BU24+base_fleet!BZ24+base_fleet!CD24</f>
        <v>0</v>
      </c>
    </row>
    <row r="25" customFormat="false" ht="13.2" hidden="false" customHeight="false" outlineLevel="0" collapsed="false">
      <c r="A25" s="0" t="n">
        <f aca="false">A24-1</f>
        <v>1996</v>
      </c>
      <c r="B25" s="15" t="n">
        <f aca="false">$B$15/$B$14*B24</f>
        <v>2243.8475766853</v>
      </c>
      <c r="C25" s="15" t="n">
        <f aca="false">$B$15/$B$14*C24</f>
        <v>4018.3018529992</v>
      </c>
      <c r="D25" s="15" t="n">
        <f aca="false">$B$15/$B$14*D24</f>
        <v>2.37242213484193</v>
      </c>
      <c r="E25" s="15" t="n">
        <f aca="false">$B$15/$B$14*E24</f>
        <v>1672.94627475245</v>
      </c>
      <c r="F25" s="15" t="n">
        <f aca="false">$B$15/$B$14*F24</f>
        <v>17.2901582471743</v>
      </c>
      <c r="G25" s="15" t="n">
        <f aca="false">$B$15/$B$14*G24</f>
        <v>27.1109681315694</v>
      </c>
      <c r="H25" s="15" t="n">
        <f aca="false">$B$15/$B$14*H24</f>
        <v>0.276642531954789</v>
      </c>
      <c r="I25" s="15" t="n">
        <f aca="false">$B$15/$B$14*I24</f>
        <v>214.049746967625</v>
      </c>
      <c r="J25" s="16" t="n">
        <f aca="false">base_fleet!C25+base_fleet!G25+base_fleet!L25+base_fleet!Q25</f>
        <v>0</v>
      </c>
      <c r="K25" s="16" t="n">
        <f aca="false">base_fleet!E25+base_fleet!J25+base_fleet!O25+base_fleet!T25</f>
        <v>0</v>
      </c>
      <c r="L25" s="15" t="n">
        <f aca="false">$B$15/$B$14*L24</f>
        <v>255.957912704944</v>
      </c>
      <c r="M25" s="16" t="n">
        <f aca="false">base_fleet!I25+base_fleet!N25</f>
        <v>0</v>
      </c>
      <c r="N25" s="15" t="n">
        <f aca="false">$B$15/$B$14*N24</f>
        <v>2586.88909583164</v>
      </c>
      <c r="O25" s="15" t="n">
        <f aca="false">$B$15/$B$14*O24</f>
        <v>40.5684185057971</v>
      </c>
      <c r="P25" s="15" t="n">
        <f aca="false">$B$15/$B$14*P24</f>
        <v>181.015808888439</v>
      </c>
      <c r="Q25" s="15" t="n">
        <f aca="false">$B$15/$B$14*Q24</f>
        <v>494.412772901059</v>
      </c>
      <c r="R25" s="15" t="n">
        <f aca="false">$B$15/$B$14*R24</f>
        <v>70.2236951913212</v>
      </c>
      <c r="S25" s="15" t="n">
        <f aca="false">$B$15/$B$14*S24</f>
        <v>26.5711279102297</v>
      </c>
      <c r="T25" s="16" t="n">
        <f aca="false">base_fleet!Z25+base_fleet!AE25</f>
        <v>0</v>
      </c>
      <c r="U25" s="17" t="n">
        <f aca="false">base_fleet!X25+base_fleet!AC25+base_fleet!AH25</f>
        <v>0</v>
      </c>
      <c r="V25" s="15" t="n">
        <f aca="false">$B$15/$B$14*V24</f>
        <v>637.194385648994</v>
      </c>
      <c r="W25" s="15" t="n">
        <f aca="false">$B$15/$B$14*W24</f>
        <v>133.384703434455</v>
      </c>
      <c r="X25" s="15" t="n">
        <f aca="false">$B$15/$B$14*X24</f>
        <v>29.9273257334364</v>
      </c>
      <c r="Y25" s="15" t="n">
        <f aca="false">$B$15/$B$14*Y24</f>
        <v>22.5941399576937</v>
      </c>
      <c r="Z25" s="15" t="n">
        <f aca="false">$B$15/$B$14*Z24</f>
        <v>45.1882799153875</v>
      </c>
      <c r="AA25" s="15" t="n">
        <f aca="false">$B$15/$B$14*AA24</f>
        <v>8.91873945698437</v>
      </c>
      <c r="AB25" s="15" t="n">
        <f aca="false">$B$15/$B$14*AB24</f>
        <v>0.297291315232812</v>
      </c>
      <c r="AC25" s="15" t="n">
        <f aca="false">$B$15/$B$14*AC24</f>
        <v>0.297291315232812</v>
      </c>
      <c r="AD25" s="15" t="n">
        <f aca="false">$B$15/$B$14*AD24</f>
        <v>2.57652473201771</v>
      </c>
      <c r="AE25" s="15" t="n">
        <f aca="false">$B$15/$B$14*AE24</f>
        <v>12.8826236600885</v>
      </c>
      <c r="AF25" s="15" t="n">
        <f aca="false">$B$15/$B$14*AF24</f>
        <v>1.58555368124167</v>
      </c>
      <c r="AG25" s="15" t="n">
        <f aca="false">$B$15/$B$14*AG24</f>
        <v>0</v>
      </c>
      <c r="AH25" s="15" t="n">
        <f aca="false">$B$15/$B$14*AH24</f>
        <v>0.396388420310416</v>
      </c>
      <c r="AI25" s="15" t="n">
        <f aca="false">$B$15/$B$14*AI24</f>
        <v>0.396388420310416</v>
      </c>
      <c r="AJ25" s="15" t="n">
        <f aca="false">$B$15/$B$14*AJ24</f>
        <v>0</v>
      </c>
      <c r="AK25" s="15" t="n">
        <f aca="false">$B$15/$B$14*AK24</f>
        <v>0</v>
      </c>
      <c r="AL25" s="15" t="n">
        <f aca="false">$B$15/$B$14*AL24</f>
        <v>0</v>
      </c>
      <c r="AM25" s="15" t="n">
        <f aca="false">$B$15/$B$14*AM24</f>
        <v>0</v>
      </c>
      <c r="AN25" s="15" t="n">
        <f aca="false">$B$15/$B$14*AN24</f>
        <v>21.2067804866073</v>
      </c>
      <c r="AO25" s="15" t="n">
        <f aca="false">$B$15/$B$14*AO24</f>
        <v>17.6392847038135</v>
      </c>
      <c r="AP25" s="15" t="n">
        <f aca="false">$B$15/$B$14*AP24</f>
        <v>3.36930157263854</v>
      </c>
      <c r="AQ25" s="15" t="n">
        <f aca="false">$B$15/$B$14*AQ24</f>
        <v>9.71151629760521</v>
      </c>
      <c r="AR25" s="15" t="n">
        <f aca="false">$B$15/$B$14*AR24</f>
        <v>5.94582630465625</v>
      </c>
      <c r="AS25" s="15" t="n">
        <f aca="false">$B$15/$B$14*AS24</f>
        <v>0.198194210155208</v>
      </c>
      <c r="AT25" s="16" t="n">
        <f aca="false">base_fleet!AQ25+base_fleet!AN25+base_fleet!AJ25</f>
        <v>0</v>
      </c>
      <c r="AU25" s="15" t="n">
        <f aca="false">$B$15/$B$14*AU24</f>
        <v>271.800522757693</v>
      </c>
      <c r="AV25" s="15" t="n">
        <f aca="false">$B$15/$B$14*AV24</f>
        <v>24.8627476412454</v>
      </c>
      <c r="AW25" s="15" t="n">
        <f aca="false">$B$15/$B$14*AW24</f>
        <v>8.44850648003486</v>
      </c>
      <c r="AX25" s="15" t="n">
        <f aca="false">$B$15/$B$14*AX24</f>
        <v>3.13801669258437</v>
      </c>
      <c r="AY25" s="15" t="n">
        <f aca="false">$B$15/$B$14*AY24</f>
        <v>0</v>
      </c>
      <c r="AZ25" s="15" t="n">
        <f aca="false">$B$15/$B$14*AZ24</f>
        <v>0.241385899429567</v>
      </c>
      <c r="BA25" s="15" t="n">
        <f aca="false">$B$15/$B$14*BA24</f>
        <v>56.404336255867</v>
      </c>
      <c r="BB25" s="15" t="n">
        <f aca="false">$B$15/$B$14*BB24</f>
        <v>5.16001814328121</v>
      </c>
      <c r="BC25" s="15" t="n">
        <f aca="false">$B$15/$B$14*BC24</f>
        <v>0.142345328090516</v>
      </c>
      <c r="BD25" s="15" t="n">
        <f aca="false">$B$15/$B$14*BD24</f>
        <v>0.035586332022629</v>
      </c>
      <c r="BE25" s="16" t="n">
        <v>0</v>
      </c>
      <c r="BF25" s="16" t="n">
        <v>0</v>
      </c>
      <c r="BG25" s="16" t="n">
        <f aca="false">base_fleet!CE25</f>
        <v>0</v>
      </c>
      <c r="BH25" s="16" t="n">
        <f aca="false">base_fleet!CA25</f>
        <v>0</v>
      </c>
      <c r="BI25" s="16" t="n">
        <f aca="false">base_fleet!BV25</f>
        <v>0</v>
      </c>
      <c r="BJ25" s="16" t="n">
        <f aca="false">base_fleet!CH25</f>
        <v>0</v>
      </c>
      <c r="BK25" s="16" t="n">
        <f aca="false">base_fleet!BU25+base_fleet!BZ25+base_fleet!CD25</f>
        <v>0</v>
      </c>
    </row>
    <row r="26" customFormat="false" ht="13.2" hidden="false" customHeight="false" outlineLevel="0" collapsed="false">
      <c r="A26" s="0" t="n">
        <f aca="false">A25-1</f>
        <v>1995</v>
      </c>
      <c r="B26" s="15" t="n">
        <f aca="false">$B$15/$B$14*B25</f>
        <v>1874.52979652565</v>
      </c>
      <c r="C26" s="15" t="n">
        <f aca="false">$B$15/$B$14*C25</f>
        <v>3356.92434421435</v>
      </c>
      <c r="D26" s="15" t="n">
        <f aca="false">$B$15/$B$14*D25</f>
        <v>1.98194210155208</v>
      </c>
      <c r="E26" s="15" t="n">
        <f aca="false">$B$15/$B$14*E25</f>
        <v>1397.59387963538</v>
      </c>
      <c r="F26" s="15" t="n">
        <f aca="false">$B$15/$B$14*F25</f>
        <v>14.4443486971832</v>
      </c>
      <c r="G26" s="15" t="n">
        <f aca="false">$B$15/$B$14*G25</f>
        <v>22.6487387571833</v>
      </c>
      <c r="H26" s="15" t="n">
        <f aca="false">$B$15/$B$14*H25</f>
        <v>0.231109579154932</v>
      </c>
      <c r="I26" s="15" t="n">
        <f aca="false">$B$15/$B$14*I25</f>
        <v>178.819021754731</v>
      </c>
      <c r="J26" s="16" t="n">
        <f aca="false">base_fleet!C26+base_fleet!G26+base_fleet!L26+base_fleet!Q26</f>
        <v>0</v>
      </c>
      <c r="K26" s="16" t="n">
        <f aca="false">base_fleet!E26+base_fleet!J26+base_fleet!O26+base_fleet!T26</f>
        <v>0</v>
      </c>
      <c r="L26" s="15" t="n">
        <f aca="false">$B$15/$B$14*L25</f>
        <v>213.829468189952</v>
      </c>
      <c r="M26" s="16" t="n">
        <f aca="false">base_fleet!I26+base_fleet!N26</f>
        <v>0</v>
      </c>
      <c r="N26" s="15" t="n">
        <f aca="false">$B$15/$B$14*N25</f>
        <v>2161.10966753239</v>
      </c>
      <c r="O26" s="15" t="n">
        <f aca="false">$B$15/$B$14*O25</f>
        <v>33.8912099365406</v>
      </c>
      <c r="P26" s="15" t="n">
        <f aca="false">$B$15/$B$14*P25</f>
        <v>151.222182348424</v>
      </c>
      <c r="Q26" s="15" t="n">
        <f aca="false">$B$15/$B$14*Q25</f>
        <v>413.036733963454</v>
      </c>
      <c r="R26" s="15" t="n">
        <f aca="false">$B$15/$B$14*R25</f>
        <v>58.6654862059416</v>
      </c>
      <c r="S26" s="15" t="n">
        <f aca="false">$B$15/$B$14*S25</f>
        <v>22.1977515373833</v>
      </c>
      <c r="T26" s="16" t="n">
        <f aca="false">base_fleet!Z26+base_fleet!AE26</f>
        <v>0</v>
      </c>
      <c r="U26" s="17" t="n">
        <f aca="false">base_fleet!X26+base_fleet!AC26+base_fleet!AH26</f>
        <v>0</v>
      </c>
      <c r="V26" s="15" t="n">
        <f aca="false">$B$15/$B$14*V25</f>
        <v>532.317736056909</v>
      </c>
      <c r="W26" s="15" t="n">
        <f aca="false">$B$15/$B$14*W25</f>
        <v>111.430742260124</v>
      </c>
      <c r="X26" s="15" t="n">
        <f aca="false">$B$15/$B$14*X25</f>
        <v>25.0015484120041</v>
      </c>
      <c r="Y26" s="15" t="n">
        <f aca="false">$B$15/$B$14*Y25</f>
        <v>18.8753411852217</v>
      </c>
      <c r="Z26" s="15" t="n">
        <f aca="false">$B$15/$B$14*Z25</f>
        <v>37.7506823704433</v>
      </c>
      <c r="AA26" s="15" t="n">
        <f aca="false">$B$15/$B$14*AA25</f>
        <v>7.45079257311381</v>
      </c>
      <c r="AB26" s="15" t="n">
        <f aca="false">$B$15/$B$14*AB25</f>
        <v>0.248359752437127</v>
      </c>
      <c r="AC26" s="15" t="n">
        <f aca="false">$B$15/$B$14*AC25</f>
        <v>0.248359752437127</v>
      </c>
      <c r="AD26" s="15" t="n">
        <f aca="false">$B$15/$B$14*AD25</f>
        <v>2.15245118778843</v>
      </c>
      <c r="AE26" s="15" t="n">
        <f aca="false">$B$15/$B$14*AE25</f>
        <v>10.7622559389422</v>
      </c>
      <c r="AF26" s="15" t="n">
        <f aca="false">$B$15/$B$14*AF25</f>
        <v>1.32458534633134</v>
      </c>
      <c r="AG26" s="15" t="n">
        <f aca="false">$B$15/$B$14*AG25</f>
        <v>0</v>
      </c>
      <c r="AH26" s="15" t="n">
        <f aca="false">$B$15/$B$14*AH25</f>
        <v>0.331146336582836</v>
      </c>
      <c r="AI26" s="15" t="n">
        <f aca="false">$B$15/$B$14*AI25</f>
        <v>0.331146336582836</v>
      </c>
      <c r="AJ26" s="15" t="n">
        <f aca="false">$B$15/$B$14*AJ25</f>
        <v>0</v>
      </c>
      <c r="AK26" s="15" t="n">
        <f aca="false">$B$15/$B$14*AK25</f>
        <v>0</v>
      </c>
      <c r="AL26" s="15" t="n">
        <f aca="false">$B$15/$B$14*AL25</f>
        <v>0</v>
      </c>
      <c r="AM26" s="15" t="n">
        <f aca="false">$B$15/$B$14*AM25</f>
        <v>0</v>
      </c>
      <c r="AN26" s="15" t="n">
        <f aca="false">$B$15/$B$14*AN25</f>
        <v>17.7163290071817</v>
      </c>
      <c r="AO26" s="15" t="n">
        <f aca="false">$B$15/$B$14*AO25</f>
        <v>14.7360119779362</v>
      </c>
      <c r="AP26" s="15" t="n">
        <f aca="false">$B$15/$B$14*AP25</f>
        <v>2.8147438609541</v>
      </c>
      <c r="AQ26" s="15" t="n">
        <f aca="false">$B$15/$B$14*AQ25</f>
        <v>8.11308524627948</v>
      </c>
      <c r="AR26" s="15" t="n">
        <f aca="false">$B$15/$B$14*AR25</f>
        <v>4.96719504874254</v>
      </c>
      <c r="AS26" s="15" t="n">
        <f aca="false">$B$15/$B$14*AS25</f>
        <v>0.165573168291418</v>
      </c>
      <c r="AT26" s="16" t="n">
        <f aca="false">base_fleet!AQ26+base_fleet!AN26+base_fleet!AJ26</f>
        <v>0</v>
      </c>
      <c r="AU26" s="15" t="n">
        <f aca="false">$B$15/$B$14*AU25</f>
        <v>227.064522525721</v>
      </c>
      <c r="AV26" s="15" t="n">
        <f aca="false">$B$15/$B$14*AV25</f>
        <v>20.7705557905411</v>
      </c>
      <c r="AW26" s="15" t="n">
        <f aca="false">$B$15/$B$14*AW25</f>
        <v>7.05795585115475</v>
      </c>
      <c r="AX26" s="15" t="n">
        <f aca="false">$B$15/$B$14*AX25</f>
        <v>2.62152645900034</v>
      </c>
      <c r="AY26" s="15" t="n">
        <f aca="false">$B$15/$B$14*AY25</f>
        <v>0</v>
      </c>
      <c r="AZ26" s="15" t="n">
        <f aca="false">$B$15/$B$14*AZ25</f>
        <v>0.201655881461564</v>
      </c>
      <c r="BA26" s="15" t="n">
        <f aca="false">$B$15/$B$14*BA25</f>
        <v>47.1206734644008</v>
      </c>
      <c r="BB26" s="15" t="n">
        <f aca="false">$B$15/$B$14*BB25</f>
        <v>4.31072407087578</v>
      </c>
      <c r="BC26" s="15" t="n">
        <f aca="false">$B$15/$B$14*BC25</f>
        <v>0.118916526093125</v>
      </c>
      <c r="BD26" s="15" t="n">
        <f aca="false">$B$15/$B$14*BD25</f>
        <v>0.0297291315232812</v>
      </c>
      <c r="BE26" s="16" t="n">
        <v>0</v>
      </c>
      <c r="BF26" s="16" t="n">
        <v>0</v>
      </c>
      <c r="BG26" s="16" t="n">
        <f aca="false">base_fleet!CE26</f>
        <v>0</v>
      </c>
      <c r="BH26" s="16" t="n">
        <f aca="false">base_fleet!CA26</f>
        <v>0</v>
      </c>
      <c r="BI26" s="16" t="n">
        <f aca="false">base_fleet!BV26</f>
        <v>0</v>
      </c>
      <c r="BJ26" s="16" t="n">
        <f aca="false">base_fleet!CH26</f>
        <v>0</v>
      </c>
      <c r="BK26" s="16" t="n">
        <f aca="false">base_fleet!BU26+base_fleet!BZ26+base_fleet!CD26</f>
        <v>0</v>
      </c>
    </row>
    <row r="27" customFormat="false" ht="13.2" hidden="false" customHeight="false" outlineLevel="0" collapsed="false">
      <c r="A27" s="0" t="n">
        <f aca="false">A26-1</f>
        <v>1994</v>
      </c>
      <c r="B27" s="15" t="n">
        <f aca="false">$B$15/$B$14*B26</f>
        <v>1565.99850835382</v>
      </c>
      <c r="C27" s="15" t="n">
        <f aca="false">$B$15/$B$14*C26</f>
        <v>2804.40381659431</v>
      </c>
      <c r="D27" s="15" t="n">
        <f aca="false">$B$15/$B$14*D26</f>
        <v>1.65573168291418</v>
      </c>
      <c r="E27" s="15" t="n">
        <f aca="false">$B$15/$B$14*E26</f>
        <v>1167.56209202433</v>
      </c>
      <c r="F27" s="15" t="n">
        <f aca="false">$B$15/$B$14*F26</f>
        <v>12.0669346285432</v>
      </c>
      <c r="G27" s="15" t="n">
        <f aca="false">$B$15/$B$14*G26</f>
        <v>18.9209534975557</v>
      </c>
      <c r="H27" s="15" t="n">
        <f aca="false">$B$15/$B$14*H26</f>
        <v>0.193070954056691</v>
      </c>
      <c r="I27" s="15" t="n">
        <f aca="false">$B$15/$B$14*I26</f>
        <v>149.386967255586</v>
      </c>
      <c r="J27" s="16" t="n">
        <f aca="false">base_fleet!C27+base_fleet!G27+base_fleet!L27+base_fleet!Q27</f>
        <v>0</v>
      </c>
      <c r="K27" s="16" t="n">
        <f aca="false">base_fleet!E27+base_fleet!J27+base_fleet!O27+base_fleet!T27</f>
        <v>0</v>
      </c>
      <c r="L27" s="15" t="n">
        <f aca="false">$B$15/$B$14*L26</f>
        <v>178.634998946506</v>
      </c>
      <c r="M27" s="16" t="n">
        <f aca="false">base_fleet!I27+base_fleet!N27</f>
        <v>0</v>
      </c>
      <c r="N27" s="15" t="n">
        <f aca="false">$B$15/$B$14*N26</f>
        <v>1805.40982704962</v>
      </c>
      <c r="O27" s="15" t="n">
        <f aca="false">$B$15/$B$14*O26</f>
        <v>28.3130117778325</v>
      </c>
      <c r="P27" s="15" t="n">
        <f aca="false">$B$15/$B$14*P26</f>
        <v>126.332327406352</v>
      </c>
      <c r="Q27" s="15" t="n">
        <f aca="false">$B$15/$B$14*Q26</f>
        <v>345.054482719315</v>
      </c>
      <c r="R27" s="15" t="n">
        <f aca="false">$B$15/$B$14*R26</f>
        <v>49.0096578142597</v>
      </c>
      <c r="S27" s="15" t="n">
        <f aca="false">$B$15/$B$14*S26</f>
        <v>18.5441948486388</v>
      </c>
      <c r="T27" s="16" t="n">
        <f aca="false">base_fleet!Z27+base_fleet!AE27</f>
        <v>0</v>
      </c>
      <c r="U27" s="17" t="n">
        <f aca="false">base_fleet!X27+base_fleet!AC27+base_fleet!AH27</f>
        <v>0</v>
      </c>
      <c r="V27" s="15" t="n">
        <f aca="false">$B$15/$B$14*V26</f>
        <v>444.702870117324</v>
      </c>
      <c r="W27" s="15" t="n">
        <f aca="false">$B$15/$B$14*W26</f>
        <v>93.0902120027866</v>
      </c>
      <c r="X27" s="15" t="n">
        <f aca="false">$B$15/$B$14*X26</f>
        <v>20.8865111625866</v>
      </c>
      <c r="Y27" s="15" t="n">
        <f aca="false">$B$15/$B$14*Y26</f>
        <v>15.768624321423</v>
      </c>
      <c r="Z27" s="15" t="n">
        <f aca="false">$B$15/$B$14*Z26</f>
        <v>31.537248642846</v>
      </c>
      <c r="AA27" s="15" t="n">
        <f aca="false">$B$15/$B$14*AA26</f>
        <v>6.22445696898276</v>
      </c>
      <c r="AB27" s="15" t="n">
        <f aca="false">$B$15/$B$14*AB26</f>
        <v>0.207481898966092</v>
      </c>
      <c r="AC27" s="15" t="n">
        <f aca="false">$B$15/$B$14*AC26</f>
        <v>0.207481898966092</v>
      </c>
      <c r="AD27" s="15" t="n">
        <f aca="false">$B$15/$B$14*AD26</f>
        <v>1.79817645770613</v>
      </c>
      <c r="AE27" s="15" t="n">
        <f aca="false">$B$15/$B$14*AE26</f>
        <v>8.99088228853065</v>
      </c>
      <c r="AF27" s="15" t="n">
        <f aca="false">$B$15/$B$14*AF26</f>
        <v>1.10657012781916</v>
      </c>
      <c r="AG27" s="15" t="n">
        <f aca="false">$B$15/$B$14*AG26</f>
        <v>0</v>
      </c>
      <c r="AH27" s="15" t="n">
        <f aca="false">$B$15/$B$14*AH26</f>
        <v>0.276642531954789</v>
      </c>
      <c r="AI27" s="15" t="n">
        <f aca="false">$B$15/$B$14*AI26</f>
        <v>0.276642531954789</v>
      </c>
      <c r="AJ27" s="15" t="n">
        <f aca="false">$B$15/$B$14*AJ26</f>
        <v>0</v>
      </c>
      <c r="AK27" s="15" t="n">
        <f aca="false">$B$15/$B$14*AK26</f>
        <v>0</v>
      </c>
      <c r="AL27" s="15" t="n">
        <f aca="false">$B$15/$B$14*AL26</f>
        <v>0</v>
      </c>
      <c r="AM27" s="15" t="n">
        <f aca="false">$B$15/$B$14*AM26</f>
        <v>0</v>
      </c>
      <c r="AN27" s="15" t="n">
        <f aca="false">$B$15/$B$14*AN26</f>
        <v>14.8003754595812</v>
      </c>
      <c r="AO27" s="15" t="n">
        <f aca="false">$B$15/$B$14*AO26</f>
        <v>12.3105926719881</v>
      </c>
      <c r="AP27" s="15" t="n">
        <f aca="false">$B$15/$B$14*AP26</f>
        <v>2.35146152161571</v>
      </c>
      <c r="AQ27" s="15" t="n">
        <f aca="false">$B$15/$B$14*AQ26</f>
        <v>6.77774203289234</v>
      </c>
      <c r="AR27" s="15" t="n">
        <f aca="false">$B$15/$B$14*AR26</f>
        <v>4.14963797932184</v>
      </c>
      <c r="AS27" s="15" t="n">
        <f aca="false">$B$15/$B$14*AS26</f>
        <v>0.138321265977395</v>
      </c>
      <c r="AT27" s="16" t="n">
        <f aca="false">base_fleet!AQ27+base_fleet!AN27+base_fleet!AJ27</f>
        <v>0</v>
      </c>
      <c r="AU27" s="15" t="n">
        <f aca="false">$B$15/$B$14*AU26</f>
        <v>189.69167853955</v>
      </c>
      <c r="AV27" s="15" t="n">
        <f aca="false">$B$15/$B$14*AV26</f>
        <v>17.3519030990885</v>
      </c>
      <c r="AW27" s="15" t="n">
        <f aca="false">$B$15/$B$14*AW26</f>
        <v>5.89627775211745</v>
      </c>
      <c r="AX27" s="15" t="n">
        <f aca="false">$B$15/$B$14*AX26</f>
        <v>2.19004602221505</v>
      </c>
      <c r="AY27" s="15" t="n">
        <f aca="false">$B$15/$B$14*AY26</f>
        <v>0</v>
      </c>
      <c r="AZ27" s="15" t="n">
        <f aca="false">$B$15/$B$14*AZ26</f>
        <v>0.168465078631927</v>
      </c>
      <c r="BA27" s="15" t="n">
        <f aca="false">$B$15/$B$14*BA26</f>
        <v>39.3650207612846</v>
      </c>
      <c r="BB27" s="15" t="n">
        <f aca="false">$B$15/$B$14*BB26</f>
        <v>3.60121641033834</v>
      </c>
      <c r="BC27" s="15" t="n">
        <f aca="false">$B$15/$B$14*BC26</f>
        <v>0.0993439009748508</v>
      </c>
      <c r="BD27" s="15" t="n">
        <f aca="false">$B$15/$B$14*BD26</f>
        <v>0.0248359752437127</v>
      </c>
      <c r="BE27" s="16" t="n">
        <v>0</v>
      </c>
      <c r="BF27" s="16" t="n">
        <v>0</v>
      </c>
      <c r="BG27" s="16" t="n">
        <f aca="false">base_fleet!CE27</f>
        <v>0</v>
      </c>
      <c r="BH27" s="16" t="n">
        <f aca="false">base_fleet!CA27</f>
        <v>0</v>
      </c>
      <c r="BI27" s="16" t="n">
        <f aca="false">base_fleet!BV27</f>
        <v>0</v>
      </c>
      <c r="BJ27" s="16" t="n">
        <f aca="false">base_fleet!CH27</f>
        <v>0</v>
      </c>
      <c r="BK27" s="16" t="n">
        <f aca="false">base_fleet!BU27+base_fleet!BZ27+base_fleet!CD27</f>
        <v>0</v>
      </c>
    </row>
    <row r="28" customFormat="false" ht="13.2" hidden="false" customHeight="false" outlineLevel="0" collapsed="false">
      <c r="A28" s="0" t="n">
        <f aca="false">A27-1</f>
        <v>1993</v>
      </c>
      <c r="B28" s="15" t="n">
        <f aca="false">$B$15/$B$14*B27</f>
        <v>1308.24878468814</v>
      </c>
      <c r="C28" s="15" t="n">
        <f aca="false">$B$15/$B$14*C27</f>
        <v>2342.82335855542</v>
      </c>
      <c r="D28" s="15" t="n">
        <f aca="false">$B$15/$B$14*D27</f>
        <v>1.38321265977395</v>
      </c>
      <c r="E28" s="15" t="n">
        <f aca="false">$B$15/$B$14*E27</f>
        <v>975.391534404743</v>
      </c>
      <c r="F28" s="15" t="n">
        <f aca="false">$B$15/$B$14*F27</f>
        <v>10.0808222220452</v>
      </c>
      <c r="G28" s="15" t="n">
        <f aca="false">$B$15/$B$14*G27</f>
        <v>15.8067292441669</v>
      </c>
      <c r="H28" s="15" t="n">
        <f aca="false">$B$15/$B$14*H27</f>
        <v>0.161293155552723</v>
      </c>
      <c r="I28" s="15" t="n">
        <f aca="false">$B$15/$B$14*I27</f>
        <v>124.799172743663</v>
      </c>
      <c r="J28" s="16" t="n">
        <f aca="false">base_fleet!C28+base_fleet!G28+base_fleet!L28+base_fleet!Q28</f>
        <v>0</v>
      </c>
      <c r="K28" s="16" t="n">
        <f aca="false">base_fleet!E28+base_fleet!J28+base_fleet!O28+base_fleet!T28</f>
        <v>0</v>
      </c>
      <c r="L28" s="15" t="n">
        <f aca="false">$B$15/$B$14*L27</f>
        <v>149.233232999818</v>
      </c>
      <c r="M28" s="16" t="n">
        <f aca="false">base_fleet!I28+base_fleet!N28</f>
        <v>0</v>
      </c>
      <c r="N28" s="15" t="n">
        <f aca="false">$B$15/$B$14*N27</f>
        <v>1508.25508421751</v>
      </c>
      <c r="O28" s="15" t="n">
        <f aca="false">$B$15/$B$14*O27</f>
        <v>23.6529364821345</v>
      </c>
      <c r="P28" s="15" t="n">
        <f aca="false">$B$15/$B$14*P27</f>
        <v>105.539125940752</v>
      </c>
      <c r="Q28" s="15" t="n">
        <f aca="false">$B$15/$B$14*Q27</f>
        <v>288.26151829689</v>
      </c>
      <c r="R28" s="15" t="n">
        <f aca="false">$B$15/$B$14*R27</f>
        <v>40.9430947293088</v>
      </c>
      <c r="S28" s="15" t="n">
        <f aca="false">$B$15/$B$14*S27</f>
        <v>15.4919817894682</v>
      </c>
      <c r="T28" s="16" t="n">
        <f aca="false">base_fleet!Z28+base_fleet!AE28</f>
        <v>0</v>
      </c>
      <c r="U28" s="17" t="n">
        <f aca="false">base_fleet!X28+base_fleet!AC28+base_fleet!AH28</f>
        <v>0</v>
      </c>
      <c r="V28" s="15" t="n">
        <f aca="false">$B$15/$B$14*V27</f>
        <v>371.508648491553</v>
      </c>
      <c r="W28" s="15" t="n">
        <f aca="false">$B$15/$B$14*W27</f>
        <v>77.7683733856346</v>
      </c>
      <c r="X28" s="15" t="n">
        <f aca="false">$B$15/$B$14*X27</f>
        <v>17.4487732261974</v>
      </c>
      <c r="Y28" s="15" t="n">
        <f aca="false">$B$15/$B$14*Y27</f>
        <v>13.1732460118311</v>
      </c>
      <c r="Z28" s="15" t="n">
        <f aca="false">$B$15/$B$14*Z27</f>
        <v>26.3464920236622</v>
      </c>
      <c r="AA28" s="15" t="n">
        <f aca="false">$B$15/$B$14*AA27</f>
        <v>5.19996553098597</v>
      </c>
      <c r="AB28" s="15" t="n">
        <f aca="false">$B$15/$B$14*AB27</f>
        <v>0.173332184366199</v>
      </c>
      <c r="AC28" s="15" t="n">
        <f aca="false">$B$15/$B$14*AC27</f>
        <v>0.173332184366199</v>
      </c>
      <c r="AD28" s="15" t="n">
        <f aca="false">$B$15/$B$14*AD27</f>
        <v>1.50221226450706</v>
      </c>
      <c r="AE28" s="15" t="n">
        <f aca="false">$B$15/$B$14*AE27</f>
        <v>7.51106132253529</v>
      </c>
      <c r="AF28" s="15" t="n">
        <f aca="false">$B$15/$B$14*AF27</f>
        <v>0.924438316619728</v>
      </c>
      <c r="AG28" s="15" t="n">
        <f aca="false">$B$15/$B$14*AG27</f>
        <v>0</v>
      </c>
      <c r="AH28" s="15" t="n">
        <f aca="false">$B$15/$B$14*AH27</f>
        <v>0.231109579154932</v>
      </c>
      <c r="AI28" s="15" t="n">
        <f aca="false">$B$15/$B$14*AI27</f>
        <v>0.231109579154932</v>
      </c>
      <c r="AJ28" s="15" t="n">
        <f aca="false">$B$15/$B$14*AJ27</f>
        <v>0</v>
      </c>
      <c r="AK28" s="15" t="n">
        <f aca="false">$B$15/$B$14*AK27</f>
        <v>0</v>
      </c>
      <c r="AL28" s="15" t="n">
        <f aca="false">$B$15/$B$14*AL27</f>
        <v>0</v>
      </c>
      <c r="AM28" s="15" t="n">
        <f aca="false">$B$15/$B$14*AM27</f>
        <v>0</v>
      </c>
      <c r="AN28" s="15" t="n">
        <f aca="false">$B$15/$B$14*AN27</f>
        <v>12.3643624847889</v>
      </c>
      <c r="AO28" s="15" t="n">
        <f aca="false">$B$15/$B$14*AO27</f>
        <v>10.2843762723945</v>
      </c>
      <c r="AP28" s="15" t="n">
        <f aca="false">$B$15/$B$14*AP27</f>
        <v>1.96443142281692</v>
      </c>
      <c r="AQ28" s="15" t="n">
        <f aca="false">$B$15/$B$14*AQ27</f>
        <v>5.66218468929583</v>
      </c>
      <c r="AR28" s="15" t="n">
        <f aca="false">$B$15/$B$14*AR27</f>
        <v>3.46664368732398</v>
      </c>
      <c r="AS28" s="15" t="n">
        <f aca="false">$B$15/$B$14*AS27</f>
        <v>0.115554789577466</v>
      </c>
      <c r="AT28" s="16" t="n">
        <f aca="false">base_fleet!AQ28+base_fleet!AN28+base_fleet!AJ28</f>
        <v>0</v>
      </c>
      <c r="AU28" s="15" t="n">
        <f aca="false">$B$15/$B$14*AU27</f>
        <v>158.470079371716</v>
      </c>
      <c r="AV28" s="15" t="n">
        <f aca="false">$B$15/$B$14*AV27</f>
        <v>14.4959308839136</v>
      </c>
      <c r="AW28" s="15" t="n">
        <f aca="false">$B$15/$B$14*AW27</f>
        <v>4.92580175666968</v>
      </c>
      <c r="AX28" s="15" t="n">
        <f aca="false">$B$15/$B$14*AX27</f>
        <v>1.82958350962017</v>
      </c>
      <c r="AY28" s="15" t="n">
        <f aca="false">$B$15/$B$14*AY27</f>
        <v>0</v>
      </c>
      <c r="AZ28" s="15" t="n">
        <f aca="false">$B$15/$B$14*AZ27</f>
        <v>0.140737193047705</v>
      </c>
      <c r="BA28" s="15" t="n">
        <f aca="false">$B$15/$B$14*BA27</f>
        <v>32.8858809861256</v>
      </c>
      <c r="BB28" s="15" t="n">
        <f aca="false">$B$15/$B$14*BB27</f>
        <v>3.00848753500833</v>
      </c>
      <c r="BC28" s="15" t="n">
        <f aca="false">$B$15/$B$14*BC27</f>
        <v>0.0829927595864368</v>
      </c>
      <c r="BD28" s="15" t="n">
        <f aca="false">$B$15/$B$14*BD27</f>
        <v>0.0207481898966092</v>
      </c>
      <c r="BE28" s="16" t="n">
        <v>0</v>
      </c>
      <c r="BF28" s="16" t="n">
        <v>0</v>
      </c>
      <c r="BG28" s="16" t="n">
        <f aca="false">base_fleet!CE28</f>
        <v>0</v>
      </c>
      <c r="BH28" s="16" t="n">
        <f aca="false">base_fleet!CA28</f>
        <v>0</v>
      </c>
      <c r="BI28" s="16" t="n">
        <f aca="false">base_fleet!BV28</f>
        <v>0</v>
      </c>
      <c r="BJ28" s="16" t="n">
        <f aca="false">base_fleet!CH28</f>
        <v>0</v>
      </c>
      <c r="BK28" s="16" t="n">
        <f aca="false">base_fleet!BU28+base_fleet!BZ28+base_fleet!CD28</f>
        <v>0</v>
      </c>
    </row>
    <row r="29" customFormat="false" ht="13.2" hidden="false" customHeight="false" outlineLevel="0" collapsed="false">
      <c r="A29" s="0" t="n">
        <f aca="false">A28-1</f>
        <v>1992</v>
      </c>
      <c r="B29" s="15" t="n">
        <f aca="false">$B$15/$B$14*B28</f>
        <v>1092.92242202525</v>
      </c>
      <c r="C29" s="15" t="n">
        <f aca="false">$B$15/$B$14*C28</f>
        <v>1957.21502620781</v>
      </c>
      <c r="D29" s="15" t="n">
        <f aca="false">$B$15/$B$14*D28</f>
        <v>1.15554789577466</v>
      </c>
      <c r="E29" s="15" t="n">
        <f aca="false">$B$15/$B$14*E28</f>
        <v>814.850577872832</v>
      </c>
      <c r="F29" s="15" t="n">
        <f aca="false">$B$15/$B$14*F28</f>
        <v>8.42160663007991</v>
      </c>
      <c r="G29" s="15" t="n">
        <f aca="false">$B$15/$B$14*G28</f>
        <v>13.2050791959653</v>
      </c>
      <c r="H29" s="15" t="n">
        <f aca="false">$B$15/$B$14*H28</f>
        <v>0.134745706081279</v>
      </c>
      <c r="I29" s="15" t="n">
        <f aca="false">$B$15/$B$14*I28</f>
        <v>104.258315190613</v>
      </c>
      <c r="J29" s="16" t="n">
        <f aca="false">base_fleet!C29+base_fleet!G29+base_fleet!L29+base_fleet!Q29</f>
        <v>0</v>
      </c>
      <c r="K29" s="16" t="n">
        <f aca="false">base_fleet!E29+base_fleet!J29+base_fleet!O29+base_fleet!T29</f>
        <v>0</v>
      </c>
      <c r="L29" s="15" t="n">
        <f aca="false">$B$15/$B$14*L28</f>
        <v>124.670741808257</v>
      </c>
      <c r="M29" s="16" t="n">
        <f aca="false">base_fleet!I29+base_fleet!N29</f>
        <v>0</v>
      </c>
      <c r="N29" s="15" t="n">
        <f aca="false">$B$15/$B$14*N28</f>
        <v>1260.00942555269</v>
      </c>
      <c r="O29" s="15" t="n">
        <f aca="false">$B$15/$B$14*O28</f>
        <v>19.7598690177467</v>
      </c>
      <c r="P29" s="15" t="n">
        <f aca="false">$B$15/$B$14*P28</f>
        <v>88.1683044476065</v>
      </c>
      <c r="Q29" s="15" t="n">
        <f aca="false">$B$15/$B$14*Q28</f>
        <v>240.816181479439</v>
      </c>
      <c r="R29" s="15" t="n">
        <f aca="false">$B$15/$B$14*R28</f>
        <v>34.2042177149299</v>
      </c>
      <c r="S29" s="15" t="n">
        <f aca="false">$B$15/$B$14*S28</f>
        <v>12.9421364326762</v>
      </c>
      <c r="T29" s="16" t="n">
        <f aca="false">base_fleet!Z29+base_fleet!AE29</f>
        <v>0</v>
      </c>
      <c r="U29" s="17" t="n">
        <f aca="false">base_fleet!X29+base_fleet!AC29+base_fleet!AH29</f>
        <v>0</v>
      </c>
      <c r="V29" s="15" t="n">
        <f aca="false">$B$15/$B$14*V28</f>
        <v>310.36155864613</v>
      </c>
      <c r="W29" s="15" t="n">
        <f aca="false">$B$15/$B$14*W28</f>
        <v>64.9683760400764</v>
      </c>
      <c r="X29" s="15" t="n">
        <f aca="false">$B$15/$B$14*X28</f>
        <v>14.5768570312802</v>
      </c>
      <c r="Y29" s="15" t="n">
        <f aca="false">$B$15/$B$14*Y28</f>
        <v>11.0050443812314</v>
      </c>
      <c r="Z29" s="15" t="n">
        <f aca="false">$B$15/$B$14*Z28</f>
        <v>22.0100887624627</v>
      </c>
      <c r="AA29" s="15" t="n">
        <f aca="false">$B$15/$B$14*AA28</f>
        <v>4.34409646627554</v>
      </c>
      <c r="AB29" s="15" t="n">
        <f aca="false">$B$15/$B$14*AB28</f>
        <v>0.144803215542518</v>
      </c>
      <c r="AC29" s="15" t="n">
        <f aca="false">$B$15/$B$14*AC28</f>
        <v>0.144803215542518</v>
      </c>
      <c r="AD29" s="15" t="n">
        <f aca="false">$B$15/$B$14*AD28</f>
        <v>1.25496120136849</v>
      </c>
      <c r="AE29" s="15" t="n">
        <f aca="false">$B$15/$B$14*AE28</f>
        <v>6.27480600684245</v>
      </c>
      <c r="AF29" s="15" t="n">
        <f aca="false">$B$15/$B$14*AF28</f>
        <v>0.772283816226763</v>
      </c>
      <c r="AG29" s="15" t="n">
        <f aca="false">$B$15/$B$14*AG28</f>
        <v>0</v>
      </c>
      <c r="AH29" s="15" t="n">
        <f aca="false">$B$15/$B$14*AH28</f>
        <v>0.193070954056691</v>
      </c>
      <c r="AI29" s="15" t="n">
        <f aca="false">$B$15/$B$14*AI28</f>
        <v>0.193070954056691</v>
      </c>
      <c r="AJ29" s="15" t="n">
        <f aca="false">$B$15/$B$14*AJ28</f>
        <v>0</v>
      </c>
      <c r="AK29" s="15" t="n">
        <f aca="false">$B$15/$B$14*AK28</f>
        <v>0</v>
      </c>
      <c r="AL29" s="15" t="n">
        <f aca="false">$B$15/$B$14*AL28</f>
        <v>0</v>
      </c>
      <c r="AM29" s="15" t="n">
        <f aca="false">$B$15/$B$14*AM28</f>
        <v>0</v>
      </c>
      <c r="AN29" s="15" t="n">
        <f aca="false">$B$15/$B$14*AN28</f>
        <v>10.329296042033</v>
      </c>
      <c r="AO29" s="15" t="n">
        <f aca="false">$B$15/$B$14*AO28</f>
        <v>8.59165745552274</v>
      </c>
      <c r="AP29" s="15" t="n">
        <f aca="false">$B$15/$B$14*AP28</f>
        <v>1.64110310948187</v>
      </c>
      <c r="AQ29" s="15" t="n">
        <f aca="false">$B$15/$B$14*AQ28</f>
        <v>4.73023837438892</v>
      </c>
      <c r="AR29" s="15" t="n">
        <f aca="false">$B$15/$B$14*AR28</f>
        <v>2.89606431085036</v>
      </c>
      <c r="AS29" s="15" t="n">
        <f aca="false">$B$15/$B$14*AS28</f>
        <v>0.0965354770283454</v>
      </c>
      <c r="AT29" s="16" t="n">
        <f aca="false">base_fleet!AQ29+base_fleet!AN29+base_fleet!AJ29</f>
        <v>0</v>
      </c>
      <c r="AU29" s="15" t="n">
        <f aca="false">$B$15/$B$14*AU28</f>
        <v>132.387283666964</v>
      </c>
      <c r="AV29" s="15" t="n">
        <f aca="false">$B$15/$B$14*AV28</f>
        <v>12.1100268363209</v>
      </c>
      <c r="AW29" s="15" t="n">
        <f aca="false">$B$15/$B$14*AW28</f>
        <v>4.11505766282749</v>
      </c>
      <c r="AX29" s="15" t="n">
        <f aca="false">$B$15/$B$14*AX28</f>
        <v>1.52844998905021</v>
      </c>
      <c r="AY29" s="15" t="n">
        <f aca="false">$B$15/$B$14*AY28</f>
        <v>0</v>
      </c>
      <c r="AZ29" s="15" t="n">
        <f aca="false">$B$15/$B$14*AZ28</f>
        <v>0.117573076080785</v>
      </c>
      <c r="BA29" s="15" t="n">
        <f aca="false">$B$15/$B$14*BA28</f>
        <v>27.4731512220425</v>
      </c>
      <c r="BB29" s="15" t="n">
        <f aca="false">$B$15/$B$14*BB28</f>
        <v>2.51331667330988</v>
      </c>
      <c r="BC29" s="15" t="n">
        <f aca="false">$B$15/$B$14*BC28</f>
        <v>0.0693328737464795</v>
      </c>
      <c r="BD29" s="15" t="n">
        <f aca="false">$B$15/$B$14*BD28</f>
        <v>0.0173332184366199</v>
      </c>
      <c r="BE29" s="16" t="n">
        <v>0</v>
      </c>
      <c r="BF29" s="16" t="n">
        <v>0</v>
      </c>
      <c r="BG29" s="16" t="n">
        <f aca="false">base_fleet!CE29</f>
        <v>0</v>
      </c>
      <c r="BH29" s="16" t="n">
        <f aca="false">base_fleet!CA29</f>
        <v>0</v>
      </c>
      <c r="BI29" s="16" t="n">
        <f aca="false">base_fleet!BV29</f>
        <v>0</v>
      </c>
      <c r="BJ29" s="16" t="n">
        <f aca="false">base_fleet!CH29</f>
        <v>0</v>
      </c>
      <c r="BK29" s="16" t="n">
        <f aca="false">base_fleet!BU29+base_fleet!BZ29+base_fleet!CD29</f>
        <v>0</v>
      </c>
    </row>
    <row r="30" customFormat="false" ht="13.2" hidden="false" customHeight="false" outlineLevel="0" collapsed="false">
      <c r="A30" s="0" t="n">
        <f aca="false">A29-1</f>
        <v>1991</v>
      </c>
      <c r="B30" s="15" t="n">
        <f aca="false">$B$15/$B$14*B29</f>
        <v>913.036904406744</v>
      </c>
      <c r="C30" s="15" t="n">
        <f aca="false">$B$15/$B$14*C29</f>
        <v>1635.07446894145</v>
      </c>
      <c r="D30" s="15" t="n">
        <f aca="false">$B$15/$B$14*D29</f>
        <v>0.965354770283454</v>
      </c>
      <c r="E30" s="15" t="n">
        <f aca="false">$B$15/$B$14*E29</f>
        <v>680.733265400852</v>
      </c>
      <c r="F30" s="15" t="n">
        <f aca="false">$B$15/$B$14*F29</f>
        <v>7.03548348235994</v>
      </c>
      <c r="G30" s="15" t="n">
        <f aca="false">$B$15/$B$14*G29</f>
        <v>11.0316381003404</v>
      </c>
      <c r="H30" s="15" t="n">
        <f aca="false">$B$15/$B$14*H29</f>
        <v>0.112567735717759</v>
      </c>
      <c r="I30" s="15" t="n">
        <f aca="false">$B$15/$B$14*I29</f>
        <v>87.0983039984704</v>
      </c>
      <c r="J30" s="16" t="n">
        <f aca="false">base_fleet!C30+base_fleet!G30+base_fleet!L30+base_fleet!Q30</f>
        <v>0</v>
      </c>
      <c r="K30" s="16" t="n">
        <f aca="false">base_fleet!E30+base_fleet!J30+base_fleet!O30+base_fleet!T30</f>
        <v>0</v>
      </c>
      <c r="L30" s="15" t="n">
        <f aca="false">$B$15/$B$14*L29</f>
        <v>104.151022869282</v>
      </c>
      <c r="M30" s="16" t="n">
        <f aca="false">base_fleet!I30+base_fleet!N30</f>
        <v>0</v>
      </c>
      <c r="N30" s="15" t="n">
        <f aca="false">$B$15/$B$14*N29</f>
        <v>1052.62284151708</v>
      </c>
      <c r="O30" s="15" t="n">
        <f aca="false">$B$15/$B$14*O29</f>
        <v>16.5075665718471</v>
      </c>
      <c r="P30" s="15" t="n">
        <f aca="false">$B$15/$B$14*P29</f>
        <v>73.6565689726275</v>
      </c>
      <c r="Q30" s="15" t="n">
        <f aca="false">$B$15/$B$14*Q29</f>
        <v>201.179934127072</v>
      </c>
      <c r="R30" s="15" t="n">
        <f aca="false">$B$15/$B$14*R29</f>
        <v>28.5745012003902</v>
      </c>
      <c r="S30" s="15" t="n">
        <f aca="false">$B$15/$B$14*S29</f>
        <v>10.8119734271747</v>
      </c>
      <c r="T30" s="16" t="n">
        <f aca="false">base_fleet!Z30+base_fleet!AE30</f>
        <v>0</v>
      </c>
      <c r="U30" s="17" t="n">
        <f aca="false">base_fleet!X30+base_fleet!AC30+base_fleet!AH30</f>
        <v>0</v>
      </c>
      <c r="V30" s="15" t="n">
        <f aca="false">$B$15/$B$14*V29</f>
        <v>259.278747551002</v>
      </c>
      <c r="W30" s="15" t="n">
        <f aca="false">$B$15/$B$14*W29</f>
        <v>54.2751468434913</v>
      </c>
      <c r="X30" s="15" t="n">
        <f aca="false">$B$15/$B$14*X29</f>
        <v>12.1776332442306</v>
      </c>
      <c r="Y30" s="15" t="n">
        <f aca="false">$B$15/$B$14*Y29</f>
        <v>9.19370986650521</v>
      </c>
      <c r="Z30" s="15" t="n">
        <f aca="false">$B$15/$B$14*Z29</f>
        <v>18.3874197330104</v>
      </c>
      <c r="AA30" s="15" t="n">
        <f aca="false">$B$15/$B$14*AA29</f>
        <v>3.62909599993627</v>
      </c>
      <c r="AB30" s="15" t="n">
        <f aca="false">$B$15/$B$14*AB29</f>
        <v>0.120969866664542</v>
      </c>
      <c r="AC30" s="15" t="n">
        <f aca="false">$B$15/$B$14*AC29</f>
        <v>0.120969866664542</v>
      </c>
      <c r="AD30" s="15" t="n">
        <f aca="false">$B$15/$B$14*AD29</f>
        <v>1.0484055110927</v>
      </c>
      <c r="AE30" s="15" t="n">
        <f aca="false">$B$15/$B$14*AE29</f>
        <v>5.2420275554635</v>
      </c>
      <c r="AF30" s="15" t="n">
        <f aca="false">$B$15/$B$14*AF29</f>
        <v>0.645172622210892</v>
      </c>
      <c r="AG30" s="15" t="n">
        <f aca="false">$B$15/$B$14*AG29</f>
        <v>0</v>
      </c>
      <c r="AH30" s="15" t="n">
        <f aca="false">$B$15/$B$14*AH29</f>
        <v>0.161293155552723</v>
      </c>
      <c r="AI30" s="15" t="n">
        <f aca="false">$B$15/$B$14*AI29</f>
        <v>0.161293155552723</v>
      </c>
      <c r="AJ30" s="15" t="n">
        <f aca="false">$B$15/$B$14*AJ29</f>
        <v>0</v>
      </c>
      <c r="AK30" s="15" t="n">
        <f aca="false">$B$15/$B$14*AK29</f>
        <v>0</v>
      </c>
      <c r="AL30" s="15" t="n">
        <f aca="false">$B$15/$B$14*AL29</f>
        <v>0</v>
      </c>
      <c r="AM30" s="15" t="n">
        <f aca="false">$B$15/$B$14*AM29</f>
        <v>0</v>
      </c>
      <c r="AN30" s="15" t="n">
        <f aca="false">$B$15/$B$14*AN29</f>
        <v>8.62918382207068</v>
      </c>
      <c r="AO30" s="15" t="n">
        <f aca="false">$B$15/$B$14*AO29</f>
        <v>7.17754542209618</v>
      </c>
      <c r="AP30" s="15" t="n">
        <f aca="false">$B$15/$B$14*AP29</f>
        <v>1.37099182219815</v>
      </c>
      <c r="AQ30" s="15" t="n">
        <f aca="false">$B$15/$B$14*AQ29</f>
        <v>3.95168231104171</v>
      </c>
      <c r="AR30" s="15" t="n">
        <f aca="false">$B$15/$B$14*AR29</f>
        <v>2.41939733329085</v>
      </c>
      <c r="AS30" s="15" t="n">
        <f aca="false">$B$15/$B$14*AS29</f>
        <v>0.0806465777763615</v>
      </c>
      <c r="AT30" s="16" t="n">
        <f aca="false">base_fleet!AQ30+base_fleet!AN30+base_fleet!AJ30</f>
        <v>0</v>
      </c>
      <c r="AU30" s="15" t="n">
        <f aca="false">$B$15/$B$14*AU29</f>
        <v>110.597489104593</v>
      </c>
      <c r="AV30" s="15" t="n">
        <f aca="false">$B$15/$B$14*AV29</f>
        <v>10.1168218275071</v>
      </c>
      <c r="AW30" s="15" t="n">
        <f aca="false">$B$15/$B$14*AW29</f>
        <v>3.43775498992961</v>
      </c>
      <c r="AX30" s="15" t="n">
        <f aca="false">$B$15/$B$14*AX29</f>
        <v>1.276880424831</v>
      </c>
      <c r="AY30" s="15" t="n">
        <f aca="false">$B$15/$B$14*AY29</f>
        <v>0</v>
      </c>
      <c r="AZ30" s="15" t="n">
        <f aca="false">$B$15/$B$14*AZ29</f>
        <v>0.0982215711408461</v>
      </c>
      <c r="BA30" s="15" t="n">
        <f aca="false">$B$15/$B$14*BA29</f>
        <v>22.9513096634891</v>
      </c>
      <c r="BB30" s="15" t="n">
        <f aca="false">$B$15/$B$14*BB29</f>
        <v>2.09964662536651</v>
      </c>
      <c r="BC30" s="15" t="n">
        <f aca="false">$B$15/$B$14*BC29</f>
        <v>0.0579212862170072</v>
      </c>
      <c r="BD30" s="15" t="n">
        <f aca="false">$B$15/$B$14*BD29</f>
        <v>0.0144803215542518</v>
      </c>
      <c r="BE30" s="16" t="n">
        <v>0</v>
      </c>
      <c r="BF30" s="16" t="n">
        <v>0</v>
      </c>
      <c r="BG30" s="16" t="n">
        <f aca="false">base_fleet!CE30</f>
        <v>0</v>
      </c>
      <c r="BH30" s="16" t="n">
        <f aca="false">base_fleet!CA30</f>
        <v>0</v>
      </c>
      <c r="BI30" s="16" t="n">
        <f aca="false">base_fleet!BV30</f>
        <v>0</v>
      </c>
      <c r="BJ30" s="16" t="n">
        <f aca="false">base_fleet!CH30</f>
        <v>0</v>
      </c>
      <c r="BK30" s="16" t="n">
        <f aca="false">base_fleet!BU30+base_fleet!BZ30+base_fleet!CD30</f>
        <v>0</v>
      </c>
    </row>
    <row r="31" customFormat="false" ht="13.2" hidden="false" customHeight="false" outlineLevel="0" collapsed="false">
      <c r="A31" s="0" t="n">
        <f aca="false">A30-1</f>
        <v>1990</v>
      </c>
      <c r="B31" s="15" t="n">
        <f aca="false">$B$15/$B$14*B30</f>
        <v>762.758977223536</v>
      </c>
      <c r="C31" s="15" t="n">
        <f aca="false">$B$15/$B$14*C30</f>
        <v>1365.95544341601</v>
      </c>
      <c r="D31" s="15" t="n">
        <f aca="false">$B$15/$B$14*D30</f>
        <v>0.806465777763615</v>
      </c>
      <c r="E31" s="15" t="n">
        <f aca="false">$B$15/$B$14*E30</f>
        <v>568.690495173983</v>
      </c>
      <c r="F31" s="15" t="n">
        <f aca="false">$B$15/$B$14*F30</f>
        <v>5.87750413962162</v>
      </c>
      <c r="G31" s="15" t="n">
        <f aca="false">$B$15/$B$14*G30</f>
        <v>9.21592649092671</v>
      </c>
      <c r="H31" s="15" t="n">
        <f aca="false">$B$15/$B$14*H30</f>
        <v>0.094040066233946</v>
      </c>
      <c r="I31" s="15" t="n">
        <f aca="false">$B$15/$B$14*I30</f>
        <v>72.7626812838905</v>
      </c>
      <c r="J31" s="16" t="n">
        <f aca="false">base_fleet!C31+base_fleet!G31+base_fleet!L31+base_fleet!Q31</f>
        <v>0</v>
      </c>
      <c r="K31" s="16" t="n">
        <f aca="false">base_fleet!E31+base_fleet!J31+base_fleet!O31+base_fleet!T31</f>
        <v>0</v>
      </c>
      <c r="L31" s="15" t="n">
        <f aca="false">$B$15/$B$14*L30</f>
        <v>87.0086710593336</v>
      </c>
      <c r="M31" s="16" t="n">
        <f aca="false">base_fleet!I31+base_fleet!N31</f>
        <v>0</v>
      </c>
      <c r="N31" s="15" t="n">
        <f aca="false">$B$15/$B$14*N30</f>
        <v>879.370284073446</v>
      </c>
      <c r="O31" s="15" t="n">
        <f aca="false">$B$15/$B$14*O30</f>
        <v>13.7905647997578</v>
      </c>
      <c r="P31" s="15" t="n">
        <f aca="false">$B$15/$B$14*P30</f>
        <v>61.5333388433638</v>
      </c>
      <c r="Q31" s="15" t="n">
        <f aca="false">$B$15/$B$14*Q30</f>
        <v>168.067468085937</v>
      </c>
      <c r="R31" s="15" t="n">
        <f aca="false">$B$15/$B$14*R30</f>
        <v>23.871387021803</v>
      </c>
      <c r="S31" s="15" t="n">
        <f aca="false">$B$15/$B$14*S30</f>
        <v>9.03241671095249</v>
      </c>
      <c r="T31" s="16" t="n">
        <f aca="false">base_fleet!Z31+base_fleet!AE31</f>
        <v>0</v>
      </c>
      <c r="U31" s="17" t="n">
        <f aca="false">base_fleet!X31+base_fleet!AC31+base_fleet!AH31</f>
        <v>0</v>
      </c>
      <c r="V31" s="15" t="n">
        <f aca="false">$B$15/$B$14*V30</f>
        <v>216.603722525655</v>
      </c>
      <c r="W31" s="15" t="n">
        <f aca="false">$B$15/$B$14*W30</f>
        <v>45.3419300963503</v>
      </c>
      <c r="X31" s="15" t="n">
        <f aca="false">$B$15/$B$14*X30</f>
        <v>10.1733008091365</v>
      </c>
      <c r="Y31" s="15" t="n">
        <f aca="false">$B$15/$B$14*Y30</f>
        <v>7.68050524663289</v>
      </c>
      <c r="Z31" s="15" t="n">
        <f aca="false">$B$15/$B$14*Z30</f>
        <v>15.3610104932658</v>
      </c>
      <c r="AA31" s="15" t="n">
        <f aca="false">$B$15/$B$14*AA30</f>
        <v>3.03177838682877</v>
      </c>
      <c r="AB31" s="15" t="n">
        <f aca="false">$B$15/$B$14*AB30</f>
        <v>0.101059279560959</v>
      </c>
      <c r="AC31" s="15" t="n">
        <f aca="false">$B$15/$B$14*AC30</f>
        <v>0.101059279560959</v>
      </c>
      <c r="AD31" s="15" t="n">
        <f aca="false">$B$15/$B$14*AD30</f>
        <v>0.875847089528311</v>
      </c>
      <c r="AE31" s="15" t="n">
        <f aca="false">$B$15/$B$14*AE30</f>
        <v>4.37923544764156</v>
      </c>
      <c r="AF31" s="15" t="n">
        <f aca="false">$B$15/$B$14*AF30</f>
        <v>0.538982824325115</v>
      </c>
      <c r="AG31" s="15" t="n">
        <f aca="false">$B$15/$B$14*AG30</f>
        <v>0</v>
      </c>
      <c r="AH31" s="15" t="n">
        <f aca="false">$B$15/$B$14*AH30</f>
        <v>0.134745706081279</v>
      </c>
      <c r="AI31" s="15" t="n">
        <f aca="false">$B$15/$B$14*AI30</f>
        <v>0.134745706081279</v>
      </c>
      <c r="AJ31" s="15" t="n">
        <f aca="false">$B$15/$B$14*AJ30</f>
        <v>0</v>
      </c>
      <c r="AK31" s="15" t="n">
        <f aca="false">$B$15/$B$14*AK30</f>
        <v>0</v>
      </c>
      <c r="AL31" s="15" t="n">
        <f aca="false">$B$15/$B$14*AL30</f>
        <v>0</v>
      </c>
      <c r="AM31" s="15" t="n">
        <f aca="false">$B$15/$B$14*AM30</f>
        <v>0</v>
      </c>
      <c r="AN31" s="15" t="n">
        <f aca="false">$B$15/$B$14*AN30</f>
        <v>7.20889527534841</v>
      </c>
      <c r="AO31" s="15" t="n">
        <f aca="false">$B$15/$B$14*AO30</f>
        <v>5.9961839206169</v>
      </c>
      <c r="AP31" s="15" t="n">
        <f aca="false">$B$15/$B$14*AP30</f>
        <v>1.14533850169087</v>
      </c>
      <c r="AQ31" s="15" t="n">
        <f aca="false">$B$15/$B$14*AQ30</f>
        <v>3.30126979899133</v>
      </c>
      <c r="AR31" s="15" t="n">
        <f aca="false">$B$15/$B$14*AR30</f>
        <v>2.02118559121918</v>
      </c>
      <c r="AS31" s="15" t="n">
        <f aca="false">$B$15/$B$14*AS30</f>
        <v>0.0673728530406393</v>
      </c>
      <c r="AT31" s="16" t="n">
        <f aca="false">base_fleet!AQ31+base_fleet!AN31+base_fleet!AJ31</f>
        <v>0</v>
      </c>
      <c r="AU31" s="15" t="n">
        <f aca="false">$B$15/$B$14*AU30</f>
        <v>92.3941050638293</v>
      </c>
      <c r="AV31" s="15" t="n">
        <f aca="false">$B$15/$B$14*AV30</f>
        <v>8.45168101383164</v>
      </c>
      <c r="AW31" s="15" t="n">
        <f aca="false">$B$15/$B$14*AW30</f>
        <v>2.87193044159327</v>
      </c>
      <c r="AX31" s="15" t="n">
        <f aca="false">$B$15/$B$14*AX30</f>
        <v>1.06671702116322</v>
      </c>
      <c r="AY31" s="15" t="n">
        <f aca="false">$B$15/$B$14*AY30</f>
        <v>0</v>
      </c>
      <c r="AZ31" s="15" t="n">
        <f aca="false">$B$15/$B$14*AZ30</f>
        <v>0.0820551554740936</v>
      </c>
      <c r="BA31" s="15" t="n">
        <f aca="false">$B$15/$B$14*BA30</f>
        <v>19.1737238663299</v>
      </c>
      <c r="BB31" s="15" t="n">
        <f aca="false">$B$15/$B$14*BB30</f>
        <v>1.75406306663586</v>
      </c>
      <c r="BC31" s="15" t="n">
        <f aca="false">$B$15/$B$14*BC30</f>
        <v>0.0483879466658169</v>
      </c>
      <c r="BD31" s="15" t="n">
        <f aca="false">$B$15/$B$14*BD30</f>
        <v>0.0120969866664542</v>
      </c>
      <c r="BE31" s="16" t="n">
        <v>0</v>
      </c>
      <c r="BF31" s="16" t="n">
        <v>0</v>
      </c>
      <c r="BG31" s="16" t="n">
        <f aca="false">base_fleet!CE31</f>
        <v>0</v>
      </c>
      <c r="BH31" s="16" t="n">
        <f aca="false">base_fleet!CA31</f>
        <v>0</v>
      </c>
      <c r="BI31" s="16" t="n">
        <f aca="false">base_fleet!BV31</f>
        <v>0</v>
      </c>
      <c r="BJ31" s="16" t="n">
        <f aca="false">base_fleet!CH31</f>
        <v>0</v>
      </c>
      <c r="BK31" s="16" t="n">
        <f aca="false">base_fleet!BU31+base_fleet!BZ31+base_fleet!CD31</f>
        <v>0</v>
      </c>
    </row>
    <row r="32" customFormat="false" ht="13.2" hidden="false" customHeight="false" outlineLevel="0" collapsed="false">
      <c r="A32" s="0" t="n">
        <f aca="false">A31-1</f>
        <v>1989</v>
      </c>
      <c r="B32" s="15" t="n">
        <f aca="false">$B$15/$B$14*B31</f>
        <v>637.215488801218</v>
      </c>
      <c r="C32" s="15" t="n">
        <f aca="false">$B$15/$B$14*C31</f>
        <v>1141.13106701848</v>
      </c>
      <c r="D32" s="15" t="n">
        <f aca="false">$B$15/$B$14*D31</f>
        <v>0.673728530406393</v>
      </c>
      <c r="E32" s="15" t="n">
        <f aca="false">$B$15/$B$14*E31</f>
        <v>475.088989680546</v>
      </c>
      <c r="F32" s="15" t="n">
        <f aca="false">$B$15/$B$14*F31</f>
        <v>4.91011811738085</v>
      </c>
      <c r="G32" s="15" t="n">
        <f aca="false">$B$15/$B$14*G31</f>
        <v>7.69906520805318</v>
      </c>
      <c r="H32" s="15" t="n">
        <f aca="false">$B$15/$B$14*H31</f>
        <v>0.0785618898780937</v>
      </c>
      <c r="I32" s="15" t="n">
        <f aca="false">$B$15/$B$14*I31</f>
        <v>60.7865772875899</v>
      </c>
      <c r="J32" s="16" t="n">
        <f aca="false">base_fleet!C32+base_fleet!G32+base_fleet!L32+base_fleet!Q32</f>
        <v>0</v>
      </c>
      <c r="K32" s="16" t="n">
        <f aca="false">base_fleet!E32+base_fleet!J32+base_fleet!O32+base_fleet!T32</f>
        <v>0</v>
      </c>
      <c r="L32" s="15" t="n">
        <f aca="false">$B$15/$B$14*L31</f>
        <v>72.68780114635</v>
      </c>
      <c r="M32" s="16" t="n">
        <f aca="false">base_fleet!I32+base_fleet!N32</f>
        <v>0</v>
      </c>
      <c r="N32" s="15" t="n">
        <f aca="false">$B$15/$B$14*N31</f>
        <v>734.633589555131</v>
      </c>
      <c r="O32" s="15" t="n">
        <f aca="false">$B$15/$B$14*O31</f>
        <v>11.5207578699493</v>
      </c>
      <c r="P32" s="15" t="n">
        <f aca="false">$B$15/$B$14*P31</f>
        <v>51.4054868700078</v>
      </c>
      <c r="Q32" s="15" t="n">
        <f aca="false">$B$15/$B$14*Q31</f>
        <v>140.405025736692</v>
      </c>
      <c r="R32" s="15" t="n">
        <f aca="false">$B$15/$B$14*R31</f>
        <v>19.9423645000292</v>
      </c>
      <c r="S32" s="15" t="n">
        <f aca="false">$B$15/$B$14*S31</f>
        <v>7.54575954055161</v>
      </c>
      <c r="T32" s="16" t="n">
        <f aca="false">base_fleet!Z32+base_fleet!AE32</f>
        <v>0</v>
      </c>
      <c r="U32" s="17" t="n">
        <f aca="false">base_fleet!X32+base_fleet!AC32+base_fleet!AH32</f>
        <v>0</v>
      </c>
      <c r="V32" s="15" t="n">
        <f aca="false">$B$15/$B$14*V31</f>
        <v>180.952635166298</v>
      </c>
      <c r="W32" s="15" t="n">
        <f aca="false">$B$15/$B$14*W31</f>
        <v>37.8790430690259</v>
      </c>
      <c r="X32" s="15" t="n">
        <f aca="false">$B$15/$B$14*X31</f>
        <v>8.49886404669081</v>
      </c>
      <c r="Y32" s="15" t="n">
        <f aca="false">$B$15/$B$14*Y31</f>
        <v>6.41636093591227</v>
      </c>
      <c r="Z32" s="15" t="n">
        <f aca="false">$B$15/$B$14*Z31</f>
        <v>12.8327218718245</v>
      </c>
      <c r="AA32" s="15" t="n">
        <f aca="false">$B$15/$B$14*AA31</f>
        <v>2.53277405364958</v>
      </c>
      <c r="AB32" s="15" t="n">
        <f aca="false">$B$15/$B$14*AB31</f>
        <v>0.0844258017883193</v>
      </c>
      <c r="AC32" s="15" t="n">
        <f aca="false">$B$15/$B$14*AC31</f>
        <v>0.0844258017883193</v>
      </c>
      <c r="AD32" s="15" t="n">
        <f aca="false">$B$15/$B$14*AD31</f>
        <v>0.731690282165434</v>
      </c>
      <c r="AE32" s="15" t="n">
        <f aca="false">$B$15/$B$14*AE31</f>
        <v>3.65845141082717</v>
      </c>
      <c r="AF32" s="15" t="n">
        <f aca="false">$B$15/$B$14*AF31</f>
        <v>0.450270942871037</v>
      </c>
      <c r="AG32" s="15" t="n">
        <f aca="false">$B$15/$B$14*AG31</f>
        <v>0</v>
      </c>
      <c r="AH32" s="15" t="n">
        <f aca="false">$B$15/$B$14*AH31</f>
        <v>0.112567735717759</v>
      </c>
      <c r="AI32" s="15" t="n">
        <f aca="false">$B$15/$B$14*AI31</f>
        <v>0.112567735717759</v>
      </c>
      <c r="AJ32" s="15" t="n">
        <f aca="false">$B$15/$B$14*AJ31</f>
        <v>0</v>
      </c>
      <c r="AK32" s="15" t="n">
        <f aca="false">$B$15/$B$14*AK31</f>
        <v>0</v>
      </c>
      <c r="AL32" s="15" t="n">
        <f aca="false">$B$15/$B$14*AL31</f>
        <v>0</v>
      </c>
      <c r="AM32" s="15" t="n">
        <f aca="false">$B$15/$B$14*AM31</f>
        <v>0</v>
      </c>
      <c r="AN32" s="15" t="n">
        <f aca="false">$B$15/$B$14*AN31</f>
        <v>6.02237386090011</v>
      </c>
      <c r="AO32" s="15" t="n">
        <f aca="false">$B$15/$B$14*AO31</f>
        <v>5.00926423944028</v>
      </c>
      <c r="AP32" s="15" t="n">
        <f aca="false">$B$15/$B$14*AP31</f>
        <v>0.956825753600952</v>
      </c>
      <c r="AQ32" s="15" t="n">
        <f aca="false">$B$15/$B$14*AQ31</f>
        <v>2.7579095250851</v>
      </c>
      <c r="AR32" s="15" t="n">
        <f aca="false">$B$15/$B$14*AR31</f>
        <v>1.68851603576639</v>
      </c>
      <c r="AS32" s="15" t="n">
        <f aca="false">$B$15/$B$14*AS31</f>
        <v>0.0562838678588796</v>
      </c>
      <c r="AT32" s="16" t="n">
        <f aca="false">base_fleet!AQ32+base_fleet!AN32+base_fleet!AJ32</f>
        <v>0</v>
      </c>
      <c r="AU32" s="15" t="n">
        <f aca="false">$B$15/$B$14*AU31</f>
        <v>77.1868395897556</v>
      </c>
      <c r="AV32" s="15" t="n">
        <f aca="false">$B$15/$B$14*AV31</f>
        <v>7.06060788432045</v>
      </c>
      <c r="AW32" s="15" t="n">
        <f aca="false">$B$15/$B$14*AW31</f>
        <v>2.39923568884675</v>
      </c>
      <c r="AX32" s="15" t="n">
        <f aca="false">$B$15/$B$14*AX31</f>
        <v>0.891144684428794</v>
      </c>
      <c r="AY32" s="15" t="n">
        <f aca="false">$B$15/$B$14*AY31</f>
        <v>0</v>
      </c>
      <c r="AZ32" s="15" t="n">
        <f aca="false">$B$15/$B$14*AZ31</f>
        <v>0.0685495911099073</v>
      </c>
      <c r="BA32" s="15" t="n">
        <f aca="false">$B$15/$B$14*BA31</f>
        <v>16.017895810412</v>
      </c>
      <c r="BB32" s="15" t="n">
        <f aca="false">$B$15/$B$14*BB31</f>
        <v>1.46535955363391</v>
      </c>
      <c r="BC32" s="15" t="n">
        <f aca="false">$B$15/$B$14*BC31</f>
        <v>0.0404237118243836</v>
      </c>
      <c r="BD32" s="15" t="n">
        <f aca="false">$B$15/$B$14*BD31</f>
        <v>0.0101059279560959</v>
      </c>
      <c r="BE32" s="16" t="n">
        <v>0</v>
      </c>
      <c r="BF32" s="16" t="n">
        <v>0</v>
      </c>
      <c r="BG32" s="16" t="n">
        <f aca="false">base_fleet!CE32</f>
        <v>0</v>
      </c>
      <c r="BH32" s="16" t="n">
        <f aca="false">base_fleet!CA32</f>
        <v>0</v>
      </c>
      <c r="BI32" s="16" t="n">
        <f aca="false">base_fleet!BV32</f>
        <v>0</v>
      </c>
      <c r="BJ32" s="16" t="n">
        <f aca="false">base_fleet!CH32</f>
        <v>0</v>
      </c>
      <c r="BK32" s="16" t="n">
        <f aca="false">base_fleet!BU32+base_fleet!BZ32+base_fleet!CD32</f>
        <v>0</v>
      </c>
    </row>
    <row r="33" customFormat="false" ht="13.2" hidden="false" customHeight="false" outlineLevel="0" collapsed="false">
      <c r="A33" s="0" t="n">
        <f aca="false">A32-1</f>
        <v>1988</v>
      </c>
      <c r="B33" s="15" t="n">
        <f aca="false">$B$15/$B$14*B32</f>
        <v>532.335365813963</v>
      </c>
      <c r="C33" s="15" t="n">
        <f aca="false">$B$15/$B$14*C32</f>
        <v>953.310826053165</v>
      </c>
      <c r="D33" s="15" t="n">
        <f aca="false">$B$15/$B$14*D32</f>
        <v>0.562838678588796</v>
      </c>
      <c r="E33" s="15" t="n">
        <f aca="false">$B$15/$B$14*E32</f>
        <v>396.893477262406</v>
      </c>
      <c r="F33" s="15" t="n">
        <f aca="false">$B$15/$B$14*F32</f>
        <v>4.10195541405162</v>
      </c>
      <c r="G33" s="15" t="n">
        <f aca="false">$B$15/$B$14*G32</f>
        <v>6.43186608923294</v>
      </c>
      <c r="H33" s="15" t="n">
        <f aca="false">$B$15/$B$14*H32</f>
        <v>0.0656312866248259</v>
      </c>
      <c r="I33" s="15" t="n">
        <f aca="false">$B$15/$B$14*I32</f>
        <v>50.7816357663308</v>
      </c>
      <c r="J33" s="16" t="n">
        <f aca="false">base_fleet!C33+base_fleet!G33+base_fleet!L33+base_fleet!Q33</f>
        <v>0</v>
      </c>
      <c r="K33" s="16" t="n">
        <f aca="false">base_fleet!E33+base_fleet!J33+base_fleet!O33+base_fleet!T33</f>
        <v>0</v>
      </c>
      <c r="L33" s="15" t="n">
        <f aca="false">$B$15/$B$14*L32</f>
        <v>60.7240217689147</v>
      </c>
      <c r="M33" s="16" t="n">
        <f aca="false">base_fleet!I33+base_fleet!N33</f>
        <v>0</v>
      </c>
      <c r="N33" s="15" t="n">
        <f aca="false">$B$15/$B$14*N32</f>
        <v>613.719295133223</v>
      </c>
      <c r="O33" s="15" t="n">
        <f aca="false">$B$15/$B$14*O32</f>
        <v>9.6245414038684</v>
      </c>
      <c r="P33" s="15" t="n">
        <f aca="false">$B$15/$B$14*P32</f>
        <v>42.9445911763251</v>
      </c>
      <c r="Q33" s="15" t="n">
        <f aca="false">$B$15/$B$14*Q32</f>
        <v>117.295580617905</v>
      </c>
      <c r="R33" s="15" t="n">
        <f aca="false">$B$15/$B$14*R32</f>
        <v>16.6600248862284</v>
      </c>
      <c r="S33" s="15" t="n">
        <f aca="false">$B$15/$B$14*S32</f>
        <v>6.30379320019451</v>
      </c>
      <c r="T33" s="16" t="n">
        <f aca="false">base_fleet!Z33+base_fleet!AE33</f>
        <v>0</v>
      </c>
      <c r="U33" s="17" t="n">
        <f aca="false">base_fleet!X33+base_fleet!AC33+base_fleet!AH33</f>
        <v>0</v>
      </c>
      <c r="V33" s="15" t="n">
        <f aca="false">$B$15/$B$14*V32</f>
        <v>151.169406471068</v>
      </c>
      <c r="W33" s="15" t="n">
        <f aca="false">$B$15/$B$14*W32</f>
        <v>31.6444822877228</v>
      </c>
      <c r="X33" s="15" t="n">
        <f aca="false">$B$15/$B$14*X32</f>
        <v>7.10002500066292</v>
      </c>
      <c r="Y33" s="15" t="n">
        <f aca="false">$B$15/$B$14*Y32</f>
        <v>5.36028377533492</v>
      </c>
      <c r="Z33" s="15" t="n">
        <f aca="false">$B$15/$B$14*Z32</f>
        <v>10.7205675506698</v>
      </c>
      <c r="AA33" s="15" t="n">
        <f aca="false">$B$15/$B$14*AA32</f>
        <v>2.11590149026378</v>
      </c>
      <c r="AB33" s="15" t="n">
        <f aca="false">$B$15/$B$14*AB32</f>
        <v>0.0705300496754595</v>
      </c>
      <c r="AC33" s="15" t="n">
        <f aca="false">$B$15/$B$14*AC32</f>
        <v>0.0705300496754595</v>
      </c>
      <c r="AD33" s="15" t="n">
        <f aca="false">$B$15/$B$14*AD32</f>
        <v>0.611260430520649</v>
      </c>
      <c r="AE33" s="15" t="n">
        <f aca="false">$B$15/$B$14*AE32</f>
        <v>3.05630215260324</v>
      </c>
      <c r="AF33" s="15" t="n">
        <f aca="false">$B$15/$B$14*AF32</f>
        <v>0.376160264935784</v>
      </c>
      <c r="AG33" s="15" t="n">
        <f aca="false">$B$15/$B$14*AG32</f>
        <v>0</v>
      </c>
      <c r="AH33" s="15" t="n">
        <f aca="false">$B$15/$B$14*AH32</f>
        <v>0.094040066233946</v>
      </c>
      <c r="AI33" s="15" t="n">
        <f aca="false">$B$15/$B$14*AI32</f>
        <v>0.094040066233946</v>
      </c>
      <c r="AJ33" s="15" t="n">
        <f aca="false">$B$15/$B$14*AJ32</f>
        <v>0</v>
      </c>
      <c r="AK33" s="15" t="n">
        <f aca="false">$B$15/$B$14*AK32</f>
        <v>0</v>
      </c>
      <c r="AL33" s="15" t="n">
        <f aca="false">$B$15/$B$14*AL32</f>
        <v>0</v>
      </c>
      <c r="AM33" s="15" t="n">
        <f aca="false">$B$15/$B$14*AM32</f>
        <v>0</v>
      </c>
      <c r="AN33" s="15" t="n">
        <f aca="false">$B$15/$B$14*AN32</f>
        <v>5.03114354351611</v>
      </c>
      <c r="AO33" s="15" t="n">
        <f aca="false">$B$15/$B$14*AO32</f>
        <v>4.1847829474106</v>
      </c>
      <c r="AP33" s="15" t="n">
        <f aca="false">$B$15/$B$14*AP32</f>
        <v>0.799340562988541</v>
      </c>
      <c r="AQ33" s="15" t="n">
        <f aca="false">$B$15/$B$14*AQ32</f>
        <v>2.30398162273168</v>
      </c>
      <c r="AR33" s="15" t="n">
        <f aca="false">$B$15/$B$14*AR32</f>
        <v>1.41060099350919</v>
      </c>
      <c r="AS33" s="15" t="n">
        <f aca="false">$B$15/$B$14*AS32</f>
        <v>0.047020033116973</v>
      </c>
      <c r="AT33" s="16" t="n">
        <f aca="false">base_fleet!AQ33+base_fleet!AN33+base_fleet!AJ33</f>
        <v>0</v>
      </c>
      <c r="AU33" s="15" t="n">
        <f aca="false">$B$15/$B$14*AU32</f>
        <v>64.4825576451959</v>
      </c>
      <c r="AV33" s="15" t="n">
        <f aca="false">$B$15/$B$14*AV32</f>
        <v>5.89849328370797</v>
      </c>
      <c r="AW33" s="15" t="n">
        <f aca="false">$B$15/$B$14*AW32</f>
        <v>2.00434237795902</v>
      </c>
      <c r="AX33" s="15" t="n">
        <f aca="false">$B$15/$B$14*AX32</f>
        <v>0.744470026099064</v>
      </c>
      <c r="AY33" s="15" t="n">
        <f aca="false">$B$15/$B$14*AY32</f>
        <v>0</v>
      </c>
      <c r="AZ33" s="15" t="n">
        <f aca="false">$B$15/$B$14*AZ32</f>
        <v>0.0572669250845434</v>
      </c>
      <c r="BA33" s="15" t="n">
        <f aca="false">$B$15/$B$14*BA32</f>
        <v>13.3814895834486</v>
      </c>
      <c r="BB33" s="15" t="n">
        <f aca="false">$B$15/$B$14*BB32</f>
        <v>1.22417412593063</v>
      </c>
      <c r="BC33" s="15" t="n">
        <f aca="false">$B$15/$B$14*BC32</f>
        <v>0.0337703207153277</v>
      </c>
      <c r="BD33" s="15" t="n">
        <f aca="false">$B$15/$B$14*BD32</f>
        <v>0.00844258017883193</v>
      </c>
      <c r="BE33" s="16" t="n">
        <v>0</v>
      </c>
      <c r="BF33" s="16" t="n">
        <v>0</v>
      </c>
      <c r="BG33" s="16" t="n">
        <f aca="false">base_fleet!CE33</f>
        <v>0</v>
      </c>
      <c r="BH33" s="16" t="n">
        <f aca="false">base_fleet!CA33</f>
        <v>0</v>
      </c>
      <c r="BI33" s="16" t="n">
        <f aca="false">base_fleet!BV33</f>
        <v>0</v>
      </c>
      <c r="BJ33" s="16" t="n">
        <f aca="false">base_fleet!CH33</f>
        <v>0</v>
      </c>
      <c r="BK33" s="16" t="n">
        <f aca="false">base_fleet!BU33+base_fleet!BZ33+base_fleet!CD33</f>
        <v>0</v>
      </c>
    </row>
    <row r="34" customFormat="false" ht="13.2" hidden="false" customHeight="false" outlineLevel="0" collapsed="false">
      <c r="A34" s="0" t="n">
        <f aca="false">A33-1</f>
        <v>1987</v>
      </c>
      <c r="B34" s="15" t="n">
        <f aca="false">$B$15/$B$14*B33</f>
        <v>444.71759816982</v>
      </c>
      <c r="C34" s="15" t="n">
        <f aca="false">$B$15/$B$14*C33</f>
        <v>796.404161920386</v>
      </c>
      <c r="D34" s="15" t="n">
        <f aca="false">$B$15/$B$14*D33</f>
        <v>0.47020033116973</v>
      </c>
      <c r="E34" s="15" t="n">
        <f aca="false">$B$15/$B$14*E33</f>
        <v>331.568265556659</v>
      </c>
      <c r="F34" s="15" t="n">
        <f aca="false">$B$15/$B$14*F33</f>
        <v>3.42680925725727</v>
      </c>
      <c r="G34" s="15" t="n">
        <f aca="false">$B$15/$B$14*G33</f>
        <v>5.37323691537941</v>
      </c>
      <c r="H34" s="15" t="n">
        <f aca="false">$B$15/$B$14*H33</f>
        <v>0.0548289481161164</v>
      </c>
      <c r="I34" s="15" t="n">
        <f aca="false">$B$15/$B$14*I33</f>
        <v>42.4234205341706</v>
      </c>
      <c r="J34" s="16" t="n">
        <f aca="false">base_fleet!C34+base_fleet!G34+base_fleet!L34+base_fleet!Q34</f>
        <v>0</v>
      </c>
      <c r="K34" s="16" t="n">
        <f aca="false">base_fleet!E34+base_fleet!J34+base_fleet!O34+base_fleet!T34</f>
        <v>0</v>
      </c>
      <c r="L34" s="15" t="n">
        <f aca="false">$B$15/$B$14*L33</f>
        <v>50.729376341532</v>
      </c>
      <c r="M34" s="16" t="n">
        <f aca="false">base_fleet!I34+base_fleet!N34</f>
        <v>0</v>
      </c>
      <c r="N34" s="15" t="n">
        <f aca="false">$B$15/$B$14*N33</f>
        <v>512.706441107473</v>
      </c>
      <c r="O34" s="15" t="n">
        <f aca="false">$B$15/$B$14*O33</f>
        <v>8.04042566300238</v>
      </c>
      <c r="P34" s="15" t="n">
        <f aca="false">$B$15/$B$14*P33</f>
        <v>35.8762852682504</v>
      </c>
      <c r="Q34" s="15" t="n">
        <f aca="false">$B$15/$B$14*Q33</f>
        <v>97.9897490157717</v>
      </c>
      <c r="R34" s="15" t="n">
        <f aca="false">$B$15/$B$14*R33</f>
        <v>13.917929802624</v>
      </c>
      <c r="S34" s="15" t="n">
        <f aca="false">$B$15/$B$14*S33</f>
        <v>5.26624370910097</v>
      </c>
      <c r="T34" s="16" t="n">
        <f aca="false">base_fleet!Z34+base_fleet!AE34</f>
        <v>0</v>
      </c>
      <c r="U34" s="17" t="n">
        <f aca="false">base_fleet!X34+base_fleet!AC34+base_fleet!AH34</f>
        <v>0</v>
      </c>
      <c r="V34" s="15" t="n">
        <f aca="false">$B$15/$B$14*V33</f>
        <v>126.288237979036</v>
      </c>
      <c r="W34" s="15" t="n">
        <f aca="false">$B$15/$B$14*W33</f>
        <v>26.4360759439785</v>
      </c>
      <c r="X34" s="15" t="n">
        <f aca="false">$B$15/$B$14*X33</f>
        <v>5.93142268579607</v>
      </c>
      <c r="Y34" s="15" t="n">
        <f aca="false">$B$15/$B$14*Y33</f>
        <v>4.47802772305134</v>
      </c>
      <c r="Z34" s="15" t="n">
        <f aca="false">$B$15/$B$14*Z33</f>
        <v>8.95605544610268</v>
      </c>
      <c r="AA34" s="15" t="n">
        <f aca="false">$B$15/$B$14*AA33</f>
        <v>1.76764252225711</v>
      </c>
      <c r="AB34" s="15" t="n">
        <f aca="false">$B$15/$B$14*AB33</f>
        <v>0.0589214174085702</v>
      </c>
      <c r="AC34" s="15" t="n">
        <f aca="false">$B$15/$B$14*AC33</f>
        <v>0.0589214174085702</v>
      </c>
      <c r="AD34" s="15" t="n">
        <f aca="false">$B$15/$B$14*AD33</f>
        <v>0.510652284207609</v>
      </c>
      <c r="AE34" s="15" t="n">
        <f aca="false">$B$15/$B$14*AE33</f>
        <v>2.55326142103805</v>
      </c>
      <c r="AF34" s="15" t="n">
        <f aca="false">$B$15/$B$14*AF33</f>
        <v>0.314247559512375</v>
      </c>
      <c r="AG34" s="15" t="n">
        <f aca="false">$B$15/$B$14*AG33</f>
        <v>0</v>
      </c>
      <c r="AH34" s="15" t="n">
        <f aca="false">$B$15/$B$14*AH33</f>
        <v>0.0785618898780937</v>
      </c>
      <c r="AI34" s="15" t="n">
        <f aca="false">$B$15/$B$14*AI33</f>
        <v>0.0785618898780937</v>
      </c>
      <c r="AJ34" s="15" t="n">
        <f aca="false">$B$15/$B$14*AJ33</f>
        <v>0</v>
      </c>
      <c r="AK34" s="15" t="n">
        <f aca="false">$B$15/$B$14*AK33</f>
        <v>0</v>
      </c>
      <c r="AL34" s="15" t="n">
        <f aca="false">$B$15/$B$14*AL33</f>
        <v>0</v>
      </c>
      <c r="AM34" s="15" t="n">
        <f aca="false">$B$15/$B$14*AM33</f>
        <v>0</v>
      </c>
      <c r="AN34" s="15" t="n">
        <f aca="false">$B$15/$B$14*AN33</f>
        <v>4.20306110847801</v>
      </c>
      <c r="AO34" s="15" t="n">
        <f aca="false">$B$15/$B$14*AO33</f>
        <v>3.49600409957517</v>
      </c>
      <c r="AP34" s="15" t="n">
        <f aca="false">$B$15/$B$14*AP33</f>
        <v>0.667776063963796</v>
      </c>
      <c r="AQ34" s="15" t="n">
        <f aca="false">$B$15/$B$14*AQ33</f>
        <v>1.9247663020133</v>
      </c>
      <c r="AR34" s="15" t="n">
        <f aca="false">$B$15/$B$14*AR33</f>
        <v>1.17842834817141</v>
      </c>
      <c r="AS34" s="15" t="n">
        <f aca="false">$B$15/$B$14*AS33</f>
        <v>0.0392809449390469</v>
      </c>
      <c r="AT34" s="16" t="n">
        <f aca="false">base_fleet!AQ34+base_fleet!AN34+base_fleet!AJ34</f>
        <v>0</v>
      </c>
      <c r="AU34" s="15" t="n">
        <f aca="false">$B$15/$B$14*AU33</f>
        <v>53.8692899277336</v>
      </c>
      <c r="AV34" s="15" t="n">
        <f aca="false">$B$15/$B$14*AV33</f>
        <v>4.9276526310449</v>
      </c>
      <c r="AW34" s="15" t="n">
        <f aca="false">$B$15/$B$14*AW33</f>
        <v>1.67444506880167</v>
      </c>
      <c r="AX34" s="15" t="n">
        <f aca="false">$B$15/$B$14*AX33</f>
        <v>0.621936739840619</v>
      </c>
      <c r="AY34" s="15" t="n">
        <f aca="false">$B$15/$B$14*AY33</f>
        <v>0</v>
      </c>
      <c r="AZ34" s="15" t="n">
        <f aca="false">$B$15/$B$14*AZ33</f>
        <v>0.0478412876800476</v>
      </c>
      <c r="BA34" s="15" t="n">
        <f aca="false">$B$15/$B$14*BA33</f>
        <v>11.1790128735603</v>
      </c>
      <c r="BB34" s="15" t="n">
        <f aca="false">$B$15/$B$14*BB33</f>
        <v>1.02268572029416</v>
      </c>
      <c r="BC34" s="15" t="n">
        <f aca="false">$B$15/$B$14*BC33</f>
        <v>0.0282120198701838</v>
      </c>
      <c r="BD34" s="15" t="n">
        <f aca="false">$B$15/$B$14*BD33</f>
        <v>0.00705300496754595</v>
      </c>
      <c r="BE34" s="16" t="n">
        <v>0</v>
      </c>
      <c r="BF34" s="16" t="n">
        <v>0</v>
      </c>
      <c r="BG34" s="16" t="n">
        <f aca="false">base_fleet!CE34</f>
        <v>0</v>
      </c>
      <c r="BH34" s="16" t="n">
        <f aca="false">base_fleet!CA34</f>
        <v>0</v>
      </c>
      <c r="BI34" s="16" t="n">
        <f aca="false">base_fleet!BV34</f>
        <v>0</v>
      </c>
      <c r="BJ34" s="16" t="n">
        <f aca="false">base_fleet!CH34</f>
        <v>0</v>
      </c>
      <c r="BK34" s="16" t="n">
        <f aca="false">base_fleet!BU34+base_fleet!BZ34+base_fleet!CD34</f>
        <v>0</v>
      </c>
    </row>
    <row r="35" customFormat="false" ht="13.2" hidden="false" customHeight="false" outlineLevel="0" collapsed="false">
      <c r="A35" s="0" t="n">
        <f aca="false">A34-1</f>
        <v>1986</v>
      </c>
      <c r="B35" s="15" t="n">
        <f aca="false">$B$15/$B$14*B34</f>
        <v>371.520952434805</v>
      </c>
      <c r="C35" s="15" t="n">
        <f aca="false">$B$15/$B$14*C34</f>
        <v>665.322968952353</v>
      </c>
      <c r="D35" s="15" t="n">
        <f aca="false">$B$15/$B$14*D34</f>
        <v>0.392809449390468</v>
      </c>
      <c r="E35" s="15" t="n">
        <f aca="false">$B$15/$B$14*E34</f>
        <v>276.995015092088</v>
      </c>
      <c r="F35" s="15" t="n">
        <f aca="false">$B$15/$B$14*F34</f>
        <v>2.86278628124464</v>
      </c>
      <c r="G35" s="15" t="n">
        <f aca="false">$B$15/$B$14*G34</f>
        <v>4.4888488889916</v>
      </c>
      <c r="H35" s="15" t="n">
        <f aca="false">$B$15/$B$14*H34</f>
        <v>0.0458045804999143</v>
      </c>
      <c r="I35" s="15" t="n">
        <f aca="false">$B$15/$B$14*I34</f>
        <v>35.440894777406</v>
      </c>
      <c r="J35" s="16" t="n">
        <f aca="false">base_fleet!C35+base_fleet!G35+base_fleet!L35+base_fleet!Q35</f>
        <v>0</v>
      </c>
      <c r="K35" s="16" t="n">
        <f aca="false">base_fleet!E35+base_fleet!J35+base_fleet!O35+base_fleet!T35</f>
        <v>0</v>
      </c>
      <c r="L35" s="15" t="n">
        <f aca="false">$B$15/$B$14*L34</f>
        <v>42.3797625558157</v>
      </c>
      <c r="M35" s="16" t="n">
        <f aca="false">base_fleet!I35+base_fleet!N35</f>
        <v>0</v>
      </c>
      <c r="N35" s="15" t="n">
        <f aca="false">$B$15/$B$14*N34</f>
        <v>428.319423615367</v>
      </c>
      <c r="O35" s="15" t="n">
        <f aca="false">$B$15/$B$14*O34</f>
        <v>6.71704158457701</v>
      </c>
      <c r="P35" s="15" t="n">
        <f aca="false">$B$15/$B$14*P34</f>
        <v>29.9713609884927</v>
      </c>
      <c r="Q35" s="15" t="n">
        <f aca="false">$B$15/$B$14*Q34</f>
        <v>81.8614892529736</v>
      </c>
      <c r="R35" s="15" t="n">
        <f aca="false">$B$15/$B$14*R34</f>
        <v>11.6271597019579</v>
      </c>
      <c r="S35" s="15" t="n">
        <f aca="false">$B$15/$B$14*S34</f>
        <v>4.39946583317325</v>
      </c>
      <c r="T35" s="16" t="n">
        <f aca="false">base_fleet!Z35+base_fleet!AE35</f>
        <v>0</v>
      </c>
      <c r="U35" s="17" t="n">
        <f aca="false">base_fleet!X35+base_fleet!AC35+base_fleet!AH35</f>
        <v>0</v>
      </c>
      <c r="V35" s="15" t="n">
        <f aca="false">$B$15/$B$14*V34</f>
        <v>105.502293249408</v>
      </c>
      <c r="W35" s="15" t="n">
        <f aca="false">$B$15/$B$14*W34</f>
        <v>22.0849279492539</v>
      </c>
      <c r="X35" s="15" t="n">
        <f aca="false">$B$15/$B$14*X34</f>
        <v>4.95516214017436</v>
      </c>
      <c r="Y35" s="15" t="n">
        <f aca="false">$B$15/$B$14*Y34</f>
        <v>3.74098333761508</v>
      </c>
      <c r="Z35" s="15" t="n">
        <f aca="false">$B$15/$B$14*Z34</f>
        <v>7.48196667523015</v>
      </c>
      <c r="AA35" s="15" t="n">
        <f aca="false">$B$15/$B$14*AA34</f>
        <v>1.47670394905858</v>
      </c>
      <c r="AB35" s="15" t="n">
        <f aca="false">$B$15/$B$14*AB34</f>
        <v>0.0492234649686194</v>
      </c>
      <c r="AC35" s="15" t="n">
        <f aca="false">$B$15/$B$14*AC34</f>
        <v>0.0492234649686194</v>
      </c>
      <c r="AD35" s="15" t="n">
        <f aca="false">$B$15/$B$14*AD34</f>
        <v>0.426603363061368</v>
      </c>
      <c r="AE35" s="15" t="n">
        <f aca="false">$B$15/$B$14*AE34</f>
        <v>2.13301681530684</v>
      </c>
      <c r="AF35" s="15" t="n">
        <f aca="false">$B$15/$B$14*AF34</f>
        <v>0.262525146499304</v>
      </c>
      <c r="AG35" s="15" t="n">
        <f aca="false">$B$15/$B$14*AG34</f>
        <v>0</v>
      </c>
      <c r="AH35" s="15" t="n">
        <f aca="false">$B$15/$B$14*AH34</f>
        <v>0.0656312866248259</v>
      </c>
      <c r="AI35" s="15" t="n">
        <f aca="false">$B$15/$B$14*AI34</f>
        <v>0.0656312866248259</v>
      </c>
      <c r="AJ35" s="15" t="n">
        <f aca="false">$B$15/$B$14*AJ34</f>
        <v>0</v>
      </c>
      <c r="AK35" s="15" t="n">
        <f aca="false">$B$15/$B$14*AK34</f>
        <v>0</v>
      </c>
      <c r="AL35" s="15" t="n">
        <f aca="false">$B$15/$B$14*AL34</f>
        <v>0</v>
      </c>
      <c r="AM35" s="15" t="n">
        <f aca="false">$B$15/$B$14*AM34</f>
        <v>0</v>
      </c>
      <c r="AN35" s="15" t="n">
        <f aca="false">$B$15/$B$14*AN34</f>
        <v>3.51127383442819</v>
      </c>
      <c r="AO35" s="15" t="n">
        <f aca="false">$B$15/$B$14*AO34</f>
        <v>2.92059225480475</v>
      </c>
      <c r="AP35" s="15" t="n">
        <f aca="false">$B$15/$B$14*AP34</f>
        <v>0.55786593631102</v>
      </c>
      <c r="AQ35" s="15" t="n">
        <f aca="false">$B$15/$B$14*AQ34</f>
        <v>1.60796652230824</v>
      </c>
      <c r="AR35" s="15" t="n">
        <f aca="false">$B$15/$B$14*AR34</f>
        <v>0.984469299372388</v>
      </c>
      <c r="AS35" s="15" t="n">
        <f aca="false">$B$15/$B$14*AS34</f>
        <v>0.032815643312413</v>
      </c>
      <c r="AT35" s="16" t="n">
        <f aca="false">base_fleet!AQ35+base_fleet!AN35+base_fleet!AJ35</f>
        <v>0</v>
      </c>
      <c r="AU35" s="15" t="n">
        <f aca="false">$B$15/$B$14*AU34</f>
        <v>45.0028736962548</v>
      </c>
      <c r="AV35" s="15" t="n">
        <f aca="false">$B$15/$B$14*AV34</f>
        <v>4.11660389939098</v>
      </c>
      <c r="AW35" s="15" t="n">
        <f aca="false">$B$15/$B$14*AW34</f>
        <v>1.39884598522995</v>
      </c>
      <c r="AX35" s="15" t="n">
        <f aca="false">$B$15/$B$14*AX34</f>
        <v>0.519571365942551</v>
      </c>
      <c r="AY35" s="15" t="n">
        <f aca="false">$B$15/$B$14*AY34</f>
        <v>0</v>
      </c>
      <c r="AZ35" s="15" t="n">
        <f aca="false">$B$15/$B$14*AZ34</f>
        <v>0.039967028149427</v>
      </c>
      <c r="BA35" s="15" t="n">
        <f aca="false">$B$15/$B$14*BA34</f>
        <v>9.33904465925839</v>
      </c>
      <c r="BB35" s="15" t="n">
        <f aca="false">$B$15/$B$14*BB34</f>
        <v>0.854360552424269</v>
      </c>
      <c r="BC35" s="15" t="n">
        <f aca="false">$B$15/$B$14*BC34</f>
        <v>0.0235685669634281</v>
      </c>
      <c r="BD35" s="15" t="n">
        <f aca="false">$B$15/$B$14*BD34</f>
        <v>0.00589214174085703</v>
      </c>
      <c r="BE35" s="16" t="n">
        <v>0</v>
      </c>
      <c r="BF35" s="16" t="n">
        <v>0</v>
      </c>
      <c r="BG35" s="16" t="n">
        <f aca="false">base_fleet!CE35</f>
        <v>0</v>
      </c>
      <c r="BH35" s="16" t="n">
        <f aca="false">base_fleet!CA35</f>
        <v>0</v>
      </c>
      <c r="BI35" s="16" t="n">
        <f aca="false">base_fleet!BV35</f>
        <v>0</v>
      </c>
      <c r="BJ35" s="16" t="n">
        <f aca="false">base_fleet!CH35</f>
        <v>0</v>
      </c>
      <c r="BK35" s="16" t="n">
        <f aca="false">base_fleet!BU35+base_fleet!BZ35+base_fleet!CD35</f>
        <v>0</v>
      </c>
    </row>
    <row r="36" customFormat="false" ht="13.2" hidden="false" customHeight="false" outlineLevel="0" collapsed="false">
      <c r="A36" s="0" t="n">
        <f aca="false">A35-1</f>
        <v>1985</v>
      </c>
      <c r="B36" s="15" t="n">
        <f aca="false">$B$15/$B$14*B35</f>
        <v>310.371837467419</v>
      </c>
      <c r="C36" s="15" t="n">
        <f aca="false">$B$15/$B$14*C35</f>
        <v>555.81659938616</v>
      </c>
      <c r="D36" s="15" t="n">
        <f aca="false">$B$15/$B$14*D35</f>
        <v>0.328156433124129</v>
      </c>
      <c r="E36" s="15" t="n">
        <f aca="false">$B$15/$B$14*E35</f>
        <v>231.404046635925</v>
      </c>
      <c r="F36" s="15" t="n">
        <f aca="false">$B$15/$B$14*F35</f>
        <v>2.39159657769864</v>
      </c>
      <c r="G36" s="15" t="n">
        <f aca="false">$B$15/$B$14*G35</f>
        <v>3.75002343383148</v>
      </c>
      <c r="H36" s="15" t="n">
        <f aca="false">$B$15/$B$14*H35</f>
        <v>0.0382655452431783</v>
      </c>
      <c r="I36" s="15" t="n">
        <f aca="false">$B$15/$B$14*I35</f>
        <v>29.6076319827029</v>
      </c>
      <c r="J36" s="16" t="n">
        <f aca="false">base_fleet!C36+base_fleet!G36+base_fleet!L36+base_fleet!Q36</f>
        <v>0</v>
      </c>
      <c r="K36" s="16" t="n">
        <f aca="false">base_fleet!E36+base_fleet!J36+base_fleet!O36+base_fleet!T36</f>
        <v>0</v>
      </c>
      <c r="L36" s="15" t="n">
        <f aca="false">$B$15/$B$14*L35</f>
        <v>35.4044225222793</v>
      </c>
      <c r="M36" s="16" t="n">
        <f aca="false">base_fleet!I36+base_fleet!N36</f>
        <v>0</v>
      </c>
      <c r="N36" s="15" t="n">
        <f aca="false">$B$15/$B$14*N35</f>
        <v>357.821774678551</v>
      </c>
      <c r="O36" s="15" t="n">
        <f aca="false">$B$15/$B$14*O35</f>
        <v>5.61147500642261</v>
      </c>
      <c r="P36" s="15" t="n">
        <f aca="false">$B$15/$B$14*P35</f>
        <v>25.0383358473711</v>
      </c>
      <c r="Q36" s="15" t="n">
        <f aca="false">$B$15/$B$14*Q35</f>
        <v>68.3878006630686</v>
      </c>
      <c r="R36" s="15" t="n">
        <f aca="false">$B$15/$B$14*R35</f>
        <v>9.71343042047424</v>
      </c>
      <c r="S36" s="15" t="n">
        <f aca="false">$B$15/$B$14*S35</f>
        <v>3.67535205099025</v>
      </c>
      <c r="T36" s="16" t="n">
        <f aca="false">base_fleet!Z36+base_fleet!AE36</f>
        <v>0</v>
      </c>
      <c r="U36" s="17" t="n">
        <f aca="false">base_fleet!X36+base_fleet!AC36+base_fleet!AH36</f>
        <v>0</v>
      </c>
      <c r="V36" s="15" t="n">
        <f aca="false">$B$15/$B$14*V35</f>
        <v>88.1375340966571</v>
      </c>
      <c r="W36" s="15" t="n">
        <f aca="false">$B$15/$B$14*W35</f>
        <v>18.4499410410732</v>
      </c>
      <c r="X36" s="15" t="n">
        <f aca="false">$B$15/$B$14*X35</f>
        <v>4.13958558276679</v>
      </c>
      <c r="Y36" s="15" t="n">
        <f aca="false">$B$15/$B$14*Y35</f>
        <v>3.12525004261864</v>
      </c>
      <c r="Z36" s="15" t="n">
        <f aca="false">$B$15/$B$14*Z35</f>
        <v>6.25050008523727</v>
      </c>
      <c r="AA36" s="15" t="n">
        <f aca="false">$B$15/$B$14*AA35</f>
        <v>1.23365133261262</v>
      </c>
      <c r="AB36" s="15" t="n">
        <f aca="false">$B$15/$B$14*AB35</f>
        <v>0.0411217110870873</v>
      </c>
      <c r="AC36" s="15" t="n">
        <f aca="false">$B$15/$B$14*AC35</f>
        <v>0.0411217110870873</v>
      </c>
      <c r="AD36" s="15" t="n">
        <f aca="false">$B$15/$B$14*AD35</f>
        <v>0.356388162754757</v>
      </c>
      <c r="AE36" s="15" t="n">
        <f aca="false">$B$15/$B$14*AE35</f>
        <v>1.78194081377378</v>
      </c>
      <c r="AF36" s="15" t="n">
        <f aca="false">$B$15/$B$14*AF35</f>
        <v>0.219315792464466</v>
      </c>
      <c r="AG36" s="15" t="n">
        <f aca="false">$B$15/$B$14*AG35</f>
        <v>0</v>
      </c>
      <c r="AH36" s="15" t="n">
        <f aca="false">$B$15/$B$14*AH35</f>
        <v>0.0548289481161164</v>
      </c>
      <c r="AI36" s="15" t="n">
        <f aca="false">$B$15/$B$14*AI35</f>
        <v>0.0548289481161164</v>
      </c>
      <c r="AJ36" s="15" t="n">
        <f aca="false">$B$15/$B$14*AJ35</f>
        <v>0</v>
      </c>
      <c r="AK36" s="15" t="n">
        <f aca="false">$B$15/$B$14*AK35</f>
        <v>0</v>
      </c>
      <c r="AL36" s="15" t="n">
        <f aca="false">$B$15/$B$14*AL35</f>
        <v>0</v>
      </c>
      <c r="AM36" s="15" t="n">
        <f aca="false">$B$15/$B$14*AM35</f>
        <v>0</v>
      </c>
      <c r="AN36" s="15" t="n">
        <f aca="false">$B$15/$B$14*AN35</f>
        <v>2.93334872421223</v>
      </c>
      <c r="AO36" s="15" t="n">
        <f aca="false">$B$15/$B$14*AO35</f>
        <v>2.43988819116718</v>
      </c>
      <c r="AP36" s="15" t="n">
        <f aca="false">$B$15/$B$14*AP35</f>
        <v>0.46604605898699</v>
      </c>
      <c r="AQ36" s="15" t="n">
        <f aca="false">$B$15/$B$14*AQ35</f>
        <v>1.34330922884485</v>
      </c>
      <c r="AR36" s="15" t="n">
        <f aca="false">$B$15/$B$14*AR35</f>
        <v>0.822434221741746</v>
      </c>
      <c r="AS36" s="15" t="n">
        <f aca="false">$B$15/$B$14*AS35</f>
        <v>0.0274144740580582</v>
      </c>
      <c r="AT36" s="16" t="n">
        <f aca="false">base_fleet!AQ36+base_fleet!AN36+base_fleet!AJ36</f>
        <v>0</v>
      </c>
      <c r="AU36" s="15" t="n">
        <f aca="false">$B$15/$B$14*AU35</f>
        <v>37.5957924011617</v>
      </c>
      <c r="AV36" s="15" t="n">
        <f aca="false">$B$15/$B$14*AV35</f>
        <v>3.43904672941355</v>
      </c>
      <c r="AW36" s="15" t="n">
        <f aca="false">$B$15/$B$14*AW35</f>
        <v>1.16860811193664</v>
      </c>
      <c r="AX36" s="15" t="n">
        <f aca="false">$B$15/$B$14*AX35</f>
        <v>0.434054441576468</v>
      </c>
      <c r="AY36" s="15" t="n">
        <f aca="false">$B$15/$B$14*AY35</f>
        <v>0</v>
      </c>
      <c r="AZ36" s="15" t="n">
        <f aca="false">$B$15/$B$14*AZ35</f>
        <v>0.0333888031981898</v>
      </c>
      <c r="BA36" s="15" t="n">
        <f aca="false">$B$15/$B$14*BA35</f>
        <v>7.80191919752618</v>
      </c>
      <c r="BB36" s="15" t="n">
        <f aca="false">$B$15/$B$14*BB35</f>
        <v>0.713740242044982</v>
      </c>
      <c r="BC36" s="15" t="n">
        <f aca="false">$B$15/$B$14*BC35</f>
        <v>0.0196893859874478</v>
      </c>
      <c r="BD36" s="15" t="n">
        <f aca="false">$B$15/$B$14*BD35</f>
        <v>0.00492234649686194</v>
      </c>
      <c r="BE36" s="16" t="n">
        <v>0</v>
      </c>
      <c r="BF36" s="16" t="n">
        <v>0</v>
      </c>
      <c r="BG36" s="16" t="n">
        <f aca="false">base_fleet!CE36</f>
        <v>0</v>
      </c>
      <c r="BH36" s="16" t="n">
        <f aca="false">base_fleet!CA36</f>
        <v>0</v>
      </c>
      <c r="BI36" s="16" t="n">
        <f aca="false">base_fleet!BV36</f>
        <v>0</v>
      </c>
      <c r="BJ36" s="16" t="n">
        <f aca="false">base_fleet!CH36</f>
        <v>0</v>
      </c>
      <c r="BK36" s="16" t="n">
        <f aca="false">base_fleet!BU36+base_fleet!BZ36+base_fleet!CD36</f>
        <v>0</v>
      </c>
    </row>
    <row r="37" customFormat="false" ht="13.2" hidden="false" customHeight="false" outlineLevel="0" collapsed="false">
      <c r="A37" s="0" t="n">
        <f aca="false">A36-1</f>
        <v>1984</v>
      </c>
      <c r="B37" s="15" t="n">
        <f aca="false">$B$15/$B$14*B36</f>
        <v>259.287334567776</v>
      </c>
      <c r="C37" s="15" t="n">
        <f aca="false">$B$15/$B$14*C36</f>
        <v>464.334025082064</v>
      </c>
      <c r="D37" s="15" t="n">
        <f aca="false">$B$15/$B$14*D36</f>
        <v>0.274144740580582</v>
      </c>
      <c r="E37" s="15" t="n">
        <f aca="false">$B$15/$B$14*E36</f>
        <v>193.316954753425</v>
      </c>
      <c r="F37" s="15" t="n">
        <f aca="false">$B$15/$B$14*F36</f>
        <v>1.99796059801332</v>
      </c>
      <c r="G37" s="15" t="n">
        <f aca="false">$B$15/$B$14*G36</f>
        <v>3.13280221768488</v>
      </c>
      <c r="H37" s="15" t="n">
        <f aca="false">$B$15/$B$14*H36</f>
        <v>0.0319673695682131</v>
      </c>
      <c r="I37" s="15" t="n">
        <f aca="false">$B$15/$B$14*I36</f>
        <v>24.7344734699537</v>
      </c>
      <c r="J37" s="16" t="n">
        <f aca="false">base_fleet!C37+base_fleet!G37+base_fleet!L37+base_fleet!Q37</f>
        <v>0</v>
      </c>
      <c r="K37" s="16" t="n">
        <f aca="false">base_fleet!E37+base_fleet!J37+base_fleet!O37+base_fleet!T37</f>
        <v>0</v>
      </c>
      <c r="L37" s="15" t="n">
        <f aca="false">$B$15/$B$14*L36</f>
        <v>29.5771627433071</v>
      </c>
      <c r="M37" s="16" t="n">
        <f aca="false">base_fleet!I37+base_fleet!N37</f>
        <v>0</v>
      </c>
      <c r="N37" s="15" t="n">
        <f aca="false">$B$15/$B$14*N36</f>
        <v>298.927425129067</v>
      </c>
      <c r="O37" s="15" t="n">
        <f aca="false">$B$15/$B$14*O36</f>
        <v>4.68787506392795</v>
      </c>
      <c r="P37" s="15" t="n">
        <f aca="false">$B$15/$B$14*P36</f>
        <v>20.9172437062984</v>
      </c>
      <c r="Q37" s="15" t="n">
        <f aca="false">$B$15/$B$14*Q36</f>
        <v>57.1317639369933</v>
      </c>
      <c r="R37" s="15" t="n">
        <f aca="false">$B$15/$B$14*R36</f>
        <v>8.11468432118523</v>
      </c>
      <c r="S37" s="15" t="n">
        <f aca="false">$B$15/$B$14*S36</f>
        <v>3.07042109450252</v>
      </c>
      <c r="T37" s="16" t="n">
        <f aca="false">base_fleet!Z37+base_fleet!AE37</f>
        <v>0</v>
      </c>
      <c r="U37" s="17" t="n">
        <f aca="false">base_fleet!X37+base_fleet!AC37+base_fleet!AH37</f>
        <v>0</v>
      </c>
      <c r="V37" s="15" t="n">
        <f aca="false">$B$15/$B$14*V36</f>
        <v>73.6308631536122</v>
      </c>
      <c r="W37" s="15" t="n">
        <f aca="false">$B$15/$B$14*W36</f>
        <v>15.4132413382212</v>
      </c>
      <c r="X37" s="15" t="n">
        <f aca="false">$B$15/$B$14*X36</f>
        <v>3.45824582774353</v>
      </c>
      <c r="Y37" s="15" t="n">
        <f aca="false">$B$15/$B$14*Y36</f>
        <v>2.61086108849512</v>
      </c>
      <c r="Z37" s="15" t="n">
        <f aca="false">$B$15/$B$14*Z36</f>
        <v>5.22172217699023</v>
      </c>
      <c r="AA37" s="15" t="n">
        <f aca="false">$B$15/$B$14*AA36</f>
        <v>1.03060306124807</v>
      </c>
      <c r="AB37" s="15" t="n">
        <f aca="false">$B$15/$B$14*AB36</f>
        <v>0.0343534353749357</v>
      </c>
      <c r="AC37" s="15" t="n">
        <f aca="false">$B$15/$B$14*AC36</f>
        <v>0.0343534353749357</v>
      </c>
      <c r="AD37" s="15" t="n">
        <f aca="false">$B$15/$B$14*AD36</f>
        <v>0.297729773249443</v>
      </c>
      <c r="AE37" s="15" t="n">
        <f aca="false">$B$15/$B$14*AE36</f>
        <v>1.48864886624722</v>
      </c>
      <c r="AF37" s="15" t="n">
        <f aca="false">$B$15/$B$14*AF36</f>
        <v>0.183218321999657</v>
      </c>
      <c r="AG37" s="15" t="n">
        <f aca="false">$B$15/$B$14*AG36</f>
        <v>0</v>
      </c>
      <c r="AH37" s="15" t="n">
        <f aca="false">$B$15/$B$14*AH36</f>
        <v>0.0458045804999143</v>
      </c>
      <c r="AI37" s="15" t="n">
        <f aca="false">$B$15/$B$14*AI36</f>
        <v>0.0458045804999143</v>
      </c>
      <c r="AJ37" s="15" t="n">
        <f aca="false">$B$15/$B$14*AJ36</f>
        <v>0</v>
      </c>
      <c r="AK37" s="15" t="n">
        <f aca="false">$B$15/$B$14*AK36</f>
        <v>0</v>
      </c>
      <c r="AL37" s="15" t="n">
        <f aca="false">$B$15/$B$14*AL36</f>
        <v>0</v>
      </c>
      <c r="AM37" s="15" t="n">
        <f aca="false">$B$15/$B$14*AM36</f>
        <v>0</v>
      </c>
      <c r="AN37" s="15" t="n">
        <f aca="false">$B$15/$B$14*AN36</f>
        <v>2.45054505674542</v>
      </c>
      <c r="AO37" s="15" t="n">
        <f aca="false">$B$15/$B$14*AO36</f>
        <v>2.03830383224619</v>
      </c>
      <c r="AP37" s="15" t="n">
        <f aca="false">$B$15/$B$14*AP36</f>
        <v>0.389338934249272</v>
      </c>
      <c r="AQ37" s="15" t="n">
        <f aca="false">$B$15/$B$14*AQ36</f>
        <v>1.1222122222479</v>
      </c>
      <c r="AR37" s="15" t="n">
        <f aca="false">$B$15/$B$14*AR36</f>
        <v>0.687068707498714</v>
      </c>
      <c r="AS37" s="15" t="n">
        <f aca="false">$B$15/$B$14*AS36</f>
        <v>0.0229022902499572</v>
      </c>
      <c r="AT37" s="16" t="n">
        <f aca="false">base_fleet!AQ37+base_fleet!AN37+base_fleet!AJ37</f>
        <v>0</v>
      </c>
      <c r="AU37" s="15" t="n">
        <f aca="false">$B$15/$B$14*AU36</f>
        <v>31.4078522143104</v>
      </c>
      <c r="AV37" s="15" t="n">
        <f aca="false">$B$15/$B$14*AV36</f>
        <v>2.87300957200175</v>
      </c>
      <c r="AW37" s="15" t="n">
        <f aca="false">$B$15/$B$14*AW36</f>
        <v>0.976265388544285</v>
      </c>
      <c r="AX37" s="15" t="n">
        <f aca="false">$B$15/$B$14*AX36</f>
        <v>0.362612858602163</v>
      </c>
      <c r="AY37" s="15" t="n">
        <f aca="false">$B$15/$B$14*AY36</f>
        <v>0</v>
      </c>
      <c r="AZ37" s="15" t="n">
        <f aca="false">$B$15/$B$14*AZ36</f>
        <v>0.027893296815551</v>
      </c>
      <c r="BA37" s="15" t="n">
        <f aca="false">$B$15/$B$14*BA36</f>
        <v>6.51779120730334</v>
      </c>
      <c r="BB37" s="15" t="n">
        <f aca="false">$B$15/$B$14*BB36</f>
        <v>0.596264810762766</v>
      </c>
      <c r="BC37" s="15" t="n">
        <f aca="false">$B$15/$B$14*BC36</f>
        <v>0.0164486844348349</v>
      </c>
      <c r="BD37" s="15" t="n">
        <f aca="false">$B$15/$B$14*BD36</f>
        <v>0.00411217110870873</v>
      </c>
      <c r="BE37" s="16" t="n">
        <v>0</v>
      </c>
      <c r="BF37" s="16" t="n">
        <v>0</v>
      </c>
      <c r="BG37" s="16" t="n">
        <f aca="false">base_fleet!CE37</f>
        <v>0</v>
      </c>
      <c r="BH37" s="16" t="n">
        <f aca="false">base_fleet!CA37</f>
        <v>0</v>
      </c>
      <c r="BI37" s="16" t="n">
        <f aca="false">base_fleet!BV37</f>
        <v>0</v>
      </c>
      <c r="BJ37" s="16" t="n">
        <f aca="false">base_fleet!CH37</f>
        <v>0</v>
      </c>
      <c r="BK37" s="16" t="n">
        <f aca="false">base_fleet!BU37+base_fleet!BZ37+base_fleet!CD37</f>
        <v>0</v>
      </c>
    </row>
    <row r="38" customFormat="false" ht="13.2" hidden="false" customHeight="false" outlineLevel="0" collapsed="false">
      <c r="A38" s="0" t="n">
        <f aca="false">A37-1</f>
        <v>1983</v>
      </c>
      <c r="B38" s="15" t="n">
        <f aca="false">$B$15/$B$14*B37</f>
        <v>216.610896194212</v>
      </c>
      <c r="C38" s="15" t="n">
        <f aca="false">$B$15/$B$14*C37</f>
        <v>387.908686223162</v>
      </c>
      <c r="D38" s="15" t="n">
        <f aca="false">$B$15/$B$14*D37</f>
        <v>0.229022902499571</v>
      </c>
      <c r="E38" s="15" t="n">
        <f aca="false">$B$15/$B$14*E37</f>
        <v>161.498666676021</v>
      </c>
      <c r="F38" s="15" t="n">
        <f aca="false">$B$15/$B$14*F37</f>
        <v>1.66911367428655</v>
      </c>
      <c r="G38" s="15" t="n">
        <f aca="false">$B$15/$B$14*G37</f>
        <v>2.61717024128132</v>
      </c>
      <c r="H38" s="15" t="n">
        <f aca="false">$B$15/$B$14*H37</f>
        <v>0.0267058187885849</v>
      </c>
      <c r="I38" s="15" t="n">
        <f aca="false">$B$15/$B$14*I37</f>
        <v>20.6633944313163</v>
      </c>
      <c r="J38" s="16" t="n">
        <f aca="false">base_fleet!C38+base_fleet!G38+base_fleet!L38+base_fleet!Q38</f>
        <v>0</v>
      </c>
      <c r="K38" s="16" t="n">
        <f aca="false">base_fleet!E38+base_fleet!J38+base_fleet!O38+base_fleet!T38</f>
        <v>0</v>
      </c>
      <c r="L38" s="15" t="n">
        <f aca="false">$B$15/$B$14*L37</f>
        <v>24.7090192021513</v>
      </c>
      <c r="M38" s="16" t="n">
        <f aca="false">base_fleet!I38+base_fleet!N38</f>
        <v>0</v>
      </c>
      <c r="N38" s="15" t="n">
        <f aca="false">$B$15/$B$14*N37</f>
        <v>249.726572885533</v>
      </c>
      <c r="O38" s="15" t="n">
        <f aca="false">$B$15/$B$14*O37</f>
        <v>3.91629163274267</v>
      </c>
      <c r="P38" s="15" t="n">
        <f aca="false">$B$15/$B$14*P37</f>
        <v>17.4744474607173</v>
      </c>
      <c r="Q38" s="15" t="n">
        <f aca="false">$B$15/$B$14*Q37</f>
        <v>47.7283728809107</v>
      </c>
      <c r="R38" s="15" t="n">
        <f aca="false">$B$15/$B$14*R37</f>
        <v>6.77907791398732</v>
      </c>
      <c r="S38" s="15" t="n">
        <f aca="false">$B$15/$B$14*S37</f>
        <v>2.5650565079952</v>
      </c>
      <c r="T38" s="16" t="n">
        <f aca="false">base_fleet!Z38+base_fleet!AE38</f>
        <v>0</v>
      </c>
      <c r="U38" s="17" t="n">
        <f aca="false">base_fleet!X38+base_fleet!AC38+base_fleet!AH38</f>
        <v>0</v>
      </c>
      <c r="V38" s="15" t="n">
        <f aca="false">$B$15/$B$14*V37</f>
        <v>61.5118639784091</v>
      </c>
      <c r="W38" s="15" t="n">
        <f aca="false">$B$15/$B$14*W37</f>
        <v>12.8763559743295</v>
      </c>
      <c r="X38" s="15" t="n">
        <f aca="false">$B$15/$B$14*X37</f>
        <v>2.88904866585996</v>
      </c>
      <c r="Y38" s="15" t="n">
        <f aca="false">$B$15/$B$14*Y37</f>
        <v>2.18113607886116</v>
      </c>
      <c r="Z38" s="15" t="n">
        <f aca="false">$B$15/$B$14*Z37</f>
        <v>4.36227215772233</v>
      </c>
      <c r="AA38" s="15" t="n">
        <f aca="false">$B$15/$B$14*AA37</f>
        <v>0.860974767971512</v>
      </c>
      <c r="AB38" s="15" t="n">
        <f aca="false">$B$15/$B$14*AB37</f>
        <v>0.0286991589323837</v>
      </c>
      <c r="AC38" s="15" t="n">
        <f aca="false">$B$15/$B$14*AC37</f>
        <v>0.0286991589323837</v>
      </c>
      <c r="AD38" s="15" t="n">
        <f aca="false">$B$15/$B$14*AD37</f>
        <v>0.248726044080659</v>
      </c>
      <c r="AE38" s="15" t="n">
        <f aca="false">$B$15/$B$14*AE37</f>
        <v>1.2436302204033</v>
      </c>
      <c r="AF38" s="15" t="n">
        <f aca="false">$B$15/$B$14*AF37</f>
        <v>0.153062180972713</v>
      </c>
      <c r="AG38" s="15" t="n">
        <f aca="false">$B$15/$B$14*AG37</f>
        <v>0</v>
      </c>
      <c r="AH38" s="15" t="n">
        <f aca="false">$B$15/$B$14*AH37</f>
        <v>0.0382655452431783</v>
      </c>
      <c r="AI38" s="15" t="n">
        <f aca="false">$B$15/$B$14*AI37</f>
        <v>0.0382655452431783</v>
      </c>
      <c r="AJ38" s="15" t="n">
        <f aca="false">$B$15/$B$14*AJ37</f>
        <v>0</v>
      </c>
      <c r="AK38" s="15" t="n">
        <f aca="false">$B$15/$B$14*AK37</f>
        <v>0</v>
      </c>
      <c r="AL38" s="15" t="n">
        <f aca="false">$B$15/$B$14*AL37</f>
        <v>0</v>
      </c>
      <c r="AM38" s="15" t="n">
        <f aca="false">$B$15/$B$14*AM37</f>
        <v>0</v>
      </c>
      <c r="AN38" s="15" t="n">
        <f aca="false">$B$15/$B$14*AN37</f>
        <v>2.04720667051004</v>
      </c>
      <c r="AO38" s="15" t="n">
        <f aca="false">$B$15/$B$14*AO37</f>
        <v>1.70281676332144</v>
      </c>
      <c r="AP38" s="15" t="n">
        <f aca="false">$B$15/$B$14*AP37</f>
        <v>0.325257134567016</v>
      </c>
      <c r="AQ38" s="15" t="n">
        <f aca="false">$B$15/$B$14*AQ37</f>
        <v>0.937505858457869</v>
      </c>
      <c r="AR38" s="15" t="n">
        <f aca="false">$B$15/$B$14*AR37</f>
        <v>0.573983178647675</v>
      </c>
      <c r="AS38" s="15" t="n">
        <f aca="false">$B$15/$B$14*AS37</f>
        <v>0.0191327726215892</v>
      </c>
      <c r="AT38" s="16" t="n">
        <f aca="false">base_fleet!AQ38+base_fleet!AN38+base_fleet!AJ38</f>
        <v>0</v>
      </c>
      <c r="AU38" s="15" t="n">
        <f aca="false">$B$15/$B$14*AU37</f>
        <v>26.2383931209675</v>
      </c>
      <c r="AV38" s="15" t="n">
        <f aca="false">$B$15/$B$14*AV37</f>
        <v>2.400137203783</v>
      </c>
      <c r="AW38" s="15" t="n">
        <f aca="false">$B$15/$B$14*AW37</f>
        <v>0.815580603227232</v>
      </c>
      <c r="AX38" s="15" t="n">
        <f aca="false">$B$15/$B$14*AX37</f>
        <v>0.302929938341543</v>
      </c>
      <c r="AY38" s="15" t="n">
        <f aca="false">$B$15/$B$14*AY37</f>
        <v>0</v>
      </c>
      <c r="AZ38" s="15" t="n">
        <f aca="false">$B$15/$B$14*AZ37</f>
        <v>0.0233023029493495</v>
      </c>
      <c r="BA38" s="15" t="n">
        <f aca="false">$B$15/$B$14*BA37</f>
        <v>5.44501950692731</v>
      </c>
      <c r="BB38" s="15" t="n">
        <f aca="false">$B$15/$B$14*BB37</f>
        <v>0.498124812936568</v>
      </c>
      <c r="BC38" s="15" t="n">
        <f aca="false">$B$15/$B$14*BC37</f>
        <v>0.0137413741499743</v>
      </c>
      <c r="BD38" s="15" t="n">
        <f aca="false">$B$15/$B$14*BD37</f>
        <v>0.00343534353749357</v>
      </c>
      <c r="BE38" s="16" t="n">
        <v>0</v>
      </c>
      <c r="BF38" s="16" t="n">
        <v>0</v>
      </c>
      <c r="BG38" s="16" t="n">
        <f aca="false">base_fleet!CE38</f>
        <v>0</v>
      </c>
      <c r="BH38" s="16" t="n">
        <f aca="false">base_fleet!CA38</f>
        <v>0</v>
      </c>
      <c r="BI38" s="16" t="n">
        <f aca="false">base_fleet!BV38</f>
        <v>0</v>
      </c>
      <c r="BJ38" s="16" t="n">
        <f aca="false">base_fleet!CH38</f>
        <v>0</v>
      </c>
      <c r="BK38" s="16" t="n">
        <f aca="false">base_fleet!BU38+base_fleet!BZ38+base_fleet!CD38</f>
        <v>0</v>
      </c>
    </row>
    <row r="39" customFormat="false" ht="13.2" hidden="false" customHeight="false" outlineLevel="0" collapsed="false">
      <c r="A39" s="0" t="n">
        <f aca="false">A38-1</f>
        <v>1982</v>
      </c>
      <c r="B39" s="15" t="n">
        <f aca="false">$B$15/$B$14*B38</f>
        <v>180.958628111451</v>
      </c>
      <c r="C39" s="15" t="n">
        <f aca="false">$B$15/$B$14*C38</f>
        <v>324.062292916797</v>
      </c>
      <c r="D39" s="15" t="n">
        <f aca="false">$B$15/$B$14*D38</f>
        <v>0.191327726215892</v>
      </c>
      <c r="E39" s="15" t="n">
        <f aca="false">$B$15/$B$14*E38</f>
        <v>134.917391862498</v>
      </c>
      <c r="F39" s="15" t="n">
        <f aca="false">$B$15/$B$14*F38</f>
        <v>1.39439209184634</v>
      </c>
      <c r="G39" s="15" t="n">
        <f aca="false">$B$15/$B$14*G38</f>
        <v>2.18640680001507</v>
      </c>
      <c r="H39" s="15" t="n">
        <f aca="false">$B$15/$B$14*H38</f>
        <v>0.0223102734695415</v>
      </c>
      <c r="I39" s="15" t="n">
        <f aca="false">$B$15/$B$14*I38</f>
        <v>17.2623795668351</v>
      </c>
      <c r="J39" s="16" t="n">
        <f aca="false">base_fleet!C39+base_fleet!G39+base_fleet!L39+base_fleet!Q39</f>
        <v>0</v>
      </c>
      <c r="K39" s="16" t="n">
        <f aca="false">base_fleet!E39+base_fleet!J39+base_fleet!O39+base_fleet!T39</f>
        <v>0</v>
      </c>
      <c r="L39" s="15" t="n">
        <f aca="false">$B$15/$B$14*L38</f>
        <v>20.6421297144344</v>
      </c>
      <c r="M39" s="16" t="n">
        <f aca="false">base_fleet!I39+base_fleet!N39</f>
        <v>0</v>
      </c>
      <c r="N39" s="15" t="n">
        <f aca="false">$B$15/$B$14*N38</f>
        <v>208.623752665808</v>
      </c>
      <c r="O39" s="15" t="n">
        <f aca="false">$B$15/$B$14*O38</f>
        <v>3.27170411829174</v>
      </c>
      <c r="P39" s="15" t="n">
        <f aca="false">$B$15/$B$14*P38</f>
        <v>14.5983055102725</v>
      </c>
      <c r="Q39" s="15" t="n">
        <f aca="false">$B$15/$B$14*Q38</f>
        <v>39.8726981433918</v>
      </c>
      <c r="R39" s="15" t="n">
        <f aca="false">$B$15/$B$14*R38</f>
        <v>5.66330069599039</v>
      </c>
      <c r="S39" s="15" t="n">
        <f aca="false">$B$15/$B$14*S38</f>
        <v>2.14287053361799</v>
      </c>
      <c r="T39" s="16" t="n">
        <f aca="false">base_fleet!Z39+base_fleet!AE39</f>
        <v>0</v>
      </c>
      <c r="U39" s="17" t="n">
        <f aca="false">base_fleet!X39+base_fleet!AC39+base_fleet!AH39</f>
        <v>0</v>
      </c>
      <c r="V39" s="15" t="n">
        <f aca="false">$B$15/$B$14*V38</f>
        <v>51.3875465809025</v>
      </c>
      <c r="W39" s="15" t="n">
        <f aca="false">$B$15/$B$14*W38</f>
        <v>10.7570198597037</v>
      </c>
      <c r="X39" s="15" t="n">
        <f aca="false">$B$15/$B$14*X38</f>
        <v>2.41353640240009</v>
      </c>
      <c r="Y39" s="15" t="n">
        <f aca="false">$B$15/$B$14*Y38</f>
        <v>1.82214006538815</v>
      </c>
      <c r="Z39" s="15" t="n">
        <f aca="false">$B$15/$B$14*Z38</f>
        <v>3.64428013077629</v>
      </c>
      <c r="AA39" s="15" t="n">
        <f aca="false">$B$15/$B$14*AA38</f>
        <v>0.719265815284794</v>
      </c>
      <c r="AB39" s="15" t="n">
        <f aca="false">$B$15/$B$14*AB38</f>
        <v>0.0239755271761598</v>
      </c>
      <c r="AC39" s="15" t="n">
        <f aca="false">$B$15/$B$14*AC38</f>
        <v>0.0239755271761598</v>
      </c>
      <c r="AD39" s="15" t="n">
        <f aca="false">$B$15/$B$14*AD38</f>
        <v>0.207787902193385</v>
      </c>
      <c r="AE39" s="15" t="n">
        <f aca="false">$B$15/$B$14*AE38</f>
        <v>1.03893951096693</v>
      </c>
      <c r="AF39" s="15" t="n">
        <f aca="false">$B$15/$B$14*AF38</f>
        <v>0.127869478272852</v>
      </c>
      <c r="AG39" s="15" t="n">
        <f aca="false">$B$15/$B$14*AG38</f>
        <v>0</v>
      </c>
      <c r="AH39" s="15" t="n">
        <f aca="false">$B$15/$B$14*AH38</f>
        <v>0.0319673695682131</v>
      </c>
      <c r="AI39" s="15" t="n">
        <f aca="false">$B$15/$B$14*AI38</f>
        <v>0.0319673695682131</v>
      </c>
      <c r="AJ39" s="15" t="n">
        <f aca="false">$B$15/$B$14*AJ38</f>
        <v>0</v>
      </c>
      <c r="AK39" s="15" t="n">
        <f aca="false">$B$15/$B$14*AK38</f>
        <v>0</v>
      </c>
      <c r="AL39" s="15" t="n">
        <f aca="false">$B$15/$B$14*AL38</f>
        <v>0</v>
      </c>
      <c r="AM39" s="15" t="n">
        <f aca="false">$B$15/$B$14*AM38</f>
        <v>0</v>
      </c>
      <c r="AN39" s="15" t="n">
        <f aca="false">$B$15/$B$14*AN38</f>
        <v>1.7102542718994</v>
      </c>
      <c r="AO39" s="15" t="n">
        <f aca="false">$B$15/$B$14*AO38</f>
        <v>1.42254794578548</v>
      </c>
      <c r="AP39" s="15" t="n">
        <f aca="false">$B$15/$B$14*AP38</f>
        <v>0.271722641329811</v>
      </c>
      <c r="AQ39" s="15" t="n">
        <f aca="false">$B$15/$B$14*AQ38</f>
        <v>0.783200554421221</v>
      </c>
      <c r="AR39" s="15" t="n">
        <f aca="false">$B$15/$B$14*AR38</f>
        <v>0.479510543523196</v>
      </c>
      <c r="AS39" s="15" t="n">
        <f aca="false">$B$15/$B$14*AS38</f>
        <v>0.0159836847841065</v>
      </c>
      <c r="AT39" s="16" t="n">
        <f aca="false">base_fleet!AQ39+base_fleet!AN39+base_fleet!AJ39</f>
        <v>0</v>
      </c>
      <c r="AU39" s="15" t="n">
        <f aca="false">$B$15/$B$14*AU38</f>
        <v>21.919781998234</v>
      </c>
      <c r="AV39" s="15" t="n">
        <f aca="false">$B$15/$B$14*AV38</f>
        <v>2.00509551138375</v>
      </c>
      <c r="AW39" s="15" t="n">
        <f aca="false">$B$15/$B$14*AW38</f>
        <v>0.681343134936225</v>
      </c>
      <c r="AX39" s="15" t="n">
        <f aca="false">$B$15/$B$14*AX38</f>
        <v>0.253070307262026</v>
      </c>
      <c r="AY39" s="15" t="n">
        <f aca="false">$B$15/$B$14*AY38</f>
        <v>0</v>
      </c>
      <c r="AZ39" s="15" t="n">
        <f aca="false">$B$15/$B$14*AZ38</f>
        <v>0.0194669467124636</v>
      </c>
      <c r="BA39" s="15" t="n">
        <f aca="false">$B$15/$B$14*BA38</f>
        <v>4.54881669078282</v>
      </c>
      <c r="BB39" s="15" t="n">
        <f aca="false">$B$15/$B$14*BB38</f>
        <v>0.416137804519564</v>
      </c>
      <c r="BC39" s="15" t="n">
        <f aca="false">$B$15/$B$14*BC38</f>
        <v>0.0114796635729535</v>
      </c>
      <c r="BD39" s="15" t="n">
        <f aca="false">$B$15/$B$14*BD38</f>
        <v>0.00286991589323837</v>
      </c>
      <c r="BE39" s="16" t="n">
        <v>0</v>
      </c>
      <c r="BF39" s="16" t="n">
        <v>0</v>
      </c>
      <c r="BG39" s="16" t="n">
        <f aca="false">base_fleet!CE39</f>
        <v>0</v>
      </c>
      <c r="BH39" s="16" t="n">
        <f aca="false">base_fleet!CA39</f>
        <v>0</v>
      </c>
      <c r="BI39" s="16" t="n">
        <f aca="false">base_fleet!BV39</f>
        <v>0</v>
      </c>
      <c r="BJ39" s="16" t="n">
        <f aca="false">base_fleet!CH39</f>
        <v>0</v>
      </c>
      <c r="BK39" s="16" t="n">
        <f aca="false">base_fleet!BU39+base_fleet!BZ39+base_fleet!CD39</f>
        <v>0</v>
      </c>
    </row>
    <row r="40" customFormat="false" ht="13.2" hidden="false" customHeight="false" outlineLevel="0" collapsed="false">
      <c r="A40" s="0" t="n">
        <f aca="false">A39-1</f>
        <v>1981</v>
      </c>
      <c r="B40" s="15" t="n">
        <f aca="false">$B$15/$B$14*B39</f>
        <v>151.174413029613</v>
      </c>
      <c r="C40" s="15" t="n">
        <f aca="false">$B$15/$B$14*C39</f>
        <v>270.724460215044</v>
      </c>
      <c r="D40" s="15" t="n">
        <f aca="false">$B$15/$B$14*D39</f>
        <v>0.159836847841065</v>
      </c>
      <c r="E40" s="15" t="n">
        <f aca="false">$B$15/$B$14*E39</f>
        <v>112.711163513782</v>
      </c>
      <c r="F40" s="15" t="n">
        <f aca="false">$B$15/$B$14*F39</f>
        <v>1.16488729063627</v>
      </c>
      <c r="G40" s="15" t="n">
        <f aca="false">$B$15/$B$14*G39</f>
        <v>1.82654327171768</v>
      </c>
      <c r="H40" s="15" t="n">
        <f aca="false">$B$15/$B$14*H39</f>
        <v>0.0186381966501804</v>
      </c>
      <c r="I40" s="15" t="n">
        <f aca="false">$B$15/$B$14*I39</f>
        <v>14.4211421458358</v>
      </c>
      <c r="J40" s="16" t="n">
        <f aca="false">base_fleet!C40+base_fleet!G40+base_fleet!L40+base_fleet!Q40</f>
        <v>0</v>
      </c>
      <c r="K40" s="16" t="n">
        <f aca="false">base_fleet!E40+base_fleet!J40+base_fleet!O40+base_fleet!T40</f>
        <v>0</v>
      </c>
      <c r="L40" s="15" t="n">
        <f aca="false">$B$15/$B$14*L39</f>
        <v>17.2446148372589</v>
      </c>
      <c r="M40" s="16" t="n">
        <f aca="false">base_fleet!I40+base_fleet!N40</f>
        <v>0</v>
      </c>
      <c r="N40" s="15" t="n">
        <f aca="false">$B$15/$B$14*N39</f>
        <v>174.286098885898</v>
      </c>
      <c r="O40" s="15" t="n">
        <f aca="false">$B$15/$B$14*O39</f>
        <v>2.73321009808222</v>
      </c>
      <c r="P40" s="15" t="n">
        <f aca="false">$B$15/$B$14*P39</f>
        <v>12.1955514902733</v>
      </c>
      <c r="Q40" s="15" t="n">
        <f aca="false">$B$15/$B$14*Q39</f>
        <v>33.309999090078</v>
      </c>
      <c r="R40" s="15" t="n">
        <f aca="false">$B$15/$B$14*R39</f>
        <v>4.73117069609554</v>
      </c>
      <c r="S40" s="15" t="n">
        <f aca="false">$B$15/$B$14*S39</f>
        <v>1.79017269581993</v>
      </c>
      <c r="T40" s="16" t="n">
        <f aca="false">base_fleet!Z40+base_fleet!AE40</f>
        <v>0</v>
      </c>
      <c r="U40" s="17" t="n">
        <f aca="false">base_fleet!X40+base_fleet!AC40+base_fleet!AH40</f>
        <v>0</v>
      </c>
      <c r="V40" s="15" t="n">
        <f aca="false">$B$15/$B$14*V39</f>
        <v>42.9296037026502</v>
      </c>
      <c r="W40" s="15" t="n">
        <f aca="false">$B$15/$B$14*W39</f>
        <v>8.9865080223588</v>
      </c>
      <c r="X40" s="15" t="n">
        <f aca="false">$B$15/$B$14*X39</f>
        <v>2.01628931853816</v>
      </c>
      <c r="Y40" s="15" t="n">
        <f aca="false">$B$15/$B$14*Y39</f>
        <v>1.52223167094934</v>
      </c>
      <c r="Z40" s="15" t="n">
        <f aca="false">$B$15/$B$14*Z39</f>
        <v>3.04446334189868</v>
      </c>
      <c r="AA40" s="15" t="n">
        <f aca="false">$B$15/$B$14*AA39</f>
        <v>0.600880922743159</v>
      </c>
      <c r="AB40" s="15" t="n">
        <f aca="false">$B$15/$B$14*AB39</f>
        <v>0.0200293640914386</v>
      </c>
      <c r="AC40" s="15" t="n">
        <f aca="false">$B$15/$B$14*AC39</f>
        <v>0.0200293640914386</v>
      </c>
      <c r="AD40" s="15" t="n">
        <f aca="false">$B$15/$B$14*AD39</f>
        <v>0.173587822125802</v>
      </c>
      <c r="AE40" s="15" t="n">
        <f aca="false">$B$15/$B$14*AE39</f>
        <v>0.867939110629008</v>
      </c>
      <c r="AF40" s="15" t="n">
        <f aca="false">$B$15/$B$14*AF39</f>
        <v>0.106823275154339</v>
      </c>
      <c r="AG40" s="15" t="n">
        <f aca="false">$B$15/$B$14*AG39</f>
        <v>0</v>
      </c>
      <c r="AH40" s="15" t="n">
        <f aca="false">$B$15/$B$14*AH39</f>
        <v>0.0267058187885849</v>
      </c>
      <c r="AI40" s="15" t="n">
        <f aca="false">$B$15/$B$14*AI39</f>
        <v>0.0267058187885849</v>
      </c>
      <c r="AJ40" s="15" t="n">
        <f aca="false">$B$15/$B$14*AJ39</f>
        <v>0</v>
      </c>
      <c r="AK40" s="15" t="n">
        <f aca="false">$B$15/$B$14*AK39</f>
        <v>0</v>
      </c>
      <c r="AL40" s="15" t="n">
        <f aca="false">$B$15/$B$14*AL39</f>
        <v>0</v>
      </c>
      <c r="AM40" s="15" t="n">
        <f aca="false">$B$15/$B$14*AM39</f>
        <v>0</v>
      </c>
      <c r="AN40" s="15" t="n">
        <f aca="false">$B$15/$B$14*AN39</f>
        <v>1.42876130518929</v>
      </c>
      <c r="AO40" s="15" t="n">
        <f aca="false">$B$15/$B$14*AO39</f>
        <v>1.18840893609203</v>
      </c>
      <c r="AP40" s="15" t="n">
        <f aca="false">$B$15/$B$14*AP39</f>
        <v>0.226999459702971</v>
      </c>
      <c r="AQ40" s="15" t="n">
        <f aca="false">$B$15/$B$14*AQ39</f>
        <v>0.654292560320329</v>
      </c>
      <c r="AR40" s="15" t="n">
        <f aca="false">$B$15/$B$14*AR39</f>
        <v>0.400587281828773</v>
      </c>
      <c r="AS40" s="15" t="n">
        <f aca="false">$B$15/$B$14*AS39</f>
        <v>0.0133529093942924</v>
      </c>
      <c r="AT40" s="16" t="n">
        <f aca="false">base_fleet!AQ40+base_fleet!AN40+base_fleet!AJ40</f>
        <v>0</v>
      </c>
      <c r="AU40" s="15" t="n">
        <f aca="false">$B$15/$B$14*AU39</f>
        <v>18.311976676123</v>
      </c>
      <c r="AV40" s="15" t="n">
        <f aca="false">$B$15/$B$14*AV39</f>
        <v>1.67507424302013</v>
      </c>
      <c r="AW40" s="15" t="n">
        <f aca="false">$B$15/$B$14*AW39</f>
        <v>0.569199985492277</v>
      </c>
      <c r="AX40" s="15" t="n">
        <f aca="false">$B$15/$B$14*AX39</f>
        <v>0.21141713746856</v>
      </c>
      <c r="AY40" s="15" t="n">
        <f aca="false">$B$15/$B$14*AY39</f>
        <v>0</v>
      </c>
      <c r="AZ40" s="15" t="n">
        <f aca="false">$B$15/$B$14*AZ39</f>
        <v>0.0162628567283508</v>
      </c>
      <c r="BA40" s="15" t="n">
        <f aca="false">$B$15/$B$14*BA39</f>
        <v>3.80012105742133</v>
      </c>
      <c r="BB40" s="15" t="n">
        <f aca="false">$B$15/$B$14*BB39</f>
        <v>0.347645144054317</v>
      </c>
      <c r="BC40" s="15" t="n">
        <f aca="false">$B$15/$B$14*BC39</f>
        <v>0.00959021087046392</v>
      </c>
      <c r="BD40" s="15" t="n">
        <f aca="false">$B$15/$B$14*BD39</f>
        <v>0.00239755271761598</v>
      </c>
      <c r="BE40" s="16" t="n">
        <v>0</v>
      </c>
      <c r="BF40" s="16" t="n">
        <v>0</v>
      </c>
      <c r="BG40" s="16" t="n">
        <f aca="false">base_fleet!CE40</f>
        <v>0</v>
      </c>
      <c r="BH40" s="16" t="n">
        <f aca="false">base_fleet!CA40</f>
        <v>0</v>
      </c>
      <c r="BI40" s="16" t="n">
        <f aca="false">base_fleet!BV40</f>
        <v>0</v>
      </c>
      <c r="BJ40" s="16" t="n">
        <f aca="false">base_fleet!CH40</f>
        <v>0</v>
      </c>
      <c r="BK40" s="16" t="n">
        <f aca="false">base_fleet!BU40+base_fleet!BZ40+base_fleet!CD40</f>
        <v>0</v>
      </c>
    </row>
    <row r="41" customFormat="false" ht="13.2" hidden="false" customHeight="false" outlineLevel="0" collapsed="false">
      <c r="A41" s="0" t="n">
        <f aca="false">A40-1</f>
        <v>1980</v>
      </c>
      <c r="B41" s="15" t="n">
        <f aca="false">$B$15/$B$14*B40</f>
        <v>126.292420501622</v>
      </c>
      <c r="C41" s="15" t="n">
        <f aca="false">$B$15/$B$14*C40</f>
        <v>226.165570511298</v>
      </c>
      <c r="D41" s="15" t="n">
        <f aca="false">$B$15/$B$14*D40</f>
        <v>0.133529093942924</v>
      </c>
      <c r="E41" s="15" t="n">
        <f aca="false">$B$15/$B$14*E40</f>
        <v>94.1598870631716</v>
      </c>
      <c r="F41" s="15" t="n">
        <f aca="false">$B$15/$B$14*F40</f>
        <v>0.973156982043076</v>
      </c>
      <c r="G41" s="15" t="n">
        <f aca="false">$B$15/$B$14*G40</f>
        <v>1.52591014784354</v>
      </c>
      <c r="H41" s="15" t="n">
        <f aca="false">$B$15/$B$14*H40</f>
        <v>0.0155705117126892</v>
      </c>
      <c r="I41" s="15" t="n">
        <f aca="false">$B$15/$B$14*I40</f>
        <v>12.0475476735524</v>
      </c>
      <c r="J41" s="16" t="n">
        <f aca="false">base_fleet!C41+base_fleet!G41+base_fleet!L41+base_fleet!Q41</f>
        <v>0</v>
      </c>
      <c r="K41" s="16" t="n">
        <f aca="false">base_fleet!E41+base_fleet!J41+base_fleet!O41+base_fleet!T41</f>
        <v>0</v>
      </c>
      <c r="L41" s="15" t="n">
        <f aca="false">$B$15/$B$14*L40</f>
        <v>14.4063013361197</v>
      </c>
      <c r="M41" s="16" t="n">
        <f aca="false">base_fleet!I41+base_fleet!N41</f>
        <v>0</v>
      </c>
      <c r="N41" s="15" t="n">
        <f aca="false">$B$15/$B$14*N40</f>
        <v>145.600124035365</v>
      </c>
      <c r="O41" s="15" t="n">
        <f aca="false">$B$15/$B$14*O40</f>
        <v>2.283347506424</v>
      </c>
      <c r="P41" s="15" t="n">
        <f aca="false">$B$15/$B$14*P40</f>
        <v>10.1882698678451</v>
      </c>
      <c r="Q41" s="15" t="n">
        <f aca="false">$B$15/$B$14*Q40</f>
        <v>27.8274631777054</v>
      </c>
      <c r="R41" s="15" t="n">
        <f aca="false">$B$15/$B$14*R40</f>
        <v>3.95246118071056</v>
      </c>
      <c r="S41" s="15" t="n">
        <f aca="false">$B$15/$B$14*S40</f>
        <v>1.49552585216075</v>
      </c>
      <c r="T41" s="16" t="n">
        <f aca="false">base_fleet!Z41+base_fleet!AE41</f>
        <v>0</v>
      </c>
      <c r="U41" s="17" t="n">
        <f aca="false">base_fleet!X41+base_fleet!AC41+base_fleet!AH41</f>
        <v>0</v>
      </c>
      <c r="V41" s="15" t="n">
        <f aca="false">$B$15/$B$14*V40</f>
        <v>35.8637646022879</v>
      </c>
      <c r="W41" s="15" t="n">
        <f aca="false">$B$15/$B$14*W40</f>
        <v>7.50740702250071</v>
      </c>
      <c r="X41" s="15" t="n">
        <f aca="false">$B$15/$B$14*X40</f>
        <v>1.68442564695038</v>
      </c>
      <c r="Y41" s="15" t="n">
        <f aca="false">$B$15/$B$14*Y40</f>
        <v>1.27168558776387</v>
      </c>
      <c r="Z41" s="15" t="n">
        <f aca="false">$B$15/$B$14*Z40</f>
        <v>2.54337117552773</v>
      </c>
      <c r="AA41" s="15" t="n">
        <f aca="false">$B$15/$B$14*AA40</f>
        <v>0.501981153064684</v>
      </c>
      <c r="AB41" s="15" t="n">
        <f aca="false">$B$15/$B$14*AB40</f>
        <v>0.0167327051021561</v>
      </c>
      <c r="AC41" s="15" t="n">
        <f aca="false">$B$15/$B$14*AC40</f>
        <v>0.0167327051021561</v>
      </c>
      <c r="AD41" s="15" t="n">
        <f aca="false">$B$15/$B$14*AD40</f>
        <v>0.14501677755202</v>
      </c>
      <c r="AE41" s="15" t="n">
        <f aca="false">$B$15/$B$14*AE40</f>
        <v>0.725083887760098</v>
      </c>
      <c r="AF41" s="15" t="n">
        <f aca="false">$B$15/$B$14*AF40</f>
        <v>0.089241093878166</v>
      </c>
      <c r="AG41" s="15" t="n">
        <f aca="false">$B$15/$B$14*AG40</f>
        <v>0</v>
      </c>
      <c r="AH41" s="15" t="n">
        <f aca="false">$B$15/$B$14*AH40</f>
        <v>0.0223102734695415</v>
      </c>
      <c r="AI41" s="15" t="n">
        <f aca="false">$B$15/$B$14*AI40</f>
        <v>0.0223102734695415</v>
      </c>
      <c r="AJ41" s="15" t="n">
        <f aca="false">$B$15/$B$14*AJ40</f>
        <v>0</v>
      </c>
      <c r="AK41" s="15" t="n">
        <f aca="false">$B$15/$B$14*AK40</f>
        <v>0</v>
      </c>
      <c r="AL41" s="15" t="n">
        <f aca="false">$B$15/$B$14*AL40</f>
        <v>0</v>
      </c>
      <c r="AM41" s="15" t="n">
        <f aca="false">$B$15/$B$14*AM40</f>
        <v>0</v>
      </c>
      <c r="AN41" s="15" t="n">
        <f aca="false">$B$15/$B$14*AN40</f>
        <v>1.19359963062047</v>
      </c>
      <c r="AO41" s="15" t="n">
        <f aca="false">$B$15/$B$14*AO40</f>
        <v>0.992807169394597</v>
      </c>
      <c r="AP41" s="15" t="n">
        <f aca="false">$B$15/$B$14*AP40</f>
        <v>0.189637324491103</v>
      </c>
      <c r="AQ41" s="15" t="n">
        <f aca="false">$B$15/$B$14*AQ40</f>
        <v>0.546601700003767</v>
      </c>
      <c r="AR41" s="15" t="n">
        <f aca="false">$B$15/$B$14*AR40</f>
        <v>0.334654102043122</v>
      </c>
      <c r="AS41" s="15" t="n">
        <f aca="false">$B$15/$B$14*AS40</f>
        <v>0.0111551367347707</v>
      </c>
      <c r="AT41" s="16" t="n">
        <f aca="false">base_fleet!AQ41+base_fleet!AN41+base_fleet!AJ41</f>
        <v>0</v>
      </c>
      <c r="AU41" s="15" t="n">
        <f aca="false">$B$15/$B$14*AU40</f>
        <v>15.2979847068684</v>
      </c>
      <c r="AV41" s="15" t="n">
        <f aca="false">$B$15/$B$14*AV40</f>
        <v>1.39937160284853</v>
      </c>
      <c r="AW41" s="15" t="n">
        <f aca="false">$B$15/$B$14*AW40</f>
        <v>0.47551462232717</v>
      </c>
      <c r="AX41" s="15" t="n">
        <f aca="false">$B$15/$B$14*AX40</f>
        <v>0.176619716864377</v>
      </c>
      <c r="AY41" s="15" t="n">
        <f aca="false">$B$15/$B$14*AY40</f>
        <v>0</v>
      </c>
      <c r="AZ41" s="15" t="n">
        <f aca="false">$B$15/$B$14*AZ40</f>
        <v>0.0135861320664906</v>
      </c>
      <c r="BA41" s="15" t="n">
        <f aca="false">$B$15/$B$14*BA40</f>
        <v>3.17465420849302</v>
      </c>
      <c r="BB41" s="15" t="n">
        <f aca="false">$B$15/$B$14*BB40</f>
        <v>0.29042577932586</v>
      </c>
      <c r="BC41" s="15" t="n">
        <f aca="false">$B$15/$B$14*BC40</f>
        <v>0.00801174563657546</v>
      </c>
      <c r="BD41" s="15" t="n">
        <f aca="false">$B$15/$B$14*BD40</f>
        <v>0.00200293640914386</v>
      </c>
      <c r="BE41" s="16" t="n">
        <v>0</v>
      </c>
      <c r="BF41" s="16" t="n">
        <v>0</v>
      </c>
      <c r="BG41" s="16" t="n">
        <f aca="false">base_fleet!CE41</f>
        <v>0</v>
      </c>
      <c r="BH41" s="16" t="n">
        <f aca="false">base_fleet!CA41</f>
        <v>0</v>
      </c>
      <c r="BI41" s="16" t="n">
        <f aca="false">base_fleet!BV41</f>
        <v>0</v>
      </c>
      <c r="BJ41" s="16" t="n">
        <f aca="false">base_fleet!CH41</f>
        <v>0</v>
      </c>
      <c r="BK41" s="16" t="n">
        <f aca="false">base_fleet!BU41+base_fleet!BZ41+base_fleet!CD41</f>
        <v>0</v>
      </c>
    </row>
    <row r="42" customFormat="false" ht="13.2" hidden="false" customHeight="false" outlineLevel="0" collapsed="false">
      <c r="A42" s="0" t="n">
        <f aca="false">A41-1</f>
        <v>1979</v>
      </c>
      <c r="B42" s="15" t="n">
        <f aca="false">$B$15/$B$14*B41</f>
        <v>105.505787365182</v>
      </c>
      <c r="C42" s="15" t="n">
        <f aca="false">$B$15/$B$14*C41</f>
        <v>188.940686202016</v>
      </c>
      <c r="D42" s="15" t="n">
        <f aca="false">$B$15/$B$14*D41</f>
        <v>0.111551367347707</v>
      </c>
      <c r="E42" s="15" t="n">
        <f aca="false">$B$15/$B$14*E41</f>
        <v>78.6619892417767</v>
      </c>
      <c r="F42" s="15" t="n">
        <f aca="false">$B$15/$B$14*F41</f>
        <v>0.81298381337984</v>
      </c>
      <c r="G42" s="15" t="n">
        <f aca="false">$B$15/$B$14*G41</f>
        <v>1.27475861937959</v>
      </c>
      <c r="H42" s="15" t="n">
        <f aca="false">$B$15/$B$14*H41</f>
        <v>0.0130077410140775</v>
      </c>
      <c r="I42" s="15" t="n">
        <f aca="false">$B$15/$B$14*I41</f>
        <v>10.0646261910974</v>
      </c>
      <c r="J42" s="16" t="n">
        <f aca="false">base_fleet!C42+base_fleet!G42+base_fleet!L42+base_fleet!Q42</f>
        <v>0</v>
      </c>
      <c r="K42" s="16" t="n">
        <f aca="false">base_fleet!E42+base_fleet!J42+base_fleet!O42+base_fleet!T42</f>
        <v>0</v>
      </c>
      <c r="L42" s="15" t="n">
        <f aca="false">$B$15/$B$14*L41</f>
        <v>12.0351495319377</v>
      </c>
      <c r="M42" s="16" t="n">
        <f aca="false">base_fleet!I42+base_fleet!N42</f>
        <v>0</v>
      </c>
      <c r="N42" s="15" t="n">
        <f aca="false">$B$15/$B$14*N41</f>
        <v>121.63561095594</v>
      </c>
      <c r="O42" s="15" t="n">
        <f aca="false">$B$15/$B$14*O41</f>
        <v>1.9075283816458</v>
      </c>
      <c r="P42" s="15" t="n">
        <f aca="false">$B$15/$B$14*P41</f>
        <v>8.51136932863008</v>
      </c>
      <c r="Q42" s="15" t="n">
        <f aca="false">$B$15/$B$14*Q41</f>
        <v>23.2473049552622</v>
      </c>
      <c r="R42" s="15" t="n">
        <f aca="false">$B$15/$B$14*R41</f>
        <v>3.30192047349214</v>
      </c>
      <c r="S42" s="15" t="n">
        <f aca="false">$B$15/$B$14*S41</f>
        <v>1.24937531429432</v>
      </c>
      <c r="T42" s="16" t="n">
        <f aca="false">base_fleet!Z42+base_fleet!AE42</f>
        <v>0</v>
      </c>
      <c r="U42" s="17" t="n">
        <f aca="false">base_fleet!X42+base_fleet!AC42+base_fleet!AH42</f>
        <v>0</v>
      </c>
      <c r="V42" s="15" t="n">
        <f aca="false">$B$15/$B$14*V41</f>
        <v>29.960901115165</v>
      </c>
      <c r="W42" s="15" t="n">
        <f aca="false">$B$15/$B$14*W41</f>
        <v>6.2717531727857</v>
      </c>
      <c r="X42" s="15" t="n">
        <f aca="false">$B$15/$B$14*X41</f>
        <v>1.40718384708862</v>
      </c>
      <c r="Y42" s="15" t="n">
        <f aca="false">$B$15/$B$14*Y41</f>
        <v>1.06237720906028</v>
      </c>
      <c r="Z42" s="15" t="n">
        <f aca="false">$B$15/$B$14*Z41</f>
        <v>2.12475441812057</v>
      </c>
      <c r="AA42" s="15" t="n">
        <f aca="false">$B$15/$B$14*AA41</f>
        <v>0.419359424629059</v>
      </c>
      <c r="AB42" s="15" t="n">
        <f aca="false">$B$15/$B$14*AB41</f>
        <v>0.0139786474876353</v>
      </c>
      <c r="AC42" s="15" t="n">
        <f aca="false">$B$15/$B$14*AC41</f>
        <v>0.0139786474876353</v>
      </c>
      <c r="AD42" s="15" t="n">
        <f aca="false">$B$15/$B$14*AD41</f>
        <v>0.121148278226173</v>
      </c>
      <c r="AE42" s="15" t="n">
        <f aca="false">$B$15/$B$14*AE41</f>
        <v>0.605741391130863</v>
      </c>
      <c r="AF42" s="15" t="n">
        <f aca="false">$B$15/$B$14*AF41</f>
        <v>0.0745527866007216</v>
      </c>
      <c r="AG42" s="15" t="n">
        <f aca="false">$B$15/$B$14*AG41</f>
        <v>0</v>
      </c>
      <c r="AH42" s="15" t="n">
        <f aca="false">$B$15/$B$14*AH41</f>
        <v>0.0186381966501804</v>
      </c>
      <c r="AI42" s="15" t="n">
        <f aca="false">$B$15/$B$14*AI41</f>
        <v>0.0186381966501804</v>
      </c>
      <c r="AJ42" s="15" t="n">
        <f aca="false">$B$15/$B$14*AJ41</f>
        <v>0</v>
      </c>
      <c r="AK42" s="15" t="n">
        <f aca="false">$B$15/$B$14*AK41</f>
        <v>0</v>
      </c>
      <c r="AL42" s="15" t="n">
        <f aca="false">$B$15/$B$14*AL41</f>
        <v>0</v>
      </c>
      <c r="AM42" s="15" t="n">
        <f aca="false">$B$15/$B$14*AM41</f>
        <v>0</v>
      </c>
      <c r="AN42" s="15" t="n">
        <f aca="false">$B$15/$B$14*AN41</f>
        <v>0.997143520784651</v>
      </c>
      <c r="AO42" s="15" t="n">
        <f aca="false">$B$15/$B$14*AO41</f>
        <v>0.829399750933028</v>
      </c>
      <c r="AP42" s="15" t="n">
        <f aca="false">$B$15/$B$14*AP41</f>
        <v>0.158424671526533</v>
      </c>
      <c r="AQ42" s="15" t="n">
        <f aca="false">$B$15/$B$14*AQ41</f>
        <v>0.45663581792942</v>
      </c>
      <c r="AR42" s="15" t="n">
        <f aca="false">$B$15/$B$14*AR41</f>
        <v>0.279572949752706</v>
      </c>
      <c r="AS42" s="15" t="n">
        <f aca="false">$B$15/$B$14*AS41</f>
        <v>0.0093190983250902</v>
      </c>
      <c r="AT42" s="16" t="n">
        <f aca="false">base_fleet!AQ42+base_fleet!AN42+base_fleet!AJ42</f>
        <v>0</v>
      </c>
      <c r="AU42" s="15" t="n">
        <f aca="false">$B$15/$B$14*AU41</f>
        <v>12.7800695812773</v>
      </c>
      <c r="AV42" s="15" t="n">
        <f aca="false">$B$15/$B$14*AV41</f>
        <v>1.1690472174703</v>
      </c>
      <c r="AW42" s="15" t="n">
        <f aca="false">$B$15/$B$14*AW41</f>
        <v>0.3972490544802</v>
      </c>
      <c r="AX42" s="15" t="n">
        <f aca="false">$B$15/$B$14*AX41</f>
        <v>0.147549648806931</v>
      </c>
      <c r="AY42" s="15" t="n">
        <f aca="false">$B$15/$B$14*AY41</f>
        <v>0</v>
      </c>
      <c r="AZ42" s="15" t="n">
        <f aca="false">$B$15/$B$14*AZ41</f>
        <v>0.0113499729851486</v>
      </c>
      <c r="BA42" s="15" t="n">
        <f aca="false">$B$15/$B$14*BA41</f>
        <v>2.65213375869174</v>
      </c>
      <c r="BB42" s="15" t="n">
        <f aca="false">$B$15/$B$14*BB41</f>
        <v>0.242624223981264</v>
      </c>
      <c r="BC42" s="15" t="n">
        <f aca="false">$B$15/$B$14*BC41</f>
        <v>0.00669308204086244</v>
      </c>
      <c r="BD42" s="15" t="n">
        <f aca="false">$B$15/$B$14*BD41</f>
        <v>0.00167327051021561</v>
      </c>
      <c r="BE42" s="16" t="n">
        <v>0</v>
      </c>
      <c r="BF42" s="16" t="n">
        <v>0</v>
      </c>
      <c r="BG42" s="16" t="n">
        <f aca="false">base_fleet!CE42</f>
        <v>0</v>
      </c>
      <c r="BH42" s="16" t="n">
        <f aca="false">base_fleet!CA42</f>
        <v>0</v>
      </c>
      <c r="BI42" s="16" t="n">
        <f aca="false">base_fleet!BV42</f>
        <v>0</v>
      </c>
      <c r="BJ42" s="16" t="n">
        <f aca="false">base_fleet!CH42</f>
        <v>0</v>
      </c>
      <c r="BK42" s="16" t="n">
        <f aca="false">base_fleet!BU42+base_fleet!BZ42+base_fleet!CD42</f>
        <v>0</v>
      </c>
    </row>
    <row r="43" customFormat="false" ht="13.2" hidden="false" customHeight="false" outlineLevel="0" collapsed="false">
      <c r="A43" s="0" t="n">
        <f aca="false">A42-1</f>
        <v>1978</v>
      </c>
      <c r="B43" s="15" t="n">
        <f aca="false">$B$15/$B$14*B42</f>
        <v>88.1404531113888</v>
      </c>
      <c r="C43" s="15" t="n">
        <f aca="false">$B$15/$B$14*C42</f>
        <v>157.842693836131</v>
      </c>
      <c r="D43" s="15" t="n">
        <f aca="false">$B$15/$B$14*D42</f>
        <v>0.0931909832509019</v>
      </c>
      <c r="E43" s="15" t="n">
        <f aca="false">$B$15/$B$14*E42</f>
        <v>65.7149105045344</v>
      </c>
      <c r="F43" s="15" t="n">
        <f aca="false">$B$15/$B$14*F42</f>
        <v>0.679173754094661</v>
      </c>
      <c r="G43" s="15" t="n">
        <f aca="false">$B$15/$B$14*G42</f>
        <v>1.06494444642043</v>
      </c>
      <c r="H43" s="15" t="n">
        <f aca="false">$B$15/$B$14*H42</f>
        <v>0.0108667800655146</v>
      </c>
      <c r="I43" s="15" t="n">
        <f aca="false">$B$15/$B$14*I42</f>
        <v>8.40807632485218</v>
      </c>
      <c r="J43" s="16" t="n">
        <f aca="false">base_fleet!C43+base_fleet!G43+base_fleet!L43+base_fleet!Q43</f>
        <v>0</v>
      </c>
      <c r="K43" s="16" t="n">
        <f aca="false">base_fleet!E43+base_fleet!J43+base_fleet!O43+base_fleet!T43</f>
        <v>0</v>
      </c>
      <c r="L43" s="15" t="n">
        <f aca="false">$B$15/$B$14*L42</f>
        <v>10.0542686756762</v>
      </c>
      <c r="M43" s="16" t="n">
        <f aca="false">base_fleet!I43+base_fleet!N43</f>
        <v>0</v>
      </c>
      <c r="N43" s="15" t="n">
        <f aca="false">$B$15/$B$14*N42</f>
        <v>101.615448136784</v>
      </c>
      <c r="O43" s="15" t="n">
        <f aca="false">$B$15/$B$14*O42</f>
        <v>1.59356581359042</v>
      </c>
      <c r="P43" s="15" t="n">
        <f aca="false">$B$15/$B$14*P42</f>
        <v>7.11047202204382</v>
      </c>
      <c r="Q43" s="15" t="n">
        <f aca="false">$B$15/$B$14*Q42</f>
        <v>19.421000909488</v>
      </c>
      <c r="R43" s="15" t="n">
        <f aca="false">$B$15/$B$14*R42</f>
        <v>2.7584531042267</v>
      </c>
      <c r="S43" s="15" t="n">
        <f aca="false">$B$15/$B$14*S42</f>
        <v>1.0437390124101</v>
      </c>
      <c r="T43" s="16" t="n">
        <f aca="false">base_fleet!Z43+base_fleet!AE43</f>
        <v>0</v>
      </c>
      <c r="U43" s="17" t="n">
        <f aca="false">base_fleet!X43+base_fleet!AC43+base_fleet!AH43</f>
        <v>0</v>
      </c>
      <c r="V43" s="15" t="n">
        <f aca="false">$B$15/$B$14*V42</f>
        <v>25.0295975781479</v>
      </c>
      <c r="W43" s="15" t="n">
        <f aca="false">$B$15/$B$14*W42</f>
        <v>5.23947719131992</v>
      </c>
      <c r="X43" s="15" t="n">
        <f aca="false">$B$15/$B$14*X42</f>
        <v>1.17557363430804</v>
      </c>
      <c r="Y43" s="15" t="n">
        <f aca="false">$B$15/$B$14*Y42</f>
        <v>0.887519167623286</v>
      </c>
      <c r="Z43" s="15" t="n">
        <f aca="false">$B$15/$B$14*Z42</f>
        <v>1.77503833524657</v>
      </c>
      <c r="AA43" s="15" t="n">
        <f aca="false">$B$15/$B$14*AA42</f>
        <v>0.350336513535508</v>
      </c>
      <c r="AB43" s="15" t="n">
        <f aca="false">$B$15/$B$14*AB42</f>
        <v>0.0116778837845169</v>
      </c>
      <c r="AC43" s="15" t="n">
        <f aca="false">$B$15/$B$14*AC42</f>
        <v>0.0116778837845169</v>
      </c>
      <c r="AD43" s="15" t="n">
        <f aca="false">$B$15/$B$14*AD42</f>
        <v>0.10120832613248</v>
      </c>
      <c r="AE43" s="15" t="n">
        <f aca="false">$B$15/$B$14*AE42</f>
        <v>0.5060416306624</v>
      </c>
      <c r="AF43" s="15" t="n">
        <f aca="false">$B$15/$B$14*AF42</f>
        <v>0.0622820468507569</v>
      </c>
      <c r="AG43" s="15" t="n">
        <f aca="false">$B$15/$B$14*AG42</f>
        <v>0</v>
      </c>
      <c r="AH43" s="15" t="n">
        <f aca="false">$B$15/$B$14*AH42</f>
        <v>0.0155705117126892</v>
      </c>
      <c r="AI43" s="15" t="n">
        <f aca="false">$B$15/$B$14*AI42</f>
        <v>0.0155705117126892</v>
      </c>
      <c r="AJ43" s="15" t="n">
        <f aca="false">$B$15/$B$14*AJ42</f>
        <v>0</v>
      </c>
      <c r="AK43" s="15" t="n">
        <f aca="false">$B$15/$B$14*AK42</f>
        <v>0</v>
      </c>
      <c r="AL43" s="15" t="n">
        <f aca="false">$B$15/$B$14*AL42</f>
        <v>0</v>
      </c>
      <c r="AM43" s="15" t="n">
        <f aca="false">$B$15/$B$14*AM42</f>
        <v>0</v>
      </c>
      <c r="AN43" s="15" t="n">
        <f aca="false">$B$15/$B$14*AN42</f>
        <v>0.833022376628874</v>
      </c>
      <c r="AO43" s="15" t="n">
        <f aca="false">$B$15/$B$14*AO42</f>
        <v>0.692887771214671</v>
      </c>
      <c r="AP43" s="15" t="n">
        <f aca="false">$B$15/$B$14*AP42</f>
        <v>0.132349349557858</v>
      </c>
      <c r="AQ43" s="15" t="n">
        <f aca="false">$B$15/$B$14*AQ42</f>
        <v>0.381477536960886</v>
      </c>
      <c r="AR43" s="15" t="n">
        <f aca="false">$B$15/$B$14*AR42</f>
        <v>0.233557675690338</v>
      </c>
      <c r="AS43" s="15" t="n">
        <f aca="false">$B$15/$B$14*AS42</f>
        <v>0.00778525585634462</v>
      </c>
      <c r="AT43" s="16" t="n">
        <f aca="false">base_fleet!AQ43+base_fleet!AN43+base_fleet!AJ43</f>
        <v>0</v>
      </c>
      <c r="AU43" s="15" t="n">
        <f aca="false">$B$15/$B$14*AU42</f>
        <v>10.6765813688491</v>
      </c>
      <c r="AV43" s="15" t="n">
        <f aca="false">$B$15/$B$14*AV42</f>
        <v>0.976632221129179</v>
      </c>
      <c r="AW43" s="15" t="n">
        <f aca="false">$B$15/$B$14*AW42</f>
        <v>0.33186531785943</v>
      </c>
      <c r="AX43" s="15" t="n">
        <f aca="false">$B$15/$B$14*AX42</f>
        <v>0.123264260919217</v>
      </c>
      <c r="AY43" s="15" t="n">
        <f aca="false">$B$15/$B$14*AY42</f>
        <v>0</v>
      </c>
      <c r="AZ43" s="15" t="n">
        <f aca="false">$B$15/$B$14*AZ42</f>
        <v>0.00948186622455513</v>
      </c>
      <c r="BA43" s="15" t="n">
        <f aca="false">$B$15/$B$14*BA42</f>
        <v>2.21561562679019</v>
      </c>
      <c r="BB43" s="15" t="n">
        <f aca="false">$B$15/$B$14*BB42</f>
        <v>0.202690388570712</v>
      </c>
      <c r="BC43" s="15" t="n">
        <f aca="false">$B$15/$B$14*BC42</f>
        <v>0.00559145899505412</v>
      </c>
      <c r="BD43" s="15" t="n">
        <f aca="false">$B$15/$B$14*BD42</f>
        <v>0.00139786474876353</v>
      </c>
      <c r="BE43" s="16" t="n">
        <v>0</v>
      </c>
      <c r="BF43" s="16" t="n">
        <v>0</v>
      </c>
      <c r="BG43" s="16" t="n">
        <f aca="false">base_fleet!CE43</f>
        <v>0</v>
      </c>
      <c r="BH43" s="16" t="n">
        <f aca="false">base_fleet!CA43</f>
        <v>0</v>
      </c>
      <c r="BI43" s="16" t="n">
        <f aca="false">base_fleet!BV43</f>
        <v>0</v>
      </c>
      <c r="BJ43" s="16" t="n">
        <f aca="false">base_fleet!CH43</f>
        <v>0</v>
      </c>
      <c r="BK43" s="16" t="n">
        <f aca="false">base_fleet!BU43+base_fleet!BZ43+base_fleet!CD43</f>
        <v>0</v>
      </c>
    </row>
    <row r="44" customFormat="false" ht="13.2" hidden="false" customHeight="false" outlineLevel="0" collapsed="false">
      <c r="A44" s="0" t="n">
        <f aca="false">A43-1</f>
        <v>1977</v>
      </c>
      <c r="B44" s="15" t="n">
        <f aca="false">$B$15/$B$14*B43</f>
        <v>73.6333017239268</v>
      </c>
      <c r="C44" s="15" t="n">
        <f aca="false">$B$15/$B$14*C43</f>
        <v>131.86316032963</v>
      </c>
      <c r="D44" s="15" t="n">
        <f aca="false">$B$15/$B$14*D43</f>
        <v>0.0778525585634461</v>
      </c>
      <c r="E44" s="15" t="n">
        <f aca="false">$B$15/$B$14*E43</f>
        <v>54.8988082331063</v>
      </c>
      <c r="F44" s="15" t="n">
        <f aca="false">$B$15/$B$14*F43</f>
        <v>0.567387665854448</v>
      </c>
      <c r="G44" s="15" t="n">
        <f aca="false">$B$15/$B$14*G43</f>
        <v>0.889663860059775</v>
      </c>
      <c r="H44" s="15" t="n">
        <f aca="false">$B$15/$B$14*H43</f>
        <v>0.00907820265367117</v>
      </c>
      <c r="I44" s="15" t="n">
        <f aca="false">$B$15/$B$14*I43</f>
        <v>7.02418014760182</v>
      </c>
      <c r="J44" s="16" t="n">
        <f aca="false">base_fleet!C44+base_fleet!G44+base_fleet!L44+base_fleet!Q44</f>
        <v>0</v>
      </c>
      <c r="K44" s="16" t="n">
        <f aca="false">base_fleet!E44+base_fleet!J44+base_fleet!O44+base_fleet!T44</f>
        <v>0</v>
      </c>
      <c r="L44" s="15" t="n">
        <f aca="false">$B$15/$B$14*L43</f>
        <v>8.39942356631516</v>
      </c>
      <c r="M44" s="16" t="n">
        <f aca="false">base_fleet!I44+base_fleet!N44</f>
        <v>0</v>
      </c>
      <c r="N44" s="15" t="n">
        <f aca="false">$B$15/$B$14*N43</f>
        <v>84.8904298575817</v>
      </c>
      <c r="O44" s="15" t="n">
        <f aca="false">$B$15/$B$14*O43</f>
        <v>1.33127875143493</v>
      </c>
      <c r="P44" s="15" t="n">
        <f aca="false">$B$15/$B$14*P43</f>
        <v>5.94015021839094</v>
      </c>
      <c r="Q44" s="15" t="n">
        <f aca="false">$B$15/$B$14*Q43</f>
        <v>16.2244732046222</v>
      </c>
      <c r="R44" s="15" t="n">
        <f aca="false">$B$15/$B$14*R43</f>
        <v>2.30443573347801</v>
      </c>
      <c r="S44" s="15" t="n">
        <f aca="false">$B$15/$B$14*S43</f>
        <v>0.871948655910597</v>
      </c>
      <c r="T44" s="16" t="n">
        <f aca="false">base_fleet!Z44+base_fleet!AE44</f>
        <v>0</v>
      </c>
      <c r="U44" s="17" t="n">
        <f aca="false">base_fleet!X44+base_fleet!AC44+base_fleet!AH44</f>
        <v>0</v>
      </c>
      <c r="V44" s="15" t="n">
        <f aca="false">$B$15/$B$14*V43</f>
        <v>20.9099436801295</v>
      </c>
      <c r="W44" s="15" t="n">
        <f aca="false">$B$15/$B$14*W43</f>
        <v>4.37710485123706</v>
      </c>
      <c r="X44" s="15" t="n">
        <f aca="false">$B$15/$B$14*X43</f>
        <v>0.982084446562848</v>
      </c>
      <c r="Y44" s="15" t="n">
        <f aca="false">$B$15/$B$14*Y43</f>
        <v>0.741441237802415</v>
      </c>
      <c r="Z44" s="15" t="n">
        <f aca="false">$B$15/$B$14*Z43</f>
        <v>1.48288247560483</v>
      </c>
      <c r="AA44" s="15" t="n">
        <f aca="false">$B$15/$B$14*AA43</f>
        <v>0.292674172816743</v>
      </c>
      <c r="AB44" s="15" t="n">
        <f aca="false">$B$15/$B$14*AB43</f>
        <v>0.00975580576055808</v>
      </c>
      <c r="AC44" s="15" t="n">
        <f aca="false">$B$15/$B$14*AC43</f>
        <v>0.00975580576055808</v>
      </c>
      <c r="AD44" s="15" t="n">
        <f aca="false">$B$15/$B$14*AD43</f>
        <v>0.0845503165915035</v>
      </c>
      <c r="AE44" s="15" t="n">
        <f aca="false">$B$15/$B$14*AE43</f>
        <v>0.422751582957517</v>
      </c>
      <c r="AF44" s="15" t="n">
        <f aca="false">$B$15/$B$14*AF43</f>
        <v>0.0520309640563098</v>
      </c>
      <c r="AG44" s="15" t="n">
        <f aca="false">$B$15/$B$14*AG43</f>
        <v>0</v>
      </c>
      <c r="AH44" s="15" t="n">
        <f aca="false">$B$15/$B$14*AH43</f>
        <v>0.0130077410140775</v>
      </c>
      <c r="AI44" s="15" t="n">
        <f aca="false">$B$15/$B$14*AI43</f>
        <v>0.0130077410140775</v>
      </c>
      <c r="AJ44" s="15" t="n">
        <f aca="false">$B$15/$B$14*AJ43</f>
        <v>0</v>
      </c>
      <c r="AK44" s="15" t="n">
        <f aca="false">$B$15/$B$14*AK43</f>
        <v>0</v>
      </c>
      <c r="AL44" s="15" t="n">
        <f aca="false">$B$15/$B$14*AL43</f>
        <v>0</v>
      </c>
      <c r="AM44" s="15" t="n">
        <f aca="false">$B$15/$B$14*AM43</f>
        <v>0</v>
      </c>
      <c r="AN44" s="15" t="n">
        <f aca="false">$B$15/$B$14*AN43</f>
        <v>0.695914144253144</v>
      </c>
      <c r="AO44" s="15" t="n">
        <f aca="false">$B$15/$B$14*AO43</f>
        <v>0.578844475126447</v>
      </c>
      <c r="AP44" s="15" t="n">
        <f aca="false">$B$15/$B$14*AP43</f>
        <v>0.110565798619658</v>
      </c>
      <c r="AQ44" s="15" t="n">
        <f aca="false">$B$15/$B$14*AQ43</f>
        <v>0.318689654844898</v>
      </c>
      <c r="AR44" s="15" t="n">
        <f aca="false">$B$15/$B$14*AR43</f>
        <v>0.195116115211162</v>
      </c>
      <c r="AS44" s="15" t="n">
        <f aca="false">$B$15/$B$14*AS43</f>
        <v>0.00650387050703873</v>
      </c>
      <c r="AT44" s="16" t="n">
        <f aca="false">base_fleet!AQ44+base_fleet!AN44+base_fleet!AJ44</f>
        <v>0</v>
      </c>
      <c r="AU44" s="15" t="n">
        <f aca="false">$B$15/$B$14*AU43</f>
        <v>8.91930900694382</v>
      </c>
      <c r="AV44" s="15" t="n">
        <f aca="false">$B$15/$B$14*AV43</f>
        <v>0.815887058361646</v>
      </c>
      <c r="AW44" s="15" t="n">
        <f aca="false">$B$15/$B$14*AW43</f>
        <v>0.277243175171433</v>
      </c>
      <c r="AX44" s="15" t="n">
        <f aca="false">$B$15/$B$14*AX43</f>
        <v>0.102976036492247</v>
      </c>
      <c r="AY44" s="15" t="n">
        <f aca="false">$B$15/$B$14*AY43</f>
        <v>0</v>
      </c>
      <c r="AZ44" s="15" t="n">
        <f aca="false">$B$15/$B$14*AZ43</f>
        <v>0.00792123357632666</v>
      </c>
      <c r="BA44" s="15" t="n">
        <f aca="false">$B$15/$B$14*BA43</f>
        <v>1.85094457984593</v>
      </c>
      <c r="BB44" s="15" t="n">
        <f aca="false">$B$15/$B$14*BB43</f>
        <v>0.169329314875495</v>
      </c>
      <c r="BC44" s="15" t="n">
        <f aca="false">$B$15/$B$14*BC43</f>
        <v>0.00467115351380677</v>
      </c>
      <c r="BD44" s="15" t="n">
        <f aca="false">$B$15/$B$14*BD43</f>
        <v>0.00116778837845169</v>
      </c>
      <c r="BE44" s="16" t="n">
        <v>0</v>
      </c>
      <c r="BF44" s="16" t="n">
        <v>0</v>
      </c>
      <c r="BG44" s="16" t="n">
        <f aca="false">base_fleet!CE44</f>
        <v>0</v>
      </c>
      <c r="BH44" s="16" t="n">
        <f aca="false">base_fleet!CA44</f>
        <v>0</v>
      </c>
      <c r="BI44" s="16" t="n">
        <f aca="false">base_fleet!BV44</f>
        <v>0</v>
      </c>
      <c r="BJ44" s="16" t="n">
        <f aca="false">base_fleet!CH44</f>
        <v>0</v>
      </c>
      <c r="BK44" s="16" t="n">
        <f aca="false">base_fleet!BU44+base_fleet!BZ44+base_fleet!CD44</f>
        <v>0</v>
      </c>
    </row>
    <row r="45" customFormat="false" ht="13.2" hidden="false" customHeight="false" outlineLevel="0" collapsed="false">
      <c r="A45" s="0" t="n">
        <f aca="false">A44-1</f>
        <v>1976</v>
      </c>
      <c r="B45" s="15" t="n">
        <f aca="false">$B$15/$B$14*B44</f>
        <v>61.5139011812758</v>
      </c>
      <c r="C45" s="15" t="n">
        <f aca="false">$B$15/$B$14*C44</f>
        <v>110.159631906494</v>
      </c>
      <c r="D45" s="15" t="n">
        <f aca="false">$B$15/$B$14*D44</f>
        <v>0.0650387050703872</v>
      </c>
      <c r="E45" s="15" t="n">
        <f aca="false">$B$15/$B$14*E44</f>
        <v>45.8629422497261</v>
      </c>
      <c r="F45" s="15" t="n">
        <f aca="false">$B$15/$B$14*F44</f>
        <v>0.474000594726882</v>
      </c>
      <c r="G45" s="15" t="n">
        <f aca="false">$B$15/$B$14*G44</f>
        <v>0.743232932531751</v>
      </c>
      <c r="H45" s="15" t="n">
        <f aca="false">$B$15/$B$14*H44</f>
        <v>0.00758400951563011</v>
      </c>
      <c r="I45" s="15" t="n">
        <f aca="false">$B$15/$B$14*I44</f>
        <v>5.86806123537788</v>
      </c>
      <c r="J45" s="16" t="n">
        <f aca="false">base_fleet!C45+base_fleet!G45+base_fleet!L45+base_fleet!Q45</f>
        <v>0</v>
      </c>
      <c r="K45" s="16" t="n">
        <f aca="false">base_fleet!E45+base_fleet!J45+base_fleet!O45+base_fleet!T45</f>
        <v>0</v>
      </c>
      <c r="L45" s="15" t="n">
        <f aca="false">$B$15/$B$14*L44</f>
        <v>7.0169515578044</v>
      </c>
      <c r="M45" s="16" t="n">
        <f aca="false">base_fleet!I45+base_fleet!N45</f>
        <v>0</v>
      </c>
      <c r="N45" s="15" t="n">
        <f aca="false">$B$15/$B$14*N44</f>
        <v>70.9182040087503</v>
      </c>
      <c r="O45" s="15" t="n">
        <f aca="false">$B$15/$B$14*O44</f>
        <v>1.11216185670362</v>
      </c>
      <c r="P45" s="15" t="n">
        <f aca="false">$B$15/$B$14*P44</f>
        <v>4.96245319687055</v>
      </c>
      <c r="Q45" s="15" t="n">
        <f aca="false">$B$15/$B$14*Q44</f>
        <v>13.5540661366687</v>
      </c>
      <c r="R45" s="15" t="n">
        <f aca="false">$B$15/$B$14*R44</f>
        <v>1.92514567008346</v>
      </c>
      <c r="S45" s="15" t="n">
        <f aca="false">$B$15/$B$14*S44</f>
        <v>0.728433496788337</v>
      </c>
      <c r="T45" s="16" t="n">
        <f aca="false">base_fleet!Z45+base_fleet!AE45</f>
        <v>0</v>
      </c>
      <c r="U45" s="17" t="n">
        <f aca="false">base_fleet!X45+base_fleet!AC45+base_fleet!AH45</f>
        <v>0</v>
      </c>
      <c r="V45" s="15" t="n">
        <f aca="false">$B$15/$B$14*V44</f>
        <v>17.4683489553147</v>
      </c>
      <c r="W45" s="15" t="n">
        <f aca="false">$B$15/$B$14*W44</f>
        <v>3.65667149204566</v>
      </c>
      <c r="X45" s="15" t="n">
        <f aca="false">$B$15/$B$14*X44</f>
        <v>0.820441894946351</v>
      </c>
      <c r="Y45" s="15" t="n">
        <f aca="false">$B$15/$B$14*Y44</f>
        <v>0.619406463734332</v>
      </c>
      <c r="Z45" s="15" t="n">
        <f aca="false">$B$15/$B$14*Z44</f>
        <v>1.23881292746866</v>
      </c>
      <c r="AA45" s="15" t="n">
        <f aca="false">$B$15/$B$14*AA44</f>
        <v>0.244502551474078</v>
      </c>
      <c r="AB45" s="15" t="n">
        <f aca="false">$B$15/$B$14*AB44</f>
        <v>0.00815008504913594</v>
      </c>
      <c r="AC45" s="15" t="n">
        <f aca="false">$B$15/$B$14*AC44</f>
        <v>0.00815008504913594</v>
      </c>
      <c r="AD45" s="15" t="n">
        <f aca="false">$B$15/$B$14*AD44</f>
        <v>0.0706340704258448</v>
      </c>
      <c r="AE45" s="15" t="n">
        <f aca="false">$B$15/$B$14*AE44</f>
        <v>0.353170352129224</v>
      </c>
      <c r="AF45" s="15" t="n">
        <f aca="false">$B$15/$B$14*AF44</f>
        <v>0.0434671202620584</v>
      </c>
      <c r="AG45" s="15" t="n">
        <f aca="false">$B$15/$B$14*AG44</f>
        <v>0</v>
      </c>
      <c r="AH45" s="15" t="n">
        <f aca="false">$B$15/$B$14*AH44</f>
        <v>0.0108667800655146</v>
      </c>
      <c r="AI45" s="15" t="n">
        <f aca="false">$B$15/$B$14*AI44</f>
        <v>0.0108667800655146</v>
      </c>
      <c r="AJ45" s="15" t="n">
        <f aca="false">$B$15/$B$14*AJ44</f>
        <v>0</v>
      </c>
      <c r="AK45" s="15" t="n">
        <f aca="false">$B$15/$B$14*AK44</f>
        <v>0</v>
      </c>
      <c r="AL45" s="15" t="n">
        <f aca="false">$B$15/$B$14*AL44</f>
        <v>0</v>
      </c>
      <c r="AM45" s="15" t="n">
        <f aca="false">$B$15/$B$14*AM44</f>
        <v>0</v>
      </c>
      <c r="AN45" s="15" t="n">
        <f aca="false">$B$15/$B$14*AN44</f>
        <v>0.581372733505031</v>
      </c>
      <c r="AO45" s="15" t="n">
        <f aca="false">$B$15/$B$14*AO44</f>
        <v>0.483571712915399</v>
      </c>
      <c r="AP45" s="15" t="n">
        <f aca="false">$B$15/$B$14*AP44</f>
        <v>0.092367630556874</v>
      </c>
      <c r="AQ45" s="15" t="n">
        <f aca="false">$B$15/$B$14*AQ44</f>
        <v>0.266236111605107</v>
      </c>
      <c r="AR45" s="15" t="n">
        <f aca="false">$B$15/$B$14*AR44</f>
        <v>0.163001700982719</v>
      </c>
      <c r="AS45" s="15" t="n">
        <f aca="false">$B$15/$B$14*AS44</f>
        <v>0.0054333900327573</v>
      </c>
      <c r="AT45" s="16" t="n">
        <f aca="false">base_fleet!AQ45+base_fleet!AN45+base_fleet!AJ45</f>
        <v>0</v>
      </c>
      <c r="AU45" s="15" t="n">
        <f aca="false">$B$15/$B$14*AU44</f>
        <v>7.45126838010743</v>
      </c>
      <c r="AV45" s="15" t="n">
        <f aca="false">$B$15/$B$14*AV44</f>
        <v>0.681599150222971</v>
      </c>
      <c r="AW45" s="15" t="n">
        <f aca="false">$B$15/$B$14*AW44</f>
        <v>0.231611361726252</v>
      </c>
      <c r="AX45" s="15" t="n">
        <f aca="false">$B$15/$B$14*AX44</f>
        <v>0.086027077212608</v>
      </c>
      <c r="AY45" s="15" t="n">
        <f aca="false">$B$15/$B$14*AY44</f>
        <v>0</v>
      </c>
      <c r="AZ45" s="15" t="n">
        <f aca="false">$B$15/$B$14*AZ44</f>
        <v>0.00661746747789292</v>
      </c>
      <c r="BA45" s="15" t="n">
        <f aca="false">$B$15/$B$14*BA44</f>
        <v>1.54629521304846</v>
      </c>
      <c r="BB45" s="15" t="n">
        <f aca="false">$B$15/$B$14*BB44</f>
        <v>0.141459183528092</v>
      </c>
      <c r="BC45" s="15" t="n">
        <f aca="false">$B$15/$B$14*BC44</f>
        <v>0.00390232230422323</v>
      </c>
      <c r="BD45" s="15" t="n">
        <f aca="false">$B$15/$B$14*BD44</f>
        <v>0.000975580576055809</v>
      </c>
      <c r="BE45" s="16" t="n">
        <v>0</v>
      </c>
      <c r="BF45" s="16" t="n">
        <v>0</v>
      </c>
      <c r="BG45" s="16" t="n">
        <f aca="false">base_fleet!CE45</f>
        <v>0</v>
      </c>
      <c r="BH45" s="16" t="n">
        <f aca="false">base_fleet!CA45</f>
        <v>0</v>
      </c>
      <c r="BI45" s="16" t="n">
        <f aca="false">base_fleet!BV45</f>
        <v>0</v>
      </c>
      <c r="BJ45" s="16" t="n">
        <f aca="false">base_fleet!CH45</f>
        <v>0</v>
      </c>
      <c r="BK45" s="16" t="n">
        <f aca="false">base_fleet!BU45+base_fleet!BZ45+base_fleet!CD45</f>
        <v>0</v>
      </c>
    </row>
    <row r="46" customFormat="false" ht="13.2" hidden="false" customHeight="false" outlineLevel="0" collapsed="false">
      <c r="A46" s="0" t="n">
        <f aca="false">A45-1</f>
        <v>1975</v>
      </c>
      <c r="B46" s="15" t="n">
        <f aca="false">$B$15/$B$14*B45</f>
        <v>51.3892484779096</v>
      </c>
      <c r="C46" s="15" t="n">
        <f aca="false">$B$15/$B$14*C45</f>
        <v>92.0283153493283</v>
      </c>
      <c r="D46" s="15" t="n">
        <f aca="false">$B$15/$B$14*D45</f>
        <v>0.0543339003275729</v>
      </c>
      <c r="E46" s="15" t="n">
        <f aca="false">$B$15/$B$14*E45</f>
        <v>38.3143011569651</v>
      </c>
      <c r="F46" s="15" t="n">
        <f aca="false">$B$15/$B$14*F45</f>
        <v>0.395984222644477</v>
      </c>
      <c r="G46" s="15" t="n">
        <f aca="false">$B$15/$B$14*G45</f>
        <v>0.62090326110654</v>
      </c>
      <c r="H46" s="15" t="n">
        <f aca="false">$B$15/$B$14*H45</f>
        <v>0.00633574756231163</v>
      </c>
      <c r="I46" s="15" t="n">
        <f aca="false">$B$15/$B$14*I45</f>
        <v>4.90222943298243</v>
      </c>
      <c r="J46" s="16" t="n">
        <f aca="false">base_fleet!C46+base_fleet!G46+base_fleet!L46+base_fleet!Q46</f>
        <v>0</v>
      </c>
      <c r="K46" s="16" t="n">
        <f aca="false">base_fleet!E46+base_fleet!J46+base_fleet!O46+base_fleet!T46</f>
        <v>0</v>
      </c>
      <c r="L46" s="15" t="n">
        <f aca="false">$B$15/$B$14*L45</f>
        <v>5.86202240854181</v>
      </c>
      <c r="M46" s="16" t="n">
        <f aca="false">base_fleet!I46+base_fleet!N46</f>
        <v>0</v>
      </c>
      <c r="N46" s="15" t="n">
        <f aca="false">$B$15/$B$14*N45</f>
        <v>59.2456849171855</v>
      </c>
      <c r="O46" s="15" t="n">
        <f aca="false">$B$15/$B$14*O45</f>
        <v>0.929109695601497</v>
      </c>
      <c r="P46" s="15" t="n">
        <f aca="false">$B$15/$B$14*P45</f>
        <v>4.14567659499381</v>
      </c>
      <c r="Q46" s="15" t="n">
        <f aca="false">$B$15/$B$14*Q45</f>
        <v>11.3231848282662</v>
      </c>
      <c r="R46" s="15" t="n">
        <f aca="false">$B$15/$B$14*R45</f>
        <v>1.60828344969616</v>
      </c>
      <c r="S46" s="15" t="n">
        <f aca="false">$B$15/$B$14*S45</f>
        <v>0.608539683668817</v>
      </c>
      <c r="T46" s="16" t="n">
        <f aca="false">base_fleet!Z46+base_fleet!AE46</f>
        <v>0</v>
      </c>
      <c r="U46" s="17" t="n">
        <f aca="false">base_fleet!X46+base_fleet!AC46+base_fleet!AH46</f>
        <v>0</v>
      </c>
      <c r="V46" s="15" t="n">
        <f aca="false">$B$15/$B$14*V45</f>
        <v>14.5932107657764</v>
      </c>
      <c r="W46" s="15" t="n">
        <f aca="false">$B$15/$B$14*W45</f>
        <v>3.05481519296035</v>
      </c>
      <c r="X46" s="15" t="n">
        <f aca="false">$B$15/$B$14*X45</f>
        <v>0.685404300352173</v>
      </c>
      <c r="Y46" s="15" t="n">
        <f aca="false">$B$15/$B$14*Y45</f>
        <v>0.517457551259257</v>
      </c>
      <c r="Z46" s="15" t="n">
        <f aca="false">$B$15/$B$14*Z45</f>
        <v>1.03491510251851</v>
      </c>
      <c r="AA46" s="15" t="n">
        <f aca="false">$B$15/$B$14*AA45</f>
        <v>0.204259559707601</v>
      </c>
      <c r="AB46" s="15" t="n">
        <f aca="false">$B$15/$B$14*AB45</f>
        <v>0.00680865199025337</v>
      </c>
      <c r="AC46" s="15" t="n">
        <f aca="false">$B$15/$B$14*AC45</f>
        <v>0.00680865199025337</v>
      </c>
      <c r="AD46" s="15" t="n">
        <f aca="false">$B$15/$B$14*AD45</f>
        <v>0.0590083172488626</v>
      </c>
      <c r="AE46" s="15" t="n">
        <f aca="false">$B$15/$B$14*AE45</f>
        <v>0.295041586244313</v>
      </c>
      <c r="AF46" s="15" t="n">
        <f aca="false">$B$15/$B$14*AF45</f>
        <v>0.0363128106146847</v>
      </c>
      <c r="AG46" s="15" t="n">
        <f aca="false">$B$15/$B$14*AG45</f>
        <v>0</v>
      </c>
      <c r="AH46" s="15" t="n">
        <f aca="false">$B$15/$B$14*AH45</f>
        <v>0.00907820265367117</v>
      </c>
      <c r="AI46" s="15" t="n">
        <f aca="false">$B$15/$B$14*AI45</f>
        <v>0.00907820265367117</v>
      </c>
      <c r="AJ46" s="15" t="n">
        <f aca="false">$B$15/$B$14*AJ45</f>
        <v>0</v>
      </c>
      <c r="AK46" s="15" t="n">
        <f aca="false">$B$15/$B$14*AK45</f>
        <v>0</v>
      </c>
      <c r="AL46" s="15" t="n">
        <f aca="false">$B$15/$B$14*AL45</f>
        <v>0</v>
      </c>
      <c r="AM46" s="15" t="n">
        <f aca="false">$B$15/$B$14*AM45</f>
        <v>0</v>
      </c>
      <c r="AN46" s="15" t="n">
        <f aca="false">$B$15/$B$14*AN45</f>
        <v>0.485683841971408</v>
      </c>
      <c r="AO46" s="15" t="n">
        <f aca="false">$B$15/$B$14*AO45</f>
        <v>0.403980018088367</v>
      </c>
      <c r="AP46" s="15" t="n">
        <f aca="false">$B$15/$B$14*AP45</f>
        <v>0.077164722556205</v>
      </c>
      <c r="AQ46" s="15" t="n">
        <f aca="false">$B$15/$B$14*AQ45</f>
        <v>0.222415965014944</v>
      </c>
      <c r="AR46" s="15" t="n">
        <f aca="false">$B$15/$B$14*AR45</f>
        <v>0.136173039805068</v>
      </c>
      <c r="AS46" s="15" t="n">
        <f aca="false">$B$15/$B$14*AS45</f>
        <v>0.00453910132683559</v>
      </c>
      <c r="AT46" s="16" t="n">
        <f aca="false">base_fleet!AQ46+base_fleet!AN46+base_fleet!AJ46</f>
        <v>0</v>
      </c>
      <c r="AU46" s="15" t="n">
        <f aca="false">$B$15/$B$14*AU45</f>
        <v>6.22485446228676</v>
      </c>
      <c r="AV46" s="15" t="n">
        <f aca="false">$B$15/$B$14*AV45</f>
        <v>0.56941386289124</v>
      </c>
      <c r="AW46" s="15" t="n">
        <f aca="false">$B$15/$B$14*AW45</f>
        <v>0.193490147584402</v>
      </c>
      <c r="AX46" s="15" t="n">
        <f aca="false">$B$15/$B$14*AX45</f>
        <v>0.0718677691027779</v>
      </c>
      <c r="AY46" s="15" t="n">
        <f aca="false">$B$15/$B$14*AY45</f>
        <v>0</v>
      </c>
      <c r="AZ46" s="15" t="n">
        <f aca="false">$B$15/$B$14*AZ45</f>
        <v>0.00552828993098292</v>
      </c>
      <c r="BA46" s="15" t="n">
        <f aca="false">$B$15/$B$14*BA45</f>
        <v>1.29178848028805</v>
      </c>
      <c r="BB46" s="15" t="n">
        <f aca="false">$B$15/$B$14*BB45</f>
        <v>0.118176233212471</v>
      </c>
      <c r="BC46" s="15" t="n">
        <f aca="false">$B$15/$B$14*BC45</f>
        <v>0.00326003401965437</v>
      </c>
      <c r="BD46" s="15" t="n">
        <f aca="false">$B$15/$B$14*BD45</f>
        <v>0.000815008504913594</v>
      </c>
      <c r="BE46" s="16" t="n">
        <v>0</v>
      </c>
      <c r="BF46" s="16" t="n">
        <v>0</v>
      </c>
      <c r="BG46" s="16" t="n">
        <f aca="false">base_fleet!CE46</f>
        <v>0</v>
      </c>
      <c r="BH46" s="16" t="n">
        <f aca="false">base_fleet!CA46</f>
        <v>0</v>
      </c>
      <c r="BI46" s="16" t="n">
        <f aca="false">base_fleet!BV46</f>
        <v>0</v>
      </c>
      <c r="BJ46" s="16" t="n">
        <f aca="false">base_fleet!CH46</f>
        <v>0</v>
      </c>
      <c r="BK46" s="16" t="n">
        <f aca="false">base_fleet!BU46+base_fleet!BZ46+base_fleet!CD46</f>
        <v>0</v>
      </c>
    </row>
    <row r="47" customFormat="false" ht="13.2" hidden="false" customHeight="false" outlineLevel="0" collapsed="false">
      <c r="A47" s="0" t="n">
        <f aca="false">A46-1</f>
        <v>1974</v>
      </c>
      <c r="B47" s="15" t="n">
        <f aca="false">$B$15/$B$14*B46</f>
        <v>42.9310254822236</v>
      </c>
      <c r="C47" s="15" t="n">
        <f aca="false">$B$15/$B$14*C46</f>
        <v>76.881255678344</v>
      </c>
      <c r="D47" s="15" t="n">
        <f aca="false">$B$15/$B$14*D46</f>
        <v>0.0453910132683558</v>
      </c>
      <c r="E47" s="15" t="n">
        <f aca="false">$B$15/$B$14*E46</f>
        <v>32.0081006829732</v>
      </c>
      <c r="F47" s="15" t="n">
        <f aca="false">$B$15/$B$14*F46</f>
        <v>0.330808666334481</v>
      </c>
      <c r="G47" s="15" t="n">
        <f aca="false">$B$15/$B$14*G46</f>
        <v>0.518707988812466</v>
      </c>
      <c r="H47" s="15" t="n">
        <f aca="false">$B$15/$B$14*H46</f>
        <v>0.0052929386613517</v>
      </c>
      <c r="I47" s="15" t="n">
        <f aca="false">$B$15/$B$14*I46</f>
        <v>4.09536513844026</v>
      </c>
      <c r="J47" s="16" t="n">
        <f aca="false">base_fleet!C47+base_fleet!G47+base_fleet!L47+base_fleet!Q47</f>
        <v>0</v>
      </c>
      <c r="K47" s="16" t="n">
        <f aca="false">base_fleet!E47+base_fleet!J47+base_fleet!O47+base_fleet!T47</f>
        <v>0</v>
      </c>
      <c r="L47" s="15" t="n">
        <f aca="false">$B$15/$B$14*L46</f>
        <v>4.89718454448025</v>
      </c>
      <c r="M47" s="16" t="n">
        <f aca="false">base_fleet!I47+base_fleet!N47</f>
        <v>0</v>
      </c>
      <c r="N47" s="15" t="n">
        <f aca="false">$B$15/$B$14*N46</f>
        <v>49.4943608678152</v>
      </c>
      <c r="O47" s="15" t="n">
        <f aca="false">$B$15/$B$14*O46</f>
        <v>0.776186326888885</v>
      </c>
      <c r="P47" s="15" t="n">
        <f aca="false">$B$15/$B$14*P46</f>
        <v>3.46333431237555</v>
      </c>
      <c r="Q47" s="15" t="n">
        <f aca="false">$B$15/$B$14*Q46</f>
        <v>9.45948716512535</v>
      </c>
      <c r="R47" s="15" t="n">
        <f aca="false">$B$15/$B$14*R46</f>
        <v>1.34357399274333</v>
      </c>
      <c r="S47" s="15" t="n">
        <f aca="false">$B$15/$B$14*S46</f>
        <v>0.508379348605585</v>
      </c>
      <c r="T47" s="16" t="n">
        <f aca="false">base_fleet!Z47+base_fleet!AE47</f>
        <v>0</v>
      </c>
      <c r="U47" s="17" t="n">
        <f aca="false">base_fleet!X47+base_fleet!AC47+base_fleet!AH47</f>
        <v>0</v>
      </c>
      <c r="V47" s="15" t="n">
        <f aca="false">$B$15/$B$14*V46</f>
        <v>12.1912952963754</v>
      </c>
      <c r="W47" s="15" t="n">
        <f aca="false">$B$15/$B$14*W46</f>
        <v>2.55201920200953</v>
      </c>
      <c r="X47" s="15" t="n">
        <f aca="false">$B$15/$B$14*X46</f>
        <v>0.572592718430074</v>
      </c>
      <c r="Y47" s="15" t="n">
        <f aca="false">$B$15/$B$14*Y46</f>
        <v>0.432288542390917</v>
      </c>
      <c r="Z47" s="15" t="n">
        <f aca="false">$B$15/$B$14*Z46</f>
        <v>0.864577084781833</v>
      </c>
      <c r="AA47" s="15" t="n">
        <f aca="false">$B$15/$B$14*AA46</f>
        <v>0.170640214101678</v>
      </c>
      <c r="AB47" s="15" t="n">
        <f aca="false">$B$15/$B$14*AB46</f>
        <v>0.00568800713672258</v>
      </c>
      <c r="AC47" s="15" t="n">
        <f aca="false">$B$15/$B$14*AC46</f>
        <v>0.00568800713672258</v>
      </c>
      <c r="AD47" s="15" t="n">
        <f aca="false">$B$15/$B$14*AD46</f>
        <v>0.0492960618515957</v>
      </c>
      <c r="AE47" s="15" t="n">
        <f aca="false">$B$15/$B$14*AE46</f>
        <v>0.246480309257979</v>
      </c>
      <c r="AF47" s="15" t="n">
        <f aca="false">$B$15/$B$14*AF46</f>
        <v>0.0303360380625205</v>
      </c>
      <c r="AG47" s="15" t="n">
        <f aca="false">$B$15/$B$14*AG46</f>
        <v>0</v>
      </c>
      <c r="AH47" s="15" t="n">
        <f aca="false">$B$15/$B$14*AH46</f>
        <v>0.00758400951563011</v>
      </c>
      <c r="AI47" s="15" t="n">
        <f aca="false">$B$15/$B$14*AI46</f>
        <v>0.00758400951563011</v>
      </c>
      <c r="AJ47" s="15" t="n">
        <f aca="false">$B$15/$B$14*AJ46</f>
        <v>0</v>
      </c>
      <c r="AK47" s="15" t="n">
        <f aca="false">$B$15/$B$14*AK46</f>
        <v>0</v>
      </c>
      <c r="AL47" s="15" t="n">
        <f aca="false">$B$15/$B$14*AL46</f>
        <v>0</v>
      </c>
      <c r="AM47" s="15" t="n">
        <f aca="false">$B$15/$B$14*AM46</f>
        <v>0</v>
      </c>
      <c r="AN47" s="15" t="n">
        <f aca="false">$B$15/$B$14*AN46</f>
        <v>0.405744509086211</v>
      </c>
      <c r="AO47" s="15" t="n">
        <f aca="false">$B$15/$B$14*AO46</f>
        <v>0.33748842344554</v>
      </c>
      <c r="AP47" s="15" t="n">
        <f aca="false">$B$15/$B$14*AP46</f>
        <v>0.064464080882856</v>
      </c>
      <c r="AQ47" s="15" t="n">
        <f aca="false">$B$15/$B$14*AQ46</f>
        <v>0.185808233132938</v>
      </c>
      <c r="AR47" s="15" t="n">
        <f aca="false">$B$15/$B$14*AR46</f>
        <v>0.113760142734452</v>
      </c>
      <c r="AS47" s="15" t="n">
        <f aca="false">$B$15/$B$14*AS46</f>
        <v>0.00379200475781506</v>
      </c>
      <c r="AT47" s="16" t="n">
        <f aca="false">base_fleet!AQ47+base_fleet!AN47+base_fleet!AJ47</f>
        <v>0</v>
      </c>
      <c r="AU47" s="15" t="n">
        <f aca="false">$B$15/$B$14*AU46</f>
        <v>5.200297600352</v>
      </c>
      <c r="AV47" s="15" t="n">
        <f aca="false">$B$15/$B$14*AV46</f>
        <v>0.475693297367901</v>
      </c>
      <c r="AW47" s="15" t="n">
        <f aca="false">$B$15/$B$14*AW46</f>
        <v>0.161643353474529</v>
      </c>
      <c r="AX47" s="15" t="n">
        <f aca="false">$B$15/$B$14*AX46</f>
        <v>0.0600389598619681</v>
      </c>
      <c r="AY47" s="15" t="n">
        <f aca="false">$B$15/$B$14*AY46</f>
        <v>0</v>
      </c>
      <c r="AZ47" s="15" t="n">
        <f aca="false">$B$15/$B$14*AZ46</f>
        <v>0.0046183815278437</v>
      </c>
      <c r="BA47" s="15" t="n">
        <f aca="false">$B$15/$B$14*BA46</f>
        <v>1.07917134045516</v>
      </c>
      <c r="BB47" s="15" t="n">
        <f aca="false">$B$15/$B$14*BB46</f>
        <v>0.0987254538586739</v>
      </c>
      <c r="BC47" s="15" t="n">
        <f aca="false">$B$15/$B$14*BC46</f>
        <v>0.00272346079610135</v>
      </c>
      <c r="BD47" s="15" t="n">
        <f aca="false">$B$15/$B$14*BD46</f>
        <v>0.000680865199025337</v>
      </c>
      <c r="BE47" s="16" t="n">
        <v>0</v>
      </c>
      <c r="BF47" s="16" t="n">
        <v>0</v>
      </c>
      <c r="BG47" s="16" t="n">
        <f aca="false">base_fleet!CE47</f>
        <v>0</v>
      </c>
      <c r="BH47" s="16" t="n">
        <f aca="false">base_fleet!CA47</f>
        <v>0</v>
      </c>
      <c r="BI47" s="16" t="n">
        <f aca="false">base_fleet!BV47</f>
        <v>0</v>
      </c>
      <c r="BJ47" s="16" t="n">
        <f aca="false">base_fleet!CH47</f>
        <v>0</v>
      </c>
      <c r="BK47" s="16" t="n">
        <f aca="false">base_fleet!BU47+base_fleet!BZ47+base_fleet!CD47</f>
        <v>0</v>
      </c>
    </row>
    <row r="48" customFormat="false" ht="13.2" hidden="false" customHeight="false" outlineLevel="0" collapsed="false">
      <c r="A48" s="0" t="n">
        <f aca="false">A47-1</f>
        <v>1973</v>
      </c>
      <c r="B48" s="15" t="n">
        <f aca="false">$B$15/$B$14*B47</f>
        <v>35.8649523693191</v>
      </c>
      <c r="C48" s="15" t="n">
        <f aca="false">$B$15/$B$14*C47</f>
        <v>64.2272701857304</v>
      </c>
      <c r="D48" s="15" t="n">
        <f aca="false">$B$15/$B$14*D47</f>
        <v>0.0379200475781505</v>
      </c>
      <c r="E48" s="15" t="n">
        <f aca="false">$B$15/$B$14*E47</f>
        <v>26.7398459163884</v>
      </c>
      <c r="F48" s="15" t="n">
        <f aca="false">$B$15/$B$14*F47</f>
        <v>0.276360439290154</v>
      </c>
      <c r="G48" s="15" t="n">
        <f aca="false">$B$15/$B$14*G47</f>
        <v>0.433333168806963</v>
      </c>
      <c r="H48" s="15" t="n">
        <f aca="false">$B$15/$B$14*H47</f>
        <v>0.00442176702864247</v>
      </c>
      <c r="I48" s="15" t="n">
        <f aca="false">$B$15/$B$14*I47</f>
        <v>3.42130368364828</v>
      </c>
      <c r="J48" s="16" t="n">
        <f aca="false">base_fleet!C48+base_fleet!G48+base_fleet!L48+base_fleet!Q48</f>
        <v>0</v>
      </c>
      <c r="K48" s="16" t="n">
        <f aca="false">base_fleet!E48+base_fleet!J48+base_fleet!O48+base_fleet!T48</f>
        <v>0</v>
      </c>
      <c r="L48" s="15" t="n">
        <f aca="false">$B$15/$B$14*L47</f>
        <v>4.09115059467368</v>
      </c>
      <c r="M48" s="16" t="n">
        <f aca="false">base_fleet!I48+base_fleet!N48</f>
        <v>0</v>
      </c>
      <c r="N48" s="15" t="n">
        <f aca="false">$B$15/$B$14*N47</f>
        <v>41.3480198792154</v>
      </c>
      <c r="O48" s="15" t="n">
        <f aca="false">$B$15/$B$14*O47</f>
        <v>0.648432813586374</v>
      </c>
      <c r="P48" s="15" t="n">
        <f aca="false">$B$15/$B$14*P47</f>
        <v>2.89329963021289</v>
      </c>
      <c r="Q48" s="15" t="n">
        <f aca="false">$B$15/$B$14*Q47</f>
        <v>7.90253791528657</v>
      </c>
      <c r="R48" s="15" t="n">
        <f aca="false">$B$15/$B$14*R47</f>
        <v>1.12243340831326</v>
      </c>
      <c r="S48" s="15" t="n">
        <f aca="false">$B$15/$B$14*S47</f>
        <v>0.424704532875286</v>
      </c>
      <c r="T48" s="16" t="n">
        <f aca="false">base_fleet!Z48+base_fleet!AE48</f>
        <v>0</v>
      </c>
      <c r="U48" s="17" t="n">
        <f aca="false">base_fleet!X48+base_fleet!AC48+base_fleet!AH48</f>
        <v>0</v>
      </c>
      <c r="V48" s="15" t="n">
        <f aca="false">$B$15/$B$14*V47</f>
        <v>10.1847142064159</v>
      </c>
      <c r="W48" s="15" t="n">
        <f aca="false">$B$15/$B$14*W47</f>
        <v>2.13197905471786</v>
      </c>
      <c r="X48" s="15" t="n">
        <f aca="false">$B$15/$B$14*X47</f>
        <v>0.478348940954528</v>
      </c>
      <c r="Y48" s="15" t="n">
        <f aca="false">$B$15/$B$14*Y47</f>
        <v>0.361137611051763</v>
      </c>
      <c r="Z48" s="15" t="n">
        <f aca="false">$B$15/$B$14*Z47</f>
        <v>0.722275222103526</v>
      </c>
      <c r="AA48" s="15" t="n">
        <f aca="false">$B$15/$B$14*AA47</f>
        <v>0.142554320152012</v>
      </c>
      <c r="AB48" s="15" t="n">
        <f aca="false">$B$15/$B$14*AB47</f>
        <v>0.00475181067173372</v>
      </c>
      <c r="AC48" s="15" t="n">
        <f aca="false">$B$15/$B$14*AC47</f>
        <v>0.00475181067173372</v>
      </c>
      <c r="AD48" s="15" t="n">
        <f aca="false">$B$15/$B$14*AD47</f>
        <v>0.0411823591550256</v>
      </c>
      <c r="AE48" s="15" t="n">
        <f aca="false">$B$15/$B$14*AE47</f>
        <v>0.205911795775128</v>
      </c>
      <c r="AF48" s="15" t="n">
        <f aca="false">$B$15/$B$14*AF47</f>
        <v>0.0253429902492465</v>
      </c>
      <c r="AG48" s="15" t="n">
        <f aca="false">$B$15/$B$14*AG47</f>
        <v>0</v>
      </c>
      <c r="AH48" s="15" t="n">
        <f aca="false">$B$15/$B$14*AH47</f>
        <v>0.00633574756231163</v>
      </c>
      <c r="AI48" s="15" t="n">
        <f aca="false">$B$15/$B$14*AI47</f>
        <v>0.00633574756231163</v>
      </c>
      <c r="AJ48" s="15" t="n">
        <f aca="false">$B$15/$B$14*AJ47</f>
        <v>0</v>
      </c>
      <c r="AK48" s="15" t="n">
        <f aca="false">$B$15/$B$14*AK47</f>
        <v>0</v>
      </c>
      <c r="AL48" s="15" t="n">
        <f aca="false">$B$15/$B$14*AL47</f>
        <v>0</v>
      </c>
      <c r="AM48" s="15" t="n">
        <f aca="false">$B$15/$B$14*AM47</f>
        <v>0</v>
      </c>
      <c r="AN48" s="15" t="n">
        <f aca="false">$B$15/$B$14*AN47</f>
        <v>0.338962494583672</v>
      </c>
      <c r="AO48" s="15" t="n">
        <f aca="false">$B$15/$B$14*AO47</f>
        <v>0.281940766522868</v>
      </c>
      <c r="AP48" s="15" t="n">
        <f aca="false">$B$15/$B$14*AP47</f>
        <v>0.0538538542796489</v>
      </c>
      <c r="AQ48" s="15" t="n">
        <f aca="false">$B$15/$B$14*AQ47</f>
        <v>0.155225815276635</v>
      </c>
      <c r="AR48" s="15" t="n">
        <f aca="false">$B$15/$B$14*AR47</f>
        <v>0.0950362134346745</v>
      </c>
      <c r="AS48" s="15" t="n">
        <f aca="false">$B$15/$B$14*AS47</f>
        <v>0.00316787378115582</v>
      </c>
      <c r="AT48" s="16" t="n">
        <f aca="false">base_fleet!AQ48+base_fleet!AN48+base_fleet!AJ48</f>
        <v>0</v>
      </c>
      <c r="AU48" s="15" t="n">
        <f aca="false">$B$15/$B$14*AU47</f>
        <v>4.34437387991434</v>
      </c>
      <c r="AV48" s="15" t="n">
        <f aca="false">$B$15/$B$14*AV47</f>
        <v>0.397398321164455</v>
      </c>
      <c r="AW48" s="15" t="n">
        <f aca="false">$B$15/$B$14*AW47</f>
        <v>0.135038264473359</v>
      </c>
      <c r="AX48" s="15" t="n">
        <f aca="false">$B$15/$B$14*AX47</f>
        <v>0.0501570696615332</v>
      </c>
      <c r="AY48" s="15" t="n">
        <f aca="false">$B$15/$B$14*AY47</f>
        <v>0</v>
      </c>
      <c r="AZ48" s="15" t="n">
        <f aca="false">$B$15/$B$14*AZ47</f>
        <v>0.00385823612781025</v>
      </c>
      <c r="BA48" s="15" t="n">
        <f aca="false">$B$15/$B$14*BA47</f>
        <v>0.90154913117053</v>
      </c>
      <c r="BB48" s="15" t="n">
        <f aca="false">$B$15/$B$14*BB47</f>
        <v>0.0824761034824775</v>
      </c>
      <c r="BC48" s="15" t="n">
        <f aca="false">$B$15/$B$14*BC47</f>
        <v>0.00227520285468903</v>
      </c>
      <c r="BD48" s="15" t="n">
        <f aca="false">$B$15/$B$14*BD47</f>
        <v>0.000568800713672258</v>
      </c>
      <c r="BE48" s="16" t="n">
        <v>0</v>
      </c>
      <c r="BF48" s="16" t="n">
        <v>0</v>
      </c>
      <c r="BG48" s="16" t="n">
        <f aca="false">base_fleet!CE48</f>
        <v>0</v>
      </c>
      <c r="BH48" s="16" t="n">
        <f aca="false">base_fleet!CA48</f>
        <v>0</v>
      </c>
      <c r="BI48" s="16" t="n">
        <f aca="false">base_fleet!BV48</f>
        <v>0</v>
      </c>
      <c r="BJ48" s="16" t="n">
        <f aca="false">base_fleet!CH48</f>
        <v>0</v>
      </c>
      <c r="BK48" s="16" t="n">
        <f aca="false">base_fleet!BU48+base_fleet!BZ48+base_fleet!CD48</f>
        <v>0</v>
      </c>
    </row>
    <row r="49" customFormat="false" ht="13.2" hidden="false" customHeight="false" outlineLevel="0" collapsed="false">
      <c r="A49" s="0" t="n">
        <f aca="false">A48-1</f>
        <v>1972</v>
      </c>
      <c r="B49" s="15" t="n">
        <f aca="false">$B$15/$B$14*B48</f>
        <v>29.9618933860814</v>
      </c>
      <c r="C49" s="15" t="n">
        <f aca="false">$B$15/$B$14*C48</f>
        <v>53.6560205620157</v>
      </c>
      <c r="D49" s="15" t="n">
        <f aca="false">$B$15/$B$14*D48</f>
        <v>0.0316787378115581</v>
      </c>
      <c r="E49" s="15" t="n">
        <f aca="false">$B$15/$B$14*E48</f>
        <v>22.3387000282885</v>
      </c>
      <c r="F49" s="15" t="n">
        <f aca="false">$B$15/$B$14*F48</f>
        <v>0.230873916487497</v>
      </c>
      <c r="G49" s="15" t="n">
        <f aca="false">$B$15/$B$14*G48</f>
        <v>0.362010301052395</v>
      </c>
      <c r="H49" s="15" t="n">
        <f aca="false">$B$15/$B$14*H48</f>
        <v>0.00369398266379995</v>
      </c>
      <c r="I49" s="15" t="n">
        <f aca="false">$B$15/$B$14*I48</f>
        <v>2.85818687712992</v>
      </c>
      <c r="J49" s="16" t="n">
        <f aca="false">base_fleet!C49+base_fleet!G49+base_fleet!L49+base_fleet!Q49</f>
        <v>0</v>
      </c>
      <c r="K49" s="16" t="n">
        <f aca="false">base_fleet!E49+base_fleet!J49+base_fleet!O49+base_fleet!T49</f>
        <v>0</v>
      </c>
      <c r="L49" s="15" t="n">
        <f aca="false">$B$15/$B$14*L48</f>
        <v>3.41778281710132</v>
      </c>
      <c r="M49" s="16" t="n">
        <f aca="false">base_fleet!I49+base_fleet!N49</f>
        <v>0</v>
      </c>
      <c r="N49" s="15" t="n">
        <f aca="false">$B$15/$B$14*N48</f>
        <v>34.542495709723</v>
      </c>
      <c r="O49" s="15" t="n">
        <f aca="false">$B$15/$B$14*O48</f>
        <v>0.541706416577644</v>
      </c>
      <c r="P49" s="15" t="n">
        <f aca="false">$B$15/$B$14*P48</f>
        <v>2.41708769502189</v>
      </c>
      <c r="Q49" s="15" t="n">
        <f aca="false">$B$15/$B$14*Q48</f>
        <v>6.60184895992872</v>
      </c>
      <c r="R49" s="15" t="n">
        <f aca="false">$B$15/$B$14*R48</f>
        <v>0.937690639222121</v>
      </c>
      <c r="S49" s="15" t="n">
        <f aca="false">$B$15/$B$14*S48</f>
        <v>0.354801863489451</v>
      </c>
      <c r="T49" s="16" t="n">
        <f aca="false">base_fleet!Z49+base_fleet!AE49</f>
        <v>0</v>
      </c>
      <c r="U49" s="17" t="n">
        <f aca="false">base_fleet!X49+base_fleet!AC49+base_fleet!AH49</f>
        <v>0</v>
      </c>
      <c r="V49" s="15" t="n">
        <f aca="false">$B$15/$B$14*V48</f>
        <v>8.50839889812285</v>
      </c>
      <c r="W49" s="15" t="n">
        <f aca="false">$B$15/$B$14*W48</f>
        <v>1.78107385954485</v>
      </c>
      <c r="X49" s="15" t="n">
        <f aca="false">$B$15/$B$14*X48</f>
        <v>0.399616868932053</v>
      </c>
      <c r="Y49" s="15" t="n">
        <f aca="false">$B$15/$B$14*Y48</f>
        <v>0.301697503697047</v>
      </c>
      <c r="Z49" s="15" t="n">
        <f aca="false">$B$15/$B$14*Z48</f>
        <v>0.603395007394094</v>
      </c>
      <c r="AA49" s="15" t="n">
        <f aca="false">$B$15/$B$14*AA48</f>
        <v>0.119091119880413</v>
      </c>
      <c r="AB49" s="15" t="n">
        <f aca="false">$B$15/$B$14*AB48</f>
        <v>0.00396970399601377</v>
      </c>
      <c r="AC49" s="15" t="n">
        <f aca="false">$B$15/$B$14*AC48</f>
        <v>0.00396970399601377</v>
      </c>
      <c r="AD49" s="15" t="n">
        <f aca="false">$B$15/$B$14*AD48</f>
        <v>0.034404101298786</v>
      </c>
      <c r="AE49" s="15" t="n">
        <f aca="false">$B$15/$B$14*AE48</f>
        <v>0.17202050649393</v>
      </c>
      <c r="AF49" s="15" t="n">
        <f aca="false">$B$15/$B$14*AF48</f>
        <v>0.0211717546454068</v>
      </c>
      <c r="AG49" s="15" t="n">
        <f aca="false">$B$15/$B$14*AG48</f>
        <v>0</v>
      </c>
      <c r="AH49" s="15" t="n">
        <f aca="false">$B$15/$B$14*AH48</f>
        <v>0.0052929386613517</v>
      </c>
      <c r="AI49" s="15" t="n">
        <f aca="false">$B$15/$B$14*AI48</f>
        <v>0.0052929386613517</v>
      </c>
      <c r="AJ49" s="15" t="n">
        <f aca="false">$B$15/$B$14*AJ48</f>
        <v>0</v>
      </c>
      <c r="AK49" s="15" t="n">
        <f aca="false">$B$15/$B$14*AK48</f>
        <v>0</v>
      </c>
      <c r="AL49" s="15" t="n">
        <f aca="false">$B$15/$B$14*AL48</f>
        <v>0</v>
      </c>
      <c r="AM49" s="15" t="n">
        <f aca="false">$B$15/$B$14*AM48</f>
        <v>0</v>
      </c>
      <c r="AN49" s="15" t="n">
        <f aca="false">$B$15/$B$14*AN48</f>
        <v>0.283172218382316</v>
      </c>
      <c r="AO49" s="15" t="n">
        <f aca="false">$B$15/$B$14*AO48</f>
        <v>0.235535770430151</v>
      </c>
      <c r="AP49" s="15" t="n">
        <f aca="false">$B$15/$B$14*AP48</f>
        <v>0.0449899786214894</v>
      </c>
      <c r="AQ49" s="15" t="n">
        <f aca="false">$B$15/$B$14*AQ48</f>
        <v>0.129676997203117</v>
      </c>
      <c r="AR49" s="15" t="n">
        <f aca="false">$B$15/$B$14*AR48</f>
        <v>0.0793940799202754</v>
      </c>
      <c r="AS49" s="15" t="n">
        <f aca="false">$B$15/$B$14*AS48</f>
        <v>0.00264646933067585</v>
      </c>
      <c r="AT49" s="16" t="n">
        <f aca="false">base_fleet!AQ49+base_fleet!AN49+base_fleet!AJ49</f>
        <v>0</v>
      </c>
      <c r="AU49" s="15" t="n">
        <f aca="false">$B$15/$B$14*AU48</f>
        <v>3.62932775370479</v>
      </c>
      <c r="AV49" s="15" t="n">
        <f aca="false">$B$15/$B$14*AV48</f>
        <v>0.331990016546708</v>
      </c>
      <c r="AW49" s="15" t="n">
        <f aca="false">$B$15/$B$14*AW48</f>
        <v>0.112812141544998</v>
      </c>
      <c r="AX49" s="15" t="n">
        <f aca="false">$B$15/$B$14*AX48</f>
        <v>0.0419016525738564</v>
      </c>
      <c r="AY49" s="15" t="n">
        <f aca="false">$B$15/$B$14*AY48</f>
        <v>0</v>
      </c>
      <c r="AZ49" s="15" t="n">
        <f aca="false">$B$15/$B$14*AZ48</f>
        <v>0.0032232040441428</v>
      </c>
      <c r="BA49" s="15" t="n">
        <f aca="false">$B$15/$B$14*BA48</f>
        <v>0.753161991469795</v>
      </c>
      <c r="BB49" s="15" t="n">
        <f aca="false">$B$15/$B$14*BB48</f>
        <v>0.068901254740139</v>
      </c>
      <c r="BC49" s="15" t="n">
        <f aca="false">$B$15/$B$14*BC48</f>
        <v>0.00190072426869349</v>
      </c>
      <c r="BD49" s="15" t="n">
        <f aca="false">$B$15/$B$14*BD48</f>
        <v>0.000475181067173372</v>
      </c>
      <c r="BE49" s="16" t="n">
        <v>0</v>
      </c>
      <c r="BF49" s="16" t="n">
        <v>0</v>
      </c>
      <c r="BG49" s="16" t="n">
        <f aca="false">base_fleet!CE49</f>
        <v>0</v>
      </c>
      <c r="BH49" s="16" t="n">
        <f aca="false">base_fleet!CA49</f>
        <v>0</v>
      </c>
      <c r="BI49" s="16" t="n">
        <f aca="false">base_fleet!BV49</f>
        <v>0</v>
      </c>
      <c r="BJ49" s="16" t="n">
        <f aca="false">base_fleet!CH49</f>
        <v>0</v>
      </c>
      <c r="BK49" s="16" t="n">
        <f aca="false">base_fleet!BU49+base_fleet!BZ49+base_fleet!CD49</f>
        <v>0</v>
      </c>
    </row>
    <row r="50" customFormat="false" ht="13.2" hidden="false" customHeight="false" outlineLevel="0" collapsed="false">
      <c r="A50" s="0" t="n">
        <f aca="false">A49-1</f>
        <v>1971</v>
      </c>
      <c r="B50" s="15" t="n">
        <f aca="false">$B$15/$B$14*B49</f>
        <v>25.0304265299085</v>
      </c>
      <c r="C50" s="15" t="n">
        <f aca="false">$B$15/$B$14*C49</f>
        <v>44.8247066117887</v>
      </c>
      <c r="D50" s="15" t="n">
        <f aca="false">$B$15/$B$14*D49</f>
        <v>0.0264646933067585</v>
      </c>
      <c r="E50" s="15" t="n">
        <f aca="false">$B$15/$B$14*E49</f>
        <v>18.6619444447889</v>
      </c>
      <c r="F50" s="15" t="n">
        <f aca="false">$B$15/$B$14*F49</f>
        <v>0.192874079413054</v>
      </c>
      <c r="G50" s="15" t="n">
        <f aca="false">$B$15/$B$14*G49</f>
        <v>0.302426556519668</v>
      </c>
      <c r="H50" s="15" t="n">
        <f aca="false">$B$15/$B$14*H49</f>
        <v>0.00308598527060886</v>
      </c>
      <c r="I50" s="15" t="n">
        <f aca="false">$B$15/$B$14*I49</f>
        <v>2.38775419546694</v>
      </c>
      <c r="J50" s="16" t="n">
        <f aca="false">base_fleet!C50+base_fleet!G50+base_fleet!L50+base_fleet!Q50</f>
        <v>0</v>
      </c>
      <c r="K50" s="16" t="n">
        <f aca="false">base_fleet!E50+base_fleet!J50+base_fleet!O50+base_fleet!T50</f>
        <v>0</v>
      </c>
      <c r="L50" s="15" t="n">
        <f aca="false">$B$15/$B$14*L49</f>
        <v>2.85524551457016</v>
      </c>
      <c r="M50" s="16" t="n">
        <f aca="false">base_fleet!I50+base_fleet!N50</f>
        <v>0</v>
      </c>
      <c r="N50" s="15" t="n">
        <f aca="false">$B$15/$B$14*N49</f>
        <v>28.8571015816894</v>
      </c>
      <c r="O50" s="15" t="n">
        <f aca="false">$B$15/$B$14*O49</f>
        <v>0.45254625554557</v>
      </c>
      <c r="P50" s="15" t="n">
        <f aca="false">$B$15/$B$14*P49</f>
        <v>2.01925609930567</v>
      </c>
      <c r="Q50" s="15" t="n">
        <f aca="false">$B$15/$B$14*Q49</f>
        <v>5.51524208512847</v>
      </c>
      <c r="R50" s="15" t="n">
        <f aca="false">$B$15/$B$14*R49</f>
        <v>0.783354921880051</v>
      </c>
      <c r="S50" s="15" t="n">
        <f aca="false">$B$15/$B$14*S49</f>
        <v>0.296404565035695</v>
      </c>
      <c r="T50" s="16" t="n">
        <f aca="false">base_fleet!Z50+base_fleet!AE50</f>
        <v>0</v>
      </c>
      <c r="U50" s="17" t="n">
        <f aca="false">base_fleet!X50+base_fleet!AC50+base_fleet!AH50</f>
        <v>0</v>
      </c>
      <c r="V50" s="15" t="n">
        <f aca="false">$B$15/$B$14*V49</f>
        <v>7.10799049854277</v>
      </c>
      <c r="W50" s="15" t="n">
        <f aca="false">$B$15/$B$14*W49</f>
        <v>1.48792460513819</v>
      </c>
      <c r="X50" s="15" t="n">
        <f aca="false">$B$15/$B$14*X49</f>
        <v>0.333843410662507</v>
      </c>
      <c r="Y50" s="15" t="n">
        <f aca="false">$B$15/$B$14*Y49</f>
        <v>0.252040720632621</v>
      </c>
      <c r="Z50" s="15" t="n">
        <f aca="false">$B$15/$B$14*Z49</f>
        <v>0.504081441265242</v>
      </c>
      <c r="AA50" s="15" t="n">
        <f aca="false">$B$15/$B$14*AA49</f>
        <v>0.0994897581444556</v>
      </c>
      <c r="AB50" s="15" t="n">
        <f aca="false">$B$15/$B$14*AB49</f>
        <v>0.00331632527148185</v>
      </c>
      <c r="AC50" s="15" t="n">
        <f aca="false">$B$15/$B$14*AC49</f>
        <v>0.00331632527148185</v>
      </c>
      <c r="AD50" s="15" t="n">
        <f aca="false">$B$15/$B$14*AD49</f>
        <v>0.0287414856861761</v>
      </c>
      <c r="AE50" s="15" t="n">
        <f aca="false">$B$15/$B$14*AE49</f>
        <v>0.14370742843088</v>
      </c>
      <c r="AF50" s="15" t="n">
        <f aca="false">$B$15/$B$14*AF49</f>
        <v>0.0176870681145699</v>
      </c>
      <c r="AG50" s="15" t="n">
        <f aca="false">$B$15/$B$14*AG49</f>
        <v>0</v>
      </c>
      <c r="AH50" s="15" t="n">
        <f aca="false">$B$15/$B$14*AH49</f>
        <v>0.00442176702864247</v>
      </c>
      <c r="AI50" s="15" t="n">
        <f aca="false">$B$15/$B$14*AI49</f>
        <v>0.00442176702864247</v>
      </c>
      <c r="AJ50" s="15" t="n">
        <f aca="false">$B$15/$B$14*AJ49</f>
        <v>0</v>
      </c>
      <c r="AK50" s="15" t="n">
        <f aca="false">$B$15/$B$14*AK49</f>
        <v>0</v>
      </c>
      <c r="AL50" s="15" t="n">
        <f aca="false">$B$15/$B$14*AL49</f>
        <v>0</v>
      </c>
      <c r="AM50" s="15" t="n">
        <f aca="false">$B$15/$B$14*AM49</f>
        <v>0</v>
      </c>
      <c r="AN50" s="15" t="n">
        <f aca="false">$B$15/$B$14*AN49</f>
        <v>0.236564536032372</v>
      </c>
      <c r="AO50" s="15" t="n">
        <f aca="false">$B$15/$B$14*AO49</f>
        <v>0.19676863277459</v>
      </c>
      <c r="AP50" s="15" t="n">
        <f aca="false">$B$15/$B$14*AP49</f>
        <v>0.037585019743461</v>
      </c>
      <c r="AQ50" s="15" t="n">
        <f aca="false">$B$15/$B$14*AQ49</f>
        <v>0.108333292201741</v>
      </c>
      <c r="AR50" s="15" t="n">
        <f aca="false">$B$15/$B$14*AR49</f>
        <v>0.0663265054296371</v>
      </c>
      <c r="AS50" s="15" t="n">
        <f aca="false">$B$15/$B$14*AS49</f>
        <v>0.00221088351432124</v>
      </c>
      <c r="AT50" s="16" t="n">
        <f aca="false">base_fleet!AQ50+base_fleet!AN50+base_fleet!AJ50</f>
        <v>0</v>
      </c>
      <c r="AU50" s="15" t="n">
        <f aca="false">$B$15/$B$14*AU49</f>
        <v>3.03197199594423</v>
      </c>
      <c r="AV50" s="15" t="n">
        <f aca="false">$B$15/$B$14*AV49</f>
        <v>0.277347349540192</v>
      </c>
      <c r="AW50" s="15" t="n">
        <f aca="false">$B$15/$B$14*AW49</f>
        <v>0.0942442449893855</v>
      </c>
      <c r="AX50" s="15" t="n">
        <f aca="false">$B$15/$B$14*AX49</f>
        <v>0.0350050052817718</v>
      </c>
      <c r="AY50" s="15" t="n">
        <f aca="false">$B$15/$B$14*AY49</f>
        <v>0</v>
      </c>
      <c r="AZ50" s="15" t="n">
        <f aca="false">$B$15/$B$14*AZ49</f>
        <v>0.00269269271398244</v>
      </c>
      <c r="BA50" s="15" t="n">
        <f aca="false">$B$15/$B$14*BA49</f>
        <v>0.629198083368183</v>
      </c>
      <c r="BB50" s="15" t="n">
        <f aca="false">$B$15/$B$14*BB49</f>
        <v>0.0575607079421997</v>
      </c>
      <c r="BC50" s="15" t="n">
        <f aca="false">$B$15/$B$14*BC49</f>
        <v>0.00158788159840551</v>
      </c>
      <c r="BD50" s="15" t="n">
        <f aca="false">$B$15/$B$14*BD49</f>
        <v>0.000396970399601377</v>
      </c>
      <c r="BE50" s="16" t="n">
        <v>0</v>
      </c>
      <c r="BF50" s="16" t="n">
        <v>0</v>
      </c>
      <c r="BG50" s="16" t="n">
        <f aca="false">base_fleet!CE50</f>
        <v>0</v>
      </c>
      <c r="BH50" s="16" t="n">
        <f aca="false">base_fleet!CA50</f>
        <v>0</v>
      </c>
      <c r="BI50" s="16" t="n">
        <f aca="false">base_fleet!BV50</f>
        <v>0</v>
      </c>
      <c r="BJ50" s="16" t="n">
        <f aca="false">base_fleet!CH50</f>
        <v>0</v>
      </c>
      <c r="BK50" s="16" t="n">
        <f aca="false">base_fleet!BU50+base_fleet!BZ50+base_fleet!CD50</f>
        <v>0</v>
      </c>
    </row>
    <row r="51" customFormat="false" ht="13.2" hidden="false" customHeight="false" outlineLevel="0" collapsed="false">
      <c r="A51" s="0" t="n">
        <f aca="false">A50-1</f>
        <v>1970</v>
      </c>
      <c r="B51" s="15" t="n">
        <f aca="false">$B$15/$B$14*B50</f>
        <v>20.9106361936456</v>
      </c>
      <c r="C51" s="15" t="n">
        <f aca="false">$B$15/$B$14*C50</f>
        <v>37.4469500679916</v>
      </c>
      <c r="D51" s="15" t="n">
        <f aca="false">$B$15/$B$14*D50</f>
        <v>0.0221088351432124</v>
      </c>
      <c r="E51" s="15" t="n">
        <f aca="false">$B$15/$B$14*E50</f>
        <v>15.5903508270114</v>
      </c>
      <c r="F51" s="15" t="n">
        <f aca="false">$B$15/$B$14*F50</f>
        <v>0.161128684761787</v>
      </c>
      <c r="G51" s="15" t="n">
        <f aca="false">$B$15/$B$14*G50</f>
        <v>0.252649777706482</v>
      </c>
      <c r="H51" s="15" t="n">
        <f aca="false">$B$15/$B$14*H50</f>
        <v>0.00257805895618859</v>
      </c>
      <c r="I51" s="15" t="n">
        <f aca="false">$B$15/$B$14*I50</f>
        <v>1.99475063845197</v>
      </c>
      <c r="J51" s="16" t="n">
        <f aca="false">base_fleet!C51+base_fleet!G51+base_fleet!L51+base_fleet!Q51</f>
        <v>0</v>
      </c>
      <c r="K51" s="16" t="n">
        <f aca="false">base_fleet!E51+base_fleet!J51+base_fleet!O51+base_fleet!T51</f>
        <v>0</v>
      </c>
      <c r="L51" s="15" t="n">
        <f aca="false">$B$15/$B$14*L50</f>
        <v>2.38529695558222</v>
      </c>
      <c r="M51" s="16" t="n">
        <f aca="false">base_fleet!I51+base_fleet!N51</f>
        <v>0</v>
      </c>
      <c r="N51" s="15" t="n">
        <f aca="false">$B$15/$B$14*N50</f>
        <v>24.1074738401588</v>
      </c>
      <c r="O51" s="15" t="n">
        <f aca="false">$B$15/$B$14*O50</f>
        <v>0.378061080948931</v>
      </c>
      <c r="P51" s="15" t="n">
        <f aca="false">$B$15/$B$14*P50</f>
        <v>1.6869041214271</v>
      </c>
      <c r="Q51" s="15" t="n">
        <f aca="false">$B$15/$B$14*Q50</f>
        <v>4.60748124384546</v>
      </c>
      <c r="R51" s="15" t="n">
        <f aca="false">$B$15/$B$14*R50</f>
        <v>0.654421520239086</v>
      </c>
      <c r="S51" s="15" t="n">
        <f aca="false">$B$15/$B$14*S50</f>
        <v>0.247618953603978</v>
      </c>
      <c r="T51" s="16" t="n">
        <f aca="false">base_fleet!Z51+base_fleet!AE51</f>
        <v>0</v>
      </c>
      <c r="U51" s="17" t="n">
        <f aca="false">base_fleet!X51+base_fleet!AC51+base_fleet!AH51</f>
        <v>0</v>
      </c>
      <c r="V51" s="15" t="n">
        <f aca="false">$B$15/$B$14*V50</f>
        <v>5.93807713205842</v>
      </c>
      <c r="W51" s="15" t="n">
        <f aca="false">$B$15/$B$14*W50</f>
        <v>1.24302516636868</v>
      </c>
      <c r="X51" s="15" t="n">
        <f aca="false">$B$15/$B$14*X50</f>
        <v>0.278895691116896</v>
      </c>
      <c r="Y51" s="15" t="n">
        <f aca="false">$B$15/$B$14*Y50</f>
        <v>0.210557011836597</v>
      </c>
      <c r="Z51" s="15" t="n">
        <f aca="false">$B$15/$B$14*Z50</f>
        <v>0.421114023673194</v>
      </c>
      <c r="AA51" s="15" t="n">
        <f aca="false">$B$15/$B$14*AA50</f>
        <v>0.0831146099354989</v>
      </c>
      <c r="AB51" s="15" t="n">
        <f aca="false">$B$15/$B$14*AB50</f>
        <v>0.00277048699784996</v>
      </c>
      <c r="AC51" s="15" t="n">
        <f aca="false">$B$15/$B$14*AC50</f>
        <v>0.00277048699784996</v>
      </c>
      <c r="AD51" s="15" t="n">
        <f aca="false">$B$15/$B$14*AD50</f>
        <v>0.0240108873146997</v>
      </c>
      <c r="AE51" s="15" t="n">
        <f aca="false">$B$15/$B$14*AE50</f>
        <v>0.120054436573498</v>
      </c>
      <c r="AF51" s="15" t="n">
        <f aca="false">$B$15/$B$14*AF50</f>
        <v>0.0147759306551998</v>
      </c>
      <c r="AG51" s="15" t="n">
        <f aca="false">$B$15/$B$14*AG50</f>
        <v>0</v>
      </c>
      <c r="AH51" s="15" t="n">
        <f aca="false">$B$15/$B$14*AH50</f>
        <v>0.00369398266379995</v>
      </c>
      <c r="AI51" s="15" t="n">
        <f aca="false">$B$15/$B$14*AI50</f>
        <v>0.00369398266379995</v>
      </c>
      <c r="AJ51" s="15" t="n">
        <f aca="false">$B$15/$B$14*AJ50</f>
        <v>0</v>
      </c>
      <c r="AK51" s="15" t="n">
        <f aca="false">$B$15/$B$14*AK50</f>
        <v>0</v>
      </c>
      <c r="AL51" s="15" t="n">
        <f aca="false">$B$15/$B$14*AL50</f>
        <v>0</v>
      </c>
      <c r="AM51" s="15" t="n">
        <f aca="false">$B$15/$B$14*AM50</f>
        <v>0</v>
      </c>
      <c r="AN51" s="15" t="n">
        <f aca="false">$B$15/$B$14*AN50</f>
        <v>0.197628072513297</v>
      </c>
      <c r="AO51" s="15" t="n">
        <f aca="false">$B$15/$B$14*AO50</f>
        <v>0.164382228539098</v>
      </c>
      <c r="AP51" s="15" t="n">
        <f aca="false">$B$15/$B$14*AP50</f>
        <v>0.0313988526422996</v>
      </c>
      <c r="AQ51" s="15" t="n">
        <f aca="false">$B$15/$B$14*AQ50</f>
        <v>0.0905025752630988</v>
      </c>
      <c r="AR51" s="15" t="n">
        <f aca="false">$B$15/$B$14*AR50</f>
        <v>0.0554097399569992</v>
      </c>
      <c r="AS51" s="15" t="n">
        <f aca="false">$B$15/$B$14*AS50</f>
        <v>0.00184699133189998</v>
      </c>
      <c r="AT51" s="16" t="n">
        <f aca="false">base_fleet!AQ51+base_fleet!AN51+base_fleet!AJ51</f>
        <v>0</v>
      </c>
      <c r="AU51" s="15" t="n">
        <f aca="false">$B$15/$B$14*AU50</f>
        <v>2.53293579638985</v>
      </c>
      <c r="AV51" s="15" t="n">
        <f aca="false">$B$15/$B$14*AV50</f>
        <v>0.23169838990067</v>
      </c>
      <c r="AW51" s="15" t="n">
        <f aca="false">$B$15/$B$14*AW50</f>
        <v>0.0787324625876065</v>
      </c>
      <c r="AX51" s="15" t="n">
        <f aca="false">$B$15/$B$14*AX50</f>
        <v>0.0292434861039681</v>
      </c>
      <c r="AY51" s="15" t="n">
        <f aca="false">$B$15/$B$14*AY50</f>
        <v>0</v>
      </c>
      <c r="AZ51" s="15" t="n">
        <f aca="false">$B$15/$B$14*AZ50</f>
        <v>0.00224949893107447</v>
      </c>
      <c r="BA51" s="15" t="n">
        <f aca="false">$B$15/$B$14*BA50</f>
        <v>0.525637555529874</v>
      </c>
      <c r="BB51" s="15" t="n">
        <f aca="false">$B$15/$B$14*BB50</f>
        <v>0.0480867164364869</v>
      </c>
      <c r="BC51" s="15" t="n">
        <f aca="false">$B$15/$B$14*BC50</f>
        <v>0.00132653010859274</v>
      </c>
      <c r="BD51" s="15" t="n">
        <f aca="false">$B$15/$B$14*BD50</f>
        <v>0.000331632527148185</v>
      </c>
      <c r="BE51" s="16" t="n">
        <v>0</v>
      </c>
      <c r="BF51" s="16" t="n">
        <v>0</v>
      </c>
      <c r="BG51" s="16" t="n">
        <f aca="false">base_fleet!CE51</f>
        <v>0</v>
      </c>
      <c r="BH51" s="16" t="n">
        <f aca="false">base_fleet!CA51</f>
        <v>0</v>
      </c>
      <c r="BI51" s="16" t="n">
        <f aca="false">base_fleet!BV51</f>
        <v>0</v>
      </c>
      <c r="BJ51" s="16" t="n">
        <f aca="false">base_fleet!CH51</f>
        <v>0</v>
      </c>
      <c r="BK51" s="16" t="n">
        <f aca="false">base_fleet!BU51+base_fleet!BZ51+base_fleet!CD51</f>
        <v>0</v>
      </c>
    </row>
    <row r="52" customFormat="false" ht="13.2" hidden="false" customHeight="false" outlineLevel="0" collapsed="false">
      <c r="A52" s="0" t="n">
        <f aca="false">A51-1</f>
        <v>1969</v>
      </c>
      <c r="B52" s="15" t="n">
        <f aca="false">$B$15/$B$14*B51</f>
        <v>17.4689274871339</v>
      </c>
      <c r="C52" s="15" t="n">
        <f aca="false">$B$15/$B$14*C51</f>
        <v>31.2835080336224</v>
      </c>
      <c r="D52" s="15" t="n">
        <f aca="false">$B$15/$B$14*D51</f>
        <v>0.0184699133189997</v>
      </c>
      <c r="E52" s="15" t="n">
        <f aca="false">$B$15/$B$14*E51</f>
        <v>13.0243147828664</v>
      </c>
      <c r="F52" s="15" t="n">
        <f aca="false">$B$15/$B$14*F51</f>
        <v>0.134608305750939</v>
      </c>
      <c r="G52" s="15" t="n">
        <f aca="false">$B$15/$B$14*G51</f>
        <v>0.211065823417473</v>
      </c>
      <c r="H52" s="15" t="n">
        <f aca="false">$B$15/$B$14*H51</f>
        <v>0.00215373289201503</v>
      </c>
      <c r="I52" s="15" t="n">
        <f aca="false">$B$15/$B$14*I51</f>
        <v>1.66643204612878</v>
      </c>
      <c r="J52" s="16" t="n">
        <f aca="false">base_fleet!C52+base_fleet!G52+base_fleet!L52+base_fleet!Q52</f>
        <v>0</v>
      </c>
      <c r="K52" s="16" t="n">
        <f aca="false">base_fleet!E52+base_fleet!J52+base_fleet!O52+base_fleet!T52</f>
        <v>0</v>
      </c>
      <c r="L52" s="15" t="n">
        <f aca="false">$B$15/$B$14*L51</f>
        <v>1.99269783886391</v>
      </c>
      <c r="M52" s="16" t="n">
        <f aca="false">base_fleet!I52+base_fleet!N52</f>
        <v>0</v>
      </c>
      <c r="N52" s="15" t="n">
        <f aca="false">$B$15/$B$14*N51</f>
        <v>20.1395934830373</v>
      </c>
      <c r="O52" s="15" t="n">
        <f aca="false">$B$15/$B$14*O51</f>
        <v>0.315835517754896</v>
      </c>
      <c r="P52" s="15" t="n">
        <f aca="false">$B$15/$B$14*P51</f>
        <v>1.40925438623968</v>
      </c>
      <c r="Q52" s="15" t="n">
        <f aca="false">$B$15/$B$14*Q51</f>
        <v>3.84912993567955</v>
      </c>
      <c r="R52" s="15" t="n">
        <f aca="false">$B$15/$B$14*R51</f>
        <v>0.546709434242393</v>
      </c>
      <c r="S52" s="15" t="n">
        <f aca="false">$B$15/$B$14*S51</f>
        <v>0.206863029172797</v>
      </c>
      <c r="T52" s="16" t="n">
        <f aca="false">base_fleet!Z52+base_fleet!AE52</f>
        <v>0</v>
      </c>
      <c r="U52" s="17" t="n">
        <f aca="false">base_fleet!X52+base_fleet!AC52+base_fleet!AH52</f>
        <v>0</v>
      </c>
      <c r="V52" s="15" t="n">
        <f aca="false">$B$15/$B$14*V51</f>
        <v>4.96072132250374</v>
      </c>
      <c r="W52" s="15" t="n">
        <f aca="false">$B$15/$B$14*W51</f>
        <v>1.03843404355988</v>
      </c>
      <c r="X52" s="15" t="n">
        <f aca="false">$B$15/$B$14*X51</f>
        <v>0.232991887930969</v>
      </c>
      <c r="Y52" s="15" t="n">
        <f aca="false">$B$15/$B$14*Y51</f>
        <v>0.175901160424705</v>
      </c>
      <c r="Z52" s="15" t="n">
        <f aca="false">$B$15/$B$14*Z51</f>
        <v>0.35180232084941</v>
      </c>
      <c r="AA52" s="15" t="n">
        <f aca="false">$B$15/$B$14*AA51</f>
        <v>0.0694346685886993</v>
      </c>
      <c r="AB52" s="15" t="n">
        <f aca="false">$B$15/$B$14*AB51</f>
        <v>0.00231448895295664</v>
      </c>
      <c r="AC52" s="15" t="n">
        <f aca="false">$B$15/$B$14*AC51</f>
        <v>0.00231448895295664</v>
      </c>
      <c r="AD52" s="15" t="n">
        <f aca="false">$B$15/$B$14*AD51</f>
        <v>0.0200589042589576</v>
      </c>
      <c r="AE52" s="15" t="n">
        <f aca="false">$B$15/$B$14*AE51</f>
        <v>0.100294521294788</v>
      </c>
      <c r="AF52" s="15" t="n">
        <f aca="false">$B$15/$B$14*AF51</f>
        <v>0.0123439410824354</v>
      </c>
      <c r="AG52" s="15" t="n">
        <f aca="false">$B$15/$B$14*AG51</f>
        <v>0</v>
      </c>
      <c r="AH52" s="15" t="n">
        <f aca="false">$B$15/$B$14*AH51</f>
        <v>0.00308598527060886</v>
      </c>
      <c r="AI52" s="15" t="n">
        <f aca="false">$B$15/$B$14*AI51</f>
        <v>0.00308598527060886</v>
      </c>
      <c r="AJ52" s="15" t="n">
        <f aca="false">$B$15/$B$14*AJ51</f>
        <v>0</v>
      </c>
      <c r="AK52" s="15" t="n">
        <f aca="false">$B$15/$B$14*AK51</f>
        <v>0</v>
      </c>
      <c r="AL52" s="15" t="n">
        <f aca="false">$B$15/$B$14*AL51</f>
        <v>0</v>
      </c>
      <c r="AM52" s="15" t="n">
        <f aca="false">$B$15/$B$14*AM51</f>
        <v>0</v>
      </c>
      <c r="AN52" s="15" t="n">
        <f aca="false">$B$15/$B$14*AN51</f>
        <v>0.165100211977574</v>
      </c>
      <c r="AO52" s="15" t="n">
        <f aca="false">$B$15/$B$14*AO51</f>
        <v>0.137326344542094</v>
      </c>
      <c r="AP52" s="15" t="n">
        <f aca="false">$B$15/$B$14*AP51</f>
        <v>0.0262308748001753</v>
      </c>
      <c r="AQ52" s="15" t="n">
        <f aca="false">$B$15/$B$14*AQ51</f>
        <v>0.0756066391299171</v>
      </c>
      <c r="AR52" s="15" t="n">
        <f aca="false">$B$15/$B$14*AR51</f>
        <v>0.0462897790591329</v>
      </c>
      <c r="AS52" s="15" t="n">
        <f aca="false">$B$15/$B$14*AS51</f>
        <v>0.00154299263530443</v>
      </c>
      <c r="AT52" s="16" t="n">
        <f aca="false">base_fleet!AQ52+base_fleet!AN52+base_fleet!AJ52</f>
        <v>0</v>
      </c>
      <c r="AU52" s="15" t="n">
        <f aca="false">$B$15/$B$14*AU51</f>
        <v>2.11603661155685</v>
      </c>
      <c r="AV52" s="15" t="n">
        <f aca="false">$B$15/$B$14*AV51</f>
        <v>0.193562851678824</v>
      </c>
      <c r="AW52" s="15" t="n">
        <f aca="false">$B$15/$B$14*AW51</f>
        <v>0.0657737845510568</v>
      </c>
      <c r="AX52" s="15" t="n">
        <f aca="false">$B$15/$B$14*AX51</f>
        <v>0.0244302628332497</v>
      </c>
      <c r="AY52" s="15" t="n">
        <f aca="false">$B$15/$B$14*AY51</f>
        <v>0</v>
      </c>
      <c r="AZ52" s="15" t="n">
        <f aca="false">$B$15/$B$14*AZ51</f>
        <v>0.00187925098717305</v>
      </c>
      <c r="BA52" s="15" t="n">
        <f aca="false">$B$15/$B$14*BA51</f>
        <v>0.439122189159219</v>
      </c>
      <c r="BB52" s="15" t="n">
        <f aca="false">$B$15/$B$14*BB51</f>
        <v>0.0401720614688245</v>
      </c>
      <c r="BC52" s="15" t="n">
        <f aca="false">$B$15/$B$14*BC51</f>
        <v>0.00110819479913998</v>
      </c>
      <c r="BD52" s="15" t="n">
        <f aca="false">$B$15/$B$14*BD51</f>
        <v>0.000277048699784996</v>
      </c>
      <c r="BE52" s="16" t="n">
        <v>0</v>
      </c>
      <c r="BF52" s="16" t="n">
        <v>0</v>
      </c>
      <c r="BG52" s="16" t="n">
        <f aca="false">base_fleet!CE52</f>
        <v>0</v>
      </c>
      <c r="BH52" s="16" t="n">
        <f aca="false">base_fleet!CA52</f>
        <v>0</v>
      </c>
      <c r="BI52" s="16" t="n">
        <f aca="false">base_fleet!BV52</f>
        <v>0</v>
      </c>
      <c r="BJ52" s="16" t="n">
        <f aca="false">base_fleet!CH52</f>
        <v>0</v>
      </c>
      <c r="BK52" s="16" t="n">
        <f aca="false">base_fleet!BU52+base_fleet!BZ52+base_fleet!CD52</f>
        <v>0</v>
      </c>
    </row>
    <row r="53" customFormat="false" ht="13.2" hidden="false" customHeight="false" outlineLevel="0" collapsed="false">
      <c r="A53" s="0" t="n">
        <f aca="false">A52-1</f>
        <v>1968</v>
      </c>
      <c r="B53" s="15" t="n">
        <f aca="false">$B$15/$B$14*B52</f>
        <v>14.5936940762938</v>
      </c>
      <c r="C53" s="15" t="n">
        <f aca="false">$B$15/$B$14*C52</f>
        <v>26.1345149101005</v>
      </c>
      <c r="D53" s="15" t="n">
        <f aca="false">$B$15/$B$14*D52</f>
        <v>0.0154299263530443</v>
      </c>
      <c r="E53" s="15" t="n">
        <f aca="false">$B$15/$B$14*E52</f>
        <v>10.8806259362228</v>
      </c>
      <c r="F53" s="15" t="n">
        <f aca="false">$B$15/$B$14*F52</f>
        <v>0.112452950285829</v>
      </c>
      <c r="G53" s="15" t="n">
        <f aca="false">$B$15/$B$14*G52</f>
        <v>0.176326226048181</v>
      </c>
      <c r="H53" s="15" t="n">
        <f aca="false">$B$15/$B$14*H52</f>
        <v>0.00179924720457327</v>
      </c>
      <c r="I53" s="15" t="n">
        <f aca="false">$B$15/$B$14*I52</f>
        <v>1.39215183634184</v>
      </c>
      <c r="J53" s="16" t="n">
        <f aca="false">base_fleet!C53+base_fleet!G53+base_fleet!L53+base_fleet!Q53</f>
        <v>0</v>
      </c>
      <c r="K53" s="16" t="n">
        <f aca="false">base_fleet!E53+base_fleet!J53+base_fleet!O53+base_fleet!T53</f>
        <v>0</v>
      </c>
      <c r="L53" s="15" t="n">
        <f aca="false">$B$15/$B$14*L52</f>
        <v>1.66471711948488</v>
      </c>
      <c r="M53" s="16" t="n">
        <f aca="false">base_fleet!I53+base_fleet!N53</f>
        <v>0</v>
      </c>
      <c r="N53" s="15" t="n">
        <f aca="false">$B$15/$B$14*N52</f>
        <v>16.8247916953595</v>
      </c>
      <c r="O53" s="15" t="n">
        <f aca="false">$B$15/$B$14*O52</f>
        <v>0.263851740637057</v>
      </c>
      <c r="P53" s="15" t="n">
        <f aca="false">$B$15/$B$14*P52</f>
        <v>1.17730338073728</v>
      </c>
      <c r="Q53" s="15" t="n">
        <f aca="false">$B$15/$B$14*Q52</f>
        <v>3.21559665197443</v>
      </c>
      <c r="R53" s="15" t="n">
        <f aca="false">$B$15/$B$14*R52</f>
        <v>0.456725820050111</v>
      </c>
      <c r="S53" s="15" t="n">
        <f aca="false">$B$15/$B$14*S52</f>
        <v>0.172815175154096</v>
      </c>
      <c r="T53" s="16" t="n">
        <f aca="false">base_fleet!Z53+base_fleet!AE53</f>
        <v>0</v>
      </c>
      <c r="U53" s="17" t="n">
        <f aca="false">base_fleet!X53+base_fleet!AC53+base_fleet!AH53</f>
        <v>0</v>
      </c>
      <c r="V53" s="15" t="n">
        <f aca="false">$B$15/$B$14*V52</f>
        <v>4.14422977207315</v>
      </c>
      <c r="W53" s="15" t="n">
        <f aca="false">$B$15/$B$14*W52</f>
        <v>0.86751683875746</v>
      </c>
      <c r="X53" s="15" t="n">
        <f aca="false">$B$15/$B$14*X52</f>
        <v>0.194643451192238</v>
      </c>
      <c r="Y53" s="15" t="n">
        <f aca="false">$B$15/$B$14*Y52</f>
        <v>0.14694936050275</v>
      </c>
      <c r="Z53" s="15" t="n">
        <f aca="false">$B$15/$B$14*Z52</f>
        <v>0.293898721005499</v>
      </c>
      <c r="AA53" s="15" t="n">
        <f aca="false">$B$15/$B$14*AA52</f>
        <v>0.0580063265142432</v>
      </c>
      <c r="AB53" s="15" t="n">
        <f aca="false">$B$15/$B$14*AB52</f>
        <v>0.00193354421714144</v>
      </c>
      <c r="AC53" s="15" t="n">
        <f aca="false">$B$15/$B$14*AC52</f>
        <v>0.00193354421714144</v>
      </c>
      <c r="AD53" s="15" t="n">
        <f aca="false">$B$15/$B$14*AD52</f>
        <v>0.0167573832152258</v>
      </c>
      <c r="AE53" s="15" t="n">
        <f aca="false">$B$15/$B$14*AE52</f>
        <v>0.0837869160761291</v>
      </c>
      <c r="AF53" s="15" t="n">
        <f aca="false">$B$15/$B$14*AF52</f>
        <v>0.0103122358247544</v>
      </c>
      <c r="AG53" s="15" t="n">
        <f aca="false">$B$15/$B$14*AG52</f>
        <v>0</v>
      </c>
      <c r="AH53" s="15" t="n">
        <f aca="false">$B$15/$B$14*AH52</f>
        <v>0.00257805895618859</v>
      </c>
      <c r="AI53" s="15" t="n">
        <f aca="false">$B$15/$B$14*AI52</f>
        <v>0.00257805895618859</v>
      </c>
      <c r="AJ53" s="15" t="n">
        <f aca="false">$B$15/$B$14*AJ52</f>
        <v>0</v>
      </c>
      <c r="AK53" s="15" t="n">
        <f aca="false">$B$15/$B$14*AK52</f>
        <v>0</v>
      </c>
      <c r="AL53" s="15" t="n">
        <f aca="false">$B$15/$B$14*AL52</f>
        <v>0</v>
      </c>
      <c r="AM53" s="15" t="n">
        <f aca="false">$B$15/$B$14*AM52</f>
        <v>0</v>
      </c>
      <c r="AN53" s="15" t="n">
        <f aca="false">$B$15/$B$14*AN52</f>
        <v>0.137926154156089</v>
      </c>
      <c r="AO53" s="15" t="n">
        <f aca="false">$B$15/$B$14*AO52</f>
        <v>0.114723623550392</v>
      </c>
      <c r="AP53" s="15" t="n">
        <f aca="false">$B$15/$B$14*AP52</f>
        <v>0.021913501127603</v>
      </c>
      <c r="AQ53" s="15" t="n">
        <f aca="false">$B$15/$B$14*AQ52</f>
        <v>0.0631624444266204</v>
      </c>
      <c r="AR53" s="15" t="n">
        <f aca="false">$B$15/$B$14*AR52</f>
        <v>0.0386708843428288</v>
      </c>
      <c r="AS53" s="15" t="n">
        <f aca="false">$B$15/$B$14*AS52</f>
        <v>0.00128902947809429</v>
      </c>
      <c r="AT53" s="16" t="n">
        <f aca="false">base_fleet!AQ53+base_fleet!AN53+base_fleet!AJ53</f>
        <v>0</v>
      </c>
      <c r="AU53" s="15" t="n">
        <f aca="false">$B$15/$B$14*AU52</f>
        <v>1.76775540376147</v>
      </c>
      <c r="AV53" s="15" t="n">
        <f aca="false">$B$15/$B$14*AV52</f>
        <v>0.161704091107843</v>
      </c>
      <c r="AW53" s="15" t="n">
        <f aca="false">$B$15/$B$14*AW52</f>
        <v>0.0549479921240243</v>
      </c>
      <c r="AX53" s="15" t="n">
        <f aca="false">$B$15/$B$14*AX52</f>
        <v>0.0204092542174947</v>
      </c>
      <c r="AY53" s="15" t="n">
        <f aca="false">$B$15/$B$14*AY52</f>
        <v>0</v>
      </c>
      <c r="AZ53" s="15" t="n">
        <f aca="false">$B$15/$B$14*AZ52</f>
        <v>0.00156994263211498</v>
      </c>
      <c r="BA53" s="15" t="n">
        <f aca="false">$B$15/$B$14*BA52</f>
        <v>0.366846499043628</v>
      </c>
      <c r="BB53" s="15" t="n">
        <f aca="false">$B$15/$B$14*BB52</f>
        <v>0.0335600898178713</v>
      </c>
      <c r="BC53" s="15" t="n">
        <f aca="false">$B$15/$B$14*BC52</f>
        <v>0.000925795581182658</v>
      </c>
      <c r="BD53" s="15" t="n">
        <f aca="false">$B$15/$B$14*BD52</f>
        <v>0.000231448895295664</v>
      </c>
      <c r="BE53" s="16" t="n">
        <v>0</v>
      </c>
      <c r="BF53" s="16" t="n">
        <v>0</v>
      </c>
      <c r="BG53" s="16" t="n">
        <f aca="false">base_fleet!CE53</f>
        <v>0</v>
      </c>
      <c r="BH53" s="16" t="n">
        <f aca="false">base_fleet!CA53</f>
        <v>0</v>
      </c>
      <c r="BI53" s="16" t="n">
        <f aca="false">base_fleet!BV53</f>
        <v>0</v>
      </c>
      <c r="BJ53" s="16" t="n">
        <f aca="false">base_fleet!CH53</f>
        <v>0</v>
      </c>
      <c r="BK53" s="16" t="n">
        <f aca="false">base_fleet!BU53+base_fleet!BZ53+base_fleet!CD53</f>
        <v>0</v>
      </c>
    </row>
    <row r="54" customFormat="false" ht="13.2" hidden="false" customHeight="false" outlineLevel="0" collapsed="false">
      <c r="A54" s="0" t="n">
        <f aca="false">A53-1</f>
        <v>1967</v>
      </c>
      <c r="B54" s="15" t="n">
        <f aca="false">$B$15/$B$14*B53</f>
        <v>12.1916990581885</v>
      </c>
      <c r="C54" s="15" t="n">
        <f aca="false">$B$15/$B$14*C53</f>
        <v>21.833001236696</v>
      </c>
      <c r="D54" s="15" t="n">
        <f aca="false">$B$15/$B$14*D53</f>
        <v>0.0128902947809429</v>
      </c>
      <c r="E54" s="15" t="n">
        <f aca="false">$B$15/$B$14*E53</f>
        <v>9.08976961457839</v>
      </c>
      <c r="F54" s="15" t="n">
        <f aca="false">$B$15/$B$14*F53</f>
        <v>0.0939441734849933</v>
      </c>
      <c r="G54" s="15" t="n">
        <f aca="false">$B$15/$B$14*G53</f>
        <v>0.14730446402447</v>
      </c>
      <c r="H54" s="15" t="n">
        <f aca="false">$B$15/$B$14*H53</f>
        <v>0.00150310677575989</v>
      </c>
      <c r="I54" s="15" t="n">
        <f aca="false">$B$15/$B$14*I53</f>
        <v>1.16301576168811</v>
      </c>
      <c r="J54" s="16" t="n">
        <f aca="false">base_fleet!C54+base_fleet!G54+base_fleet!L54+base_fleet!Q54</f>
        <v>0</v>
      </c>
      <c r="K54" s="16" t="n">
        <f aca="false">base_fleet!E54+base_fleet!J54+base_fleet!O54+base_fleet!T54</f>
        <v>0</v>
      </c>
      <c r="L54" s="15" t="n">
        <f aca="false">$B$15/$B$14*L53</f>
        <v>1.3907191716964</v>
      </c>
      <c r="M54" s="16" t="n">
        <f aca="false">base_fleet!I54+base_fleet!N54</f>
        <v>0</v>
      </c>
      <c r="N54" s="15" t="n">
        <f aca="false">$B$15/$B$14*N53</f>
        <v>14.0555774291402</v>
      </c>
      <c r="O54" s="15" t="n">
        <f aca="false">$B$15/$B$14*O53</f>
        <v>0.220424040754124</v>
      </c>
      <c r="P54" s="15" t="n">
        <f aca="false">$B$15/$B$14*P53</f>
        <v>0.983529491785946</v>
      </c>
      <c r="Q54" s="15" t="n">
        <f aca="false">$B$15/$B$14*Q53</f>
        <v>2.68633743234851</v>
      </c>
      <c r="R54" s="15" t="n">
        <f aca="false">$B$15/$B$14*R53</f>
        <v>0.381552725515911</v>
      </c>
      <c r="S54" s="15" t="n">
        <f aca="false">$B$15/$B$14*S53</f>
        <v>0.144371301546561</v>
      </c>
      <c r="T54" s="16" t="n">
        <f aca="false">base_fleet!Z54+base_fleet!AE54</f>
        <v>0</v>
      </c>
      <c r="U54" s="17" t="n">
        <f aca="false">base_fleet!X54+base_fleet!AC54+base_fleet!AH54</f>
        <v>0</v>
      </c>
      <c r="V54" s="15" t="n">
        <f aca="false">$B$15/$B$14*V53</f>
        <v>3.46212562391415</v>
      </c>
      <c r="W54" s="15" t="n">
        <f aca="false">$B$15/$B$14*W53</f>
        <v>0.724731118163056</v>
      </c>
      <c r="X54" s="15" t="n">
        <f aca="false">$B$15/$B$14*X53</f>
        <v>0.162606833347134</v>
      </c>
      <c r="Y54" s="15" t="n">
        <f aca="false">$B$15/$B$14*Y53</f>
        <v>0.122762774844857</v>
      </c>
      <c r="Z54" s="15" t="n">
        <f aca="false">$B$15/$B$14*Z53</f>
        <v>0.245525549689713</v>
      </c>
      <c r="AA54" s="15" t="n">
        <f aca="false">$B$15/$B$14*AA53</f>
        <v>0.0484589900703381</v>
      </c>
      <c r="AB54" s="15" t="n">
        <f aca="false">$B$15/$B$14*AB53</f>
        <v>0.00161529966901127</v>
      </c>
      <c r="AC54" s="15" t="n">
        <f aca="false">$B$15/$B$14*AC53</f>
        <v>0.00161529966901127</v>
      </c>
      <c r="AD54" s="15" t="n">
        <f aca="false">$B$15/$B$14*AD53</f>
        <v>0.0139992637980977</v>
      </c>
      <c r="AE54" s="15" t="n">
        <f aca="false">$B$15/$B$14*AE53</f>
        <v>0.0699963189904883</v>
      </c>
      <c r="AF54" s="15" t="n">
        <f aca="false">$B$15/$B$14*AF53</f>
        <v>0.0086149315680601</v>
      </c>
      <c r="AG54" s="15" t="n">
        <f aca="false">$B$15/$B$14*AG53</f>
        <v>0</v>
      </c>
      <c r="AH54" s="15" t="n">
        <f aca="false">$B$15/$B$14*AH53</f>
        <v>0.00215373289201503</v>
      </c>
      <c r="AI54" s="15" t="n">
        <f aca="false">$B$15/$B$14*AI53</f>
        <v>0.00215373289201503</v>
      </c>
      <c r="AJ54" s="15" t="n">
        <f aca="false">$B$15/$B$14*AJ53</f>
        <v>0</v>
      </c>
      <c r="AK54" s="15" t="n">
        <f aca="false">$B$15/$B$14*AK53</f>
        <v>0</v>
      </c>
      <c r="AL54" s="15" t="n">
        <f aca="false">$B$15/$B$14*AL53</f>
        <v>0</v>
      </c>
      <c r="AM54" s="15" t="n">
        <f aca="false">$B$15/$B$14*AM53</f>
        <v>0</v>
      </c>
      <c r="AN54" s="15" t="n">
        <f aca="false">$B$15/$B$14*AN53</f>
        <v>0.115224709722804</v>
      </c>
      <c r="AO54" s="15" t="n">
        <f aca="false">$B$15/$B$14*AO53</f>
        <v>0.0958411136946687</v>
      </c>
      <c r="AP54" s="15" t="n">
        <f aca="false">$B$15/$B$14*AP53</f>
        <v>0.0183067295821277</v>
      </c>
      <c r="AQ54" s="15" t="n">
        <f aca="false">$B$15/$B$14*AQ53</f>
        <v>0.0527664558543682</v>
      </c>
      <c r="AR54" s="15" t="n">
        <f aca="false">$B$15/$B$14*AR53</f>
        <v>0.0323059933802254</v>
      </c>
      <c r="AS54" s="15" t="n">
        <f aca="false">$B$15/$B$14*AS53</f>
        <v>0.00107686644600751</v>
      </c>
      <c r="AT54" s="16" t="n">
        <f aca="false">base_fleet!AQ54+base_fleet!AN54+base_fleet!AJ54</f>
        <v>0</v>
      </c>
      <c r="AU54" s="15" t="n">
        <f aca="false">$B$15/$B$14*AU53</f>
        <v>1.47679825124987</v>
      </c>
      <c r="AV54" s="15" t="n">
        <f aca="false">$B$15/$B$14*AV53</f>
        <v>0.135089005220903</v>
      </c>
      <c r="AW54" s="15" t="n">
        <f aca="false">$B$15/$B$14*AW53</f>
        <v>0.0459040309003068</v>
      </c>
      <c r="AX54" s="15" t="n">
        <f aca="false">$B$15/$B$14*AX53</f>
        <v>0.017050068620114</v>
      </c>
      <c r="AY54" s="15" t="n">
        <f aca="false">$B$15/$B$14*AY53</f>
        <v>0</v>
      </c>
      <c r="AZ54" s="15" t="n">
        <f aca="false">$B$15/$B$14*AZ53</f>
        <v>0.00131154374000877</v>
      </c>
      <c r="BA54" s="15" t="n">
        <f aca="false">$B$15/$B$14*BA53</f>
        <v>0.306466758416918</v>
      </c>
      <c r="BB54" s="15" t="n">
        <f aca="false">$B$15/$B$14*BB53</f>
        <v>0.0280363911485509</v>
      </c>
      <c r="BC54" s="15" t="n">
        <f aca="false">$B$15/$B$14*BC53</f>
        <v>0.000773417686856576</v>
      </c>
      <c r="BD54" s="15" t="n">
        <f aca="false">$B$15/$B$14*BD53</f>
        <v>0.000193354421714144</v>
      </c>
      <c r="BE54" s="16" t="n">
        <v>0</v>
      </c>
      <c r="BF54" s="16" t="n">
        <v>0</v>
      </c>
      <c r="BG54" s="16" t="n">
        <f aca="false">base_fleet!CE54</f>
        <v>0</v>
      </c>
      <c r="BH54" s="16" t="n">
        <f aca="false">base_fleet!CA54</f>
        <v>0</v>
      </c>
      <c r="BI54" s="16" t="n">
        <f aca="false">base_fleet!BV54</f>
        <v>0</v>
      </c>
      <c r="BJ54" s="16" t="n">
        <f aca="false">base_fleet!CH54</f>
        <v>0</v>
      </c>
      <c r="BK54" s="16" t="n">
        <f aca="false">base_fleet!BU54+base_fleet!BZ54+base_fleet!CD54</f>
        <v>0</v>
      </c>
    </row>
    <row r="55" customFormat="false" ht="13.2" hidden="false" customHeight="false" outlineLevel="0" collapsed="false">
      <c r="A55" s="0" t="n">
        <f aca="false">A54-1</f>
        <v>1966</v>
      </c>
      <c r="B55" s="15" t="n">
        <f aca="false">$B$15/$B$14*B54</f>
        <v>10.185051512549</v>
      </c>
      <c r="C55" s="15" t="n">
        <f aca="false">$B$15/$B$14*C54</f>
        <v>18.2394792725745</v>
      </c>
      <c r="D55" s="15" t="n">
        <f aca="false">$B$15/$B$14*D54</f>
        <v>0.0107686644600751</v>
      </c>
      <c r="E55" s="15" t="n">
        <f aca="false">$B$15/$B$14*E54</f>
        <v>7.59367265545348</v>
      </c>
      <c r="F55" s="15" t="n">
        <f aca="false">$B$15/$B$14*F54</f>
        <v>0.0784817802409462</v>
      </c>
      <c r="G55" s="15" t="n">
        <f aca="false">$B$15/$B$14*G54</f>
        <v>0.123059431417804</v>
      </c>
      <c r="H55" s="15" t="n">
        <f aca="false">$B$15/$B$14*H54</f>
        <v>0.00125570848385514</v>
      </c>
      <c r="I55" s="15" t="n">
        <f aca="false">$B$15/$B$14*I54</f>
        <v>0.971593490469567</v>
      </c>
      <c r="J55" s="16" t="n">
        <f aca="false">base_fleet!C55+base_fleet!G55+base_fleet!L55+base_fleet!Q55</f>
        <v>0</v>
      </c>
      <c r="K55" s="16" t="n">
        <f aca="false">base_fleet!E55+base_fleet!J55+base_fleet!O55+base_fleet!T55</f>
        <v>0</v>
      </c>
      <c r="L55" s="15" t="n">
        <f aca="false">$B$15/$B$14*L54</f>
        <v>1.16181890117308</v>
      </c>
      <c r="M55" s="16" t="n">
        <f aca="false">base_fleet!I55+base_fleet!N55</f>
        <v>0</v>
      </c>
      <c r="N55" s="15" t="n">
        <f aca="false">$B$15/$B$14*N54</f>
        <v>11.7421517272659</v>
      </c>
      <c r="O55" s="15" t="n">
        <f aca="false">$B$15/$B$14*O54</f>
        <v>0.184144162267285</v>
      </c>
      <c r="P55" s="15" t="n">
        <f aca="false">$B$15/$B$14*P54</f>
        <v>0.821649098303732</v>
      </c>
      <c r="Q55" s="15" t="n">
        <f aca="false">$B$15/$B$14*Q54</f>
        <v>2.24418967347966</v>
      </c>
      <c r="R55" s="15" t="n">
        <f aca="false">$B$15/$B$14*R54</f>
        <v>0.318752468018224</v>
      </c>
      <c r="S55" s="15" t="n">
        <f aca="false">$B$15/$B$14*S54</f>
        <v>0.120609041952841</v>
      </c>
      <c r="T55" s="16" t="n">
        <f aca="false">base_fleet!Z55+base_fleet!AE55</f>
        <v>0</v>
      </c>
      <c r="U55" s="17" t="n">
        <f aca="false">base_fleet!X55+base_fleet!AC55+base_fleet!AH55</f>
        <v>0</v>
      </c>
      <c r="V55" s="15" t="n">
        <f aca="false">$B$15/$B$14*V54</f>
        <v>2.89228988135153</v>
      </c>
      <c r="W55" s="15" t="n">
        <f aca="false">$B$15/$B$14*W54</f>
        <v>0.605446684338906</v>
      </c>
      <c r="X55" s="15" t="n">
        <f aca="false">$B$15/$B$14*X54</f>
        <v>0.135843163945282</v>
      </c>
      <c r="Y55" s="15" t="n">
        <f aca="false">$B$15/$B$14*Y54</f>
        <v>0.102557090660677</v>
      </c>
      <c r="Z55" s="15" t="n">
        <f aca="false">$B$15/$B$14*Z54</f>
        <v>0.205114181321353</v>
      </c>
      <c r="AA55" s="15" t="n">
        <f aca="false">$B$15/$B$14*AA54</f>
        <v>0.0404830621028986</v>
      </c>
      <c r="AB55" s="15" t="n">
        <f aca="false">$B$15/$B$14*AB54</f>
        <v>0.00134943540342995</v>
      </c>
      <c r="AC55" s="15" t="n">
        <f aca="false">$B$15/$B$14*AC54</f>
        <v>0.00134943540342995</v>
      </c>
      <c r="AD55" s="15" t="n">
        <f aca="false">$B$15/$B$14*AD54</f>
        <v>0.0116951068297263</v>
      </c>
      <c r="AE55" s="15" t="n">
        <f aca="false">$B$15/$B$14*AE54</f>
        <v>0.0584755341486314</v>
      </c>
      <c r="AF55" s="15" t="n">
        <f aca="false">$B$15/$B$14*AF54</f>
        <v>0.00719698881829309</v>
      </c>
      <c r="AG55" s="15" t="n">
        <f aca="false">$B$15/$B$14*AG54</f>
        <v>0</v>
      </c>
      <c r="AH55" s="15" t="n">
        <f aca="false">$B$15/$B$14*AH54</f>
        <v>0.00179924720457327</v>
      </c>
      <c r="AI55" s="15" t="n">
        <f aca="false">$B$15/$B$14*AI54</f>
        <v>0.00179924720457327</v>
      </c>
      <c r="AJ55" s="15" t="n">
        <f aca="false">$B$15/$B$14*AJ54</f>
        <v>0</v>
      </c>
      <c r="AK55" s="15" t="n">
        <f aca="false">$B$15/$B$14*AK54</f>
        <v>0</v>
      </c>
      <c r="AL55" s="15" t="n">
        <f aca="false">$B$15/$B$14*AL54</f>
        <v>0</v>
      </c>
      <c r="AM55" s="15" t="n">
        <f aca="false">$B$15/$B$14*AM54</f>
        <v>0</v>
      </c>
      <c r="AN55" s="15" t="n">
        <f aca="false">$B$15/$B$14*AN54</f>
        <v>0.0962597254446701</v>
      </c>
      <c r="AO55" s="15" t="n">
        <f aca="false">$B$15/$B$14*AO54</f>
        <v>0.0800665006035106</v>
      </c>
      <c r="AP55" s="15" t="n">
        <f aca="false">$B$15/$B$14*AP54</f>
        <v>0.0152936012388728</v>
      </c>
      <c r="AQ55" s="15" t="n">
        <f aca="false">$B$15/$B$14*AQ54</f>
        <v>0.0440815565120452</v>
      </c>
      <c r="AR55" s="15" t="n">
        <f aca="false">$B$15/$B$14*AR54</f>
        <v>0.0269887080685991</v>
      </c>
      <c r="AS55" s="15" t="n">
        <f aca="false">$B$15/$B$14*AS54</f>
        <v>0.000899623602286636</v>
      </c>
      <c r="AT55" s="16" t="n">
        <f aca="false">base_fleet!AQ55+base_fleet!AN55+base_fleet!AJ55</f>
        <v>0</v>
      </c>
      <c r="AU55" s="15" t="n">
        <f aca="false">$B$15/$B$14*AU54</f>
        <v>1.23373011348405</v>
      </c>
      <c r="AV55" s="15" t="n">
        <f aca="false">$B$15/$B$14*AV54</f>
        <v>0.112854530807155</v>
      </c>
      <c r="AW55" s="15" t="n">
        <f aca="false">$B$15/$B$14*AW54</f>
        <v>0.0383486269733052</v>
      </c>
      <c r="AX55" s="15" t="n">
        <f aca="false">$B$15/$B$14*AX54</f>
        <v>0.014243775732942</v>
      </c>
      <c r="AY55" s="15" t="n">
        <f aca="false">$B$15/$B$14*AY54</f>
        <v>0</v>
      </c>
      <c r="AZ55" s="15" t="n">
        <f aca="false">$B$15/$B$14*AZ54</f>
        <v>0.00109567505638015</v>
      </c>
      <c r="BA55" s="15" t="n">
        <f aca="false">$B$15/$B$14*BA54</f>
        <v>0.256024997538286</v>
      </c>
      <c r="BB55" s="15" t="n">
        <f aca="false">$B$15/$B$14*BB54</f>
        <v>0.0234218452006634</v>
      </c>
      <c r="BC55" s="15" t="n">
        <f aca="false">$B$15/$B$14*BC54</f>
        <v>0.000646119867604507</v>
      </c>
      <c r="BD55" s="15" t="n">
        <f aca="false">$B$15/$B$14*BD54</f>
        <v>0.000161529966901127</v>
      </c>
      <c r="BE55" s="16" t="n">
        <v>0</v>
      </c>
      <c r="BF55" s="16" t="n">
        <v>0</v>
      </c>
      <c r="BG55" s="16" t="n">
        <f aca="false">base_fleet!CE55</f>
        <v>0</v>
      </c>
      <c r="BH55" s="16" t="n">
        <f aca="false">base_fleet!CA55</f>
        <v>0</v>
      </c>
      <c r="BI55" s="16" t="n">
        <f aca="false">base_fleet!BV55</f>
        <v>0</v>
      </c>
      <c r="BJ55" s="16" t="n">
        <f aca="false">base_fleet!CH55</f>
        <v>0</v>
      </c>
      <c r="BK55" s="16" t="n">
        <f aca="false">base_fleet!BU55+base_fleet!BZ55+base_fleet!CD55</f>
        <v>0</v>
      </c>
    </row>
    <row r="56" customFormat="false" ht="13.2" hidden="false" customHeight="false" outlineLevel="0" collapsed="false">
      <c r="A56" s="0" t="n">
        <f aca="false">A55-1</f>
        <v>1965</v>
      </c>
      <c r="B56" s="15" t="n">
        <f aca="false">$B$15/$B$14*B55</f>
        <v>8.50868068660242</v>
      </c>
      <c r="C56" s="15" t="n">
        <f aca="false">$B$15/$B$14*C55</f>
        <v>15.23741974491</v>
      </c>
      <c r="D56" s="15" t="n">
        <f aca="false">$B$15/$B$14*D55</f>
        <v>0.00899623602286636</v>
      </c>
      <c r="E56" s="15" t="n">
        <f aca="false">$B$15/$B$14*E55</f>
        <v>6.34382023343026</v>
      </c>
      <c r="F56" s="15" t="n">
        <f aca="false">$B$15/$B$14*F55</f>
        <v>0.0655643623366603</v>
      </c>
      <c r="G56" s="15" t="n">
        <f aca="false">$B$15/$B$14*G55</f>
        <v>0.102804920143883</v>
      </c>
      <c r="H56" s="15" t="n">
        <f aca="false">$B$15/$B$14*H55</f>
        <v>0.00104902979738657</v>
      </c>
      <c r="I56" s="15" t="n">
        <f aca="false">$B$15/$B$14*I55</f>
        <v>0.811677658910342</v>
      </c>
      <c r="J56" s="16" t="n">
        <f aca="false">base_fleet!C56+base_fleet!G56+base_fleet!L56+base_fleet!Q56</f>
        <v>0</v>
      </c>
      <c r="K56" s="16" t="n">
        <f aca="false">base_fleet!E56+base_fleet!J56+base_fleet!O56+base_fleet!T56</f>
        <v>0</v>
      </c>
      <c r="L56" s="15" t="n">
        <f aca="false">$B$15/$B$14*L55</f>
        <v>0.970593622777557</v>
      </c>
      <c r="M56" s="16" t="n">
        <f aca="false">base_fleet!I56+base_fleet!N56</f>
        <v>0</v>
      </c>
      <c r="N56" s="15" t="n">
        <f aca="false">$B$15/$B$14*N55</f>
        <v>9.80949575933348</v>
      </c>
      <c r="O56" s="15" t="n">
        <f aca="false">$B$15/$B$14*O55</f>
        <v>0.153835635991015</v>
      </c>
      <c r="P56" s="15" t="n">
        <f aca="false">$B$15/$B$14*P55</f>
        <v>0.686412808544703</v>
      </c>
      <c r="Q56" s="15" t="n">
        <f aca="false">$B$15/$B$14*Q55</f>
        <v>1.87481558716535</v>
      </c>
      <c r="R56" s="15" t="n">
        <f aca="false">$B$15/$B$14*R55</f>
        <v>0.266288586276844</v>
      </c>
      <c r="S56" s="15" t="n">
        <f aca="false">$B$15/$B$14*S55</f>
        <v>0.100757843456103</v>
      </c>
      <c r="T56" s="16" t="n">
        <f aca="false">base_fleet!Z56+base_fleet!AE56</f>
        <v>0</v>
      </c>
      <c r="U56" s="17" t="n">
        <f aca="false">base_fleet!X56+base_fleet!AC56+base_fleet!AH56</f>
        <v>0</v>
      </c>
      <c r="V56" s="15" t="n">
        <f aca="false">$B$15/$B$14*V55</f>
        <v>2.41624414203403</v>
      </c>
      <c r="W56" s="15" t="n">
        <f aca="false">$B$15/$B$14*W55</f>
        <v>0.505795430043204</v>
      </c>
      <c r="X56" s="15" t="n">
        <f aca="false">$B$15/$B$14*X55</f>
        <v>0.113484561569872</v>
      </c>
      <c r="Y56" s="15" t="n">
        <f aca="false">$B$15/$B$14*Y55</f>
        <v>0.085677086218314</v>
      </c>
      <c r="Z56" s="15" t="n">
        <f aca="false">$B$15/$B$14*Z55</f>
        <v>0.171354172436628</v>
      </c>
      <c r="AA56" s="15" t="n">
        <f aca="false">$B$15/$B$14*AA55</f>
        <v>0.0338199024545976</v>
      </c>
      <c r="AB56" s="15" t="n">
        <f aca="false">$B$15/$B$14*AB55</f>
        <v>0.00112733008181992</v>
      </c>
      <c r="AC56" s="15" t="n">
        <f aca="false">$B$15/$B$14*AC55</f>
        <v>0.00112733008181992</v>
      </c>
      <c r="AD56" s="15" t="n">
        <f aca="false">$B$15/$B$14*AD55</f>
        <v>0.00977019404243931</v>
      </c>
      <c r="AE56" s="15" t="n">
        <f aca="false">$B$15/$B$14*AE55</f>
        <v>0.0488509702121965</v>
      </c>
      <c r="AF56" s="15" t="n">
        <f aca="false">$B$15/$B$14*AF55</f>
        <v>0.00601242710303957</v>
      </c>
      <c r="AG56" s="15" t="n">
        <f aca="false">$B$15/$B$14*AG55</f>
        <v>0</v>
      </c>
      <c r="AH56" s="15" t="n">
        <f aca="false">$B$15/$B$14*AH55</f>
        <v>0.00150310677575989</v>
      </c>
      <c r="AI56" s="15" t="n">
        <f aca="false">$B$15/$B$14*AI55</f>
        <v>0.00150310677575989</v>
      </c>
      <c r="AJ56" s="15" t="n">
        <f aca="false">$B$15/$B$14*AJ55</f>
        <v>0</v>
      </c>
      <c r="AK56" s="15" t="n">
        <f aca="false">$B$15/$B$14*AK55</f>
        <v>0</v>
      </c>
      <c r="AL56" s="15" t="n">
        <f aca="false">$B$15/$B$14*AL55</f>
        <v>0</v>
      </c>
      <c r="AM56" s="15" t="n">
        <f aca="false">$B$15/$B$14*AM55</f>
        <v>0</v>
      </c>
      <c r="AN56" s="15" t="n">
        <f aca="false">$B$15/$B$14*AN55</f>
        <v>0.0804162125031543</v>
      </c>
      <c r="AO56" s="15" t="n">
        <f aca="false">$B$15/$B$14*AO55</f>
        <v>0.0668882515213153</v>
      </c>
      <c r="AP56" s="15" t="n">
        <f aca="false">$B$15/$B$14*AP55</f>
        <v>0.0127764075939591</v>
      </c>
      <c r="AQ56" s="15" t="n">
        <f aca="false">$B$15/$B$14*AQ55</f>
        <v>0.0368261160061174</v>
      </c>
      <c r="AR56" s="15" t="n">
        <f aca="false">$B$15/$B$14*AR55</f>
        <v>0.0225466016363984</v>
      </c>
      <c r="AS56" s="15" t="n">
        <f aca="false">$B$15/$B$14*AS55</f>
        <v>0.000751553387879947</v>
      </c>
      <c r="AT56" s="16" t="n">
        <f aca="false">base_fleet!AQ56+base_fleet!AN56+base_fleet!AJ56</f>
        <v>0</v>
      </c>
      <c r="AU56" s="15" t="n">
        <f aca="false">$B$15/$B$14*AU55</f>
        <v>1.03066887547379</v>
      </c>
      <c r="AV56" s="15" t="n">
        <f aca="false">$B$15/$B$14*AV55</f>
        <v>0.0942796573479577</v>
      </c>
      <c r="AW56" s="15" t="n">
        <f aca="false">$B$15/$B$14*AW55</f>
        <v>0.0320367767687235</v>
      </c>
      <c r="AX56" s="15" t="n">
        <f aca="false">$B$15/$B$14*AX55</f>
        <v>0.011899374228383</v>
      </c>
      <c r="AY56" s="15" t="n">
        <f aca="false">$B$15/$B$14*AY55</f>
        <v>0</v>
      </c>
      <c r="AZ56" s="15" t="n">
        <f aca="false">$B$15/$B$14*AZ55</f>
        <v>0.000915336479106385</v>
      </c>
      <c r="BA56" s="15" t="n">
        <f aca="false">$B$15/$B$14*BA55</f>
        <v>0.213885511443648</v>
      </c>
      <c r="BB56" s="15" t="n">
        <f aca="false">$B$15/$B$14*BB55</f>
        <v>0.0195668133497343</v>
      </c>
      <c r="BC56" s="15" t="n">
        <f aca="false">$B$15/$B$14*BC55</f>
        <v>0.000539774161371982</v>
      </c>
      <c r="BD56" s="15" t="n">
        <f aca="false">$B$15/$B$14*BD55</f>
        <v>0.000134943540342995</v>
      </c>
      <c r="BE56" s="16" t="n">
        <v>0</v>
      </c>
      <c r="BF56" s="16" t="n">
        <v>0</v>
      </c>
      <c r="BG56" s="16" t="n">
        <f aca="false">base_fleet!CE56</f>
        <v>0</v>
      </c>
      <c r="BH56" s="16" t="n">
        <f aca="false">base_fleet!CA56</f>
        <v>0</v>
      </c>
      <c r="BI56" s="16" t="n">
        <f aca="false">base_fleet!BV56</f>
        <v>0</v>
      </c>
      <c r="BJ56" s="16" t="n">
        <f aca="false">base_fleet!CH56</f>
        <v>0</v>
      </c>
      <c r="BK56" s="16" t="n">
        <f aca="false">base_fleet!BU56+base_fleet!BZ56+base_fleet!CD56</f>
        <v>0</v>
      </c>
    </row>
    <row r="57" customFormat="false" ht="13.2" hidden="false" customHeight="false" outlineLevel="0" collapsed="false">
      <c r="A57" s="0" t="n">
        <f aca="false">A56-1</f>
        <v>1964</v>
      </c>
      <c r="B57" s="15" t="n">
        <f aca="false">$B$15/$B$14*B56</f>
        <v>7.10822590709136</v>
      </c>
      <c r="C57" s="15" t="n">
        <f aca="false">$B$15/$B$14*C56</f>
        <v>12.729473084886</v>
      </c>
      <c r="D57" s="15" t="n">
        <f aca="false">$B$15/$B$14*D56</f>
        <v>0.00751553387879947</v>
      </c>
      <c r="E57" s="15" t="n">
        <f aca="false">$B$15/$B$14*E56</f>
        <v>5.29968264107057</v>
      </c>
      <c r="F57" s="15" t="n">
        <f aca="false">$B$15/$B$14*F56</f>
        <v>0.0547730389832585</v>
      </c>
      <c r="G57" s="15" t="n">
        <f aca="false">$B$15/$B$14*G56</f>
        <v>0.0858841251257495</v>
      </c>
      <c r="H57" s="15" t="n">
        <f aca="false">$B$15/$B$14*H56</f>
        <v>0.000876368623732137</v>
      </c>
      <c r="I57" s="15" t="n">
        <f aca="false">$B$15/$B$14*I56</f>
        <v>0.678082581281775</v>
      </c>
      <c r="J57" s="16" t="n">
        <f aca="false">base_fleet!C57+base_fleet!G57+base_fleet!L57+base_fleet!Q57</f>
        <v>0</v>
      </c>
      <c r="K57" s="16" t="n">
        <f aca="false">base_fleet!E57+base_fleet!J57+base_fleet!O57+base_fleet!T57</f>
        <v>0</v>
      </c>
      <c r="L57" s="15" t="n">
        <f aca="false">$B$15/$B$14*L56</f>
        <v>0.81084236073736</v>
      </c>
      <c r="M57" s="16" t="n">
        <f aca="false">base_fleet!I57+base_fleet!N57</f>
        <v>0</v>
      </c>
      <c r="N57" s="15" t="n">
        <f aca="false">$B$15/$B$14*N56</f>
        <v>8.19493814144294</v>
      </c>
      <c r="O57" s="15" t="n">
        <f aca="false">$B$15/$B$14*O56</f>
        <v>0.128515629327471</v>
      </c>
      <c r="P57" s="15" t="n">
        <f aca="false">$B$15/$B$14*P56</f>
        <v>0.573435234952399</v>
      </c>
      <c r="Q57" s="15" t="n">
        <f aca="false">$B$15/$B$14*Q56</f>
        <v>1.56623726034181</v>
      </c>
      <c r="R57" s="15" t="n">
        <f aca="false">$B$15/$B$14*R56</f>
        <v>0.222459802812464</v>
      </c>
      <c r="S57" s="15" t="n">
        <f aca="false">$B$15/$B$14*S56</f>
        <v>0.084173979442554</v>
      </c>
      <c r="T57" s="16" t="n">
        <f aca="false">base_fleet!Z57+base_fleet!AE57</f>
        <v>0</v>
      </c>
      <c r="U57" s="17" t="n">
        <f aca="false">base_fleet!X57+base_fleet!AC57+base_fleet!AH57</f>
        <v>0</v>
      </c>
      <c r="V57" s="15" t="n">
        <f aca="false">$B$15/$B$14*V56</f>
        <v>2.01855138779714</v>
      </c>
      <c r="W57" s="15" t="n">
        <f aca="false">$B$15/$B$14*W56</f>
        <v>0.422545904817254</v>
      </c>
      <c r="X57" s="15" t="n">
        <f aca="false">$B$15/$B$14*X56</f>
        <v>0.0948059905310631</v>
      </c>
      <c r="Y57" s="15" t="n">
        <f aca="false">$B$15/$B$14*Y56</f>
        <v>0.071575383579743</v>
      </c>
      <c r="Z57" s="15" t="n">
        <f aca="false">$B$15/$B$14*Z56</f>
        <v>0.143150767159486</v>
      </c>
      <c r="AA57" s="15" t="n">
        <f aca="false">$B$15/$B$14*AA56</f>
        <v>0.0282534408867406</v>
      </c>
      <c r="AB57" s="15" t="n">
        <f aca="false">$B$15/$B$14*AB56</f>
        <v>0.000941781362891354</v>
      </c>
      <c r="AC57" s="15" t="n">
        <f aca="false">$B$15/$B$14*AC56</f>
        <v>0.000941781362891354</v>
      </c>
      <c r="AD57" s="15" t="n">
        <f aca="false">$B$15/$B$14*AD56</f>
        <v>0.00816210514505841</v>
      </c>
      <c r="AE57" s="15" t="n">
        <f aca="false">$B$15/$B$14*AE56</f>
        <v>0.040810525725292</v>
      </c>
      <c r="AF57" s="15" t="n">
        <f aca="false">$B$15/$B$14*AF56</f>
        <v>0.00502283393542056</v>
      </c>
      <c r="AG57" s="15" t="n">
        <f aca="false">$B$15/$B$14*AG56</f>
        <v>0</v>
      </c>
      <c r="AH57" s="15" t="n">
        <f aca="false">$B$15/$B$14*AH56</f>
        <v>0.00125570848385514</v>
      </c>
      <c r="AI57" s="15" t="n">
        <f aca="false">$B$15/$B$14*AI56</f>
        <v>0.00125570848385514</v>
      </c>
      <c r="AJ57" s="15" t="n">
        <f aca="false">$B$15/$B$14*AJ56</f>
        <v>0</v>
      </c>
      <c r="AK57" s="15" t="n">
        <f aca="false">$B$15/$B$14*AK56</f>
        <v>0</v>
      </c>
      <c r="AL57" s="15" t="n">
        <f aca="false">$B$15/$B$14*AL56</f>
        <v>0</v>
      </c>
      <c r="AM57" s="15" t="n">
        <f aca="false">$B$15/$B$14*AM56</f>
        <v>0</v>
      </c>
      <c r="AN57" s="15" t="n">
        <f aca="false">$B$15/$B$14*AN56</f>
        <v>0.06718040388625</v>
      </c>
      <c r="AO57" s="15" t="n">
        <f aca="false">$B$15/$B$14*AO56</f>
        <v>0.0558790275315537</v>
      </c>
      <c r="AP57" s="15" t="n">
        <f aca="false">$B$15/$B$14*AP56</f>
        <v>0.0106735221127687</v>
      </c>
      <c r="AQ57" s="15" t="n">
        <f aca="false">$B$15/$B$14*AQ56</f>
        <v>0.0307648578544509</v>
      </c>
      <c r="AR57" s="15" t="n">
        <f aca="false">$B$15/$B$14*AR56</f>
        <v>0.0188356272578271</v>
      </c>
      <c r="AS57" s="15" t="n">
        <f aca="false">$B$15/$B$14*AS56</f>
        <v>0.00062785424192757</v>
      </c>
      <c r="AT57" s="16" t="n">
        <f aca="false">base_fleet!AQ57+base_fleet!AN57+base_fleet!AJ57</f>
        <v>0</v>
      </c>
      <c r="AU57" s="15" t="n">
        <f aca="false">$B$15/$B$14*AU56</f>
        <v>0.861029749748539</v>
      </c>
      <c r="AV57" s="15" t="n">
        <f aca="false">$B$15/$B$14*AV56</f>
        <v>0.078762046380195</v>
      </c>
      <c r="AW57" s="15" t="n">
        <f aca="false">$B$15/$B$14*AW56</f>
        <v>0.0267638021680274</v>
      </c>
      <c r="AX57" s="15" t="n">
        <f aca="false">$B$15/$B$14*AX56</f>
        <v>0.00994084080526733</v>
      </c>
      <c r="AY57" s="15" t="n">
        <f aca="false">$B$15/$B$14*AY56</f>
        <v>0</v>
      </c>
      <c r="AZ57" s="15" t="n">
        <f aca="false">$B$15/$B$14*AZ56</f>
        <v>0.000764680061943641</v>
      </c>
      <c r="BA57" s="15" t="n">
        <f aca="false">$B$15/$B$14*BA56</f>
        <v>0.178681817968457</v>
      </c>
      <c r="BB57" s="15" t="n">
        <f aca="false">$B$15/$B$14*BB56</f>
        <v>0.0163462861863888</v>
      </c>
      <c r="BC57" s="15" t="n">
        <f aca="false">$B$15/$B$14*BC56</f>
        <v>0.000450932032727968</v>
      </c>
      <c r="BD57" s="15" t="n">
        <f aca="false">$B$15/$B$14*BD56</f>
        <v>0.000112733008181992</v>
      </c>
      <c r="BE57" s="16" t="n">
        <v>0</v>
      </c>
      <c r="BF57" s="16" t="n">
        <v>0</v>
      </c>
      <c r="BG57" s="16" t="n">
        <f aca="false">base_fleet!CE57</f>
        <v>0</v>
      </c>
      <c r="BH57" s="16" t="n">
        <f aca="false">base_fleet!CA57</f>
        <v>0</v>
      </c>
      <c r="BI57" s="16" t="n">
        <f aca="false">base_fleet!BV57</f>
        <v>0</v>
      </c>
      <c r="BJ57" s="16" t="n">
        <f aca="false">base_fleet!CH57</f>
        <v>0</v>
      </c>
      <c r="BK57" s="16" t="n">
        <f aca="false">base_fleet!BU57+base_fleet!BZ57+base_fleet!CD57</f>
        <v>0</v>
      </c>
    </row>
    <row r="58" customFormat="false" ht="13.2" hidden="false" customHeight="false" outlineLevel="0" collapsed="false">
      <c r="A58" s="0" t="n">
        <f aca="false">A57-1</f>
        <v>1963</v>
      </c>
      <c r="B58" s="15" t="n">
        <f aca="false">$B$15/$B$14*B57</f>
        <v>5.93827379440896</v>
      </c>
      <c r="C58" s="15" t="n">
        <f aca="false">$B$15/$B$14*C57</f>
        <v>10.6343126153603</v>
      </c>
      <c r="D58" s="15" t="n">
        <f aca="false">$B$15/$B$14*D57</f>
        <v>0.0062785424192757</v>
      </c>
      <c r="E58" s="15" t="n">
        <f aca="false">$B$15/$B$14*E57</f>
        <v>4.42740100800076</v>
      </c>
      <c r="F58" s="15" t="n">
        <f aca="false">$B$15/$B$14*F57</f>
        <v>0.0457578735236789</v>
      </c>
      <c r="G58" s="15" t="n">
        <f aca="false">$B$15/$B$14*G57</f>
        <v>0.0717483456851286</v>
      </c>
      <c r="H58" s="15" t="n">
        <f aca="false">$B$15/$B$14*H57</f>
        <v>0.000732125976378863</v>
      </c>
      <c r="I58" s="15" t="n">
        <f aca="false">$B$15/$B$14*I57</f>
        <v>0.566476090588745</v>
      </c>
      <c r="J58" s="16" t="n">
        <f aca="false">base_fleet!C58+base_fleet!G58+base_fleet!L58+base_fleet!Q58</f>
        <v>0</v>
      </c>
      <c r="K58" s="16" t="n">
        <f aca="false">base_fleet!E58+base_fleet!J58+base_fleet!O58+base_fleet!T58</f>
        <v>0</v>
      </c>
      <c r="L58" s="15" t="n">
        <f aca="false">$B$15/$B$14*L57</f>
        <v>0.677384765917439</v>
      </c>
      <c r="M58" s="16" t="n">
        <f aca="false">base_fleet!I58+base_fleet!N58</f>
        <v>0</v>
      </c>
      <c r="N58" s="15" t="n">
        <f aca="false">$B$15/$B$14*N57</f>
        <v>6.84612265397822</v>
      </c>
      <c r="O58" s="15" t="n">
        <f aca="false">$B$15/$B$14*O57</f>
        <v>0.107363075369614</v>
      </c>
      <c r="P58" s="15" t="n">
        <f aca="false">$B$15/$B$14*P57</f>
        <v>0.479052786590736</v>
      </c>
      <c r="Q58" s="15" t="n">
        <f aca="false">$B$15/$B$14*Q57</f>
        <v>1.30844824017706</v>
      </c>
      <c r="R58" s="15" t="n">
        <f aca="false">$B$15/$B$14*R57</f>
        <v>0.185844855610561</v>
      </c>
      <c r="S58" s="15" t="n">
        <f aca="false">$B$15/$B$14*S57</f>
        <v>0.0703196750958878</v>
      </c>
      <c r="T58" s="16" t="n">
        <f aca="false">base_fleet!Z58+base_fleet!AE58</f>
        <v>0</v>
      </c>
      <c r="U58" s="17" t="n">
        <f aca="false">base_fleet!X58+base_fleet!AC58+base_fleet!AH58</f>
        <v>0</v>
      </c>
      <c r="V58" s="15" t="n">
        <f aca="false">$B$15/$B$14*V57</f>
        <v>1.6863153992989</v>
      </c>
      <c r="W58" s="15" t="n">
        <f aca="false">$B$15/$B$14*W57</f>
        <v>0.352998526820579</v>
      </c>
      <c r="X58" s="15" t="n">
        <f aca="false">$B$15/$B$14*X57</f>
        <v>0.0792017497026857</v>
      </c>
      <c r="Y58" s="15" t="n">
        <f aca="false">$B$15/$B$14*Y57</f>
        <v>0.0597946984510342</v>
      </c>
      <c r="Z58" s="15" t="n">
        <f aca="false">$B$15/$B$14*Z57</f>
        <v>0.119589396902068</v>
      </c>
      <c r="AA58" s="15" t="n">
        <f aca="false">$B$15/$B$14*AA57</f>
        <v>0.0236031704411977</v>
      </c>
      <c r="AB58" s="15" t="n">
        <f aca="false">$B$15/$B$14*AB57</f>
        <v>0.000786772348039923</v>
      </c>
      <c r="AC58" s="15" t="n">
        <f aca="false">$B$15/$B$14*AC57</f>
        <v>0.000786772348039923</v>
      </c>
      <c r="AD58" s="15" t="n">
        <f aca="false">$B$15/$B$14*AD57</f>
        <v>0.00681869368301267</v>
      </c>
      <c r="AE58" s="15" t="n">
        <f aca="false">$B$15/$B$14*AE57</f>
        <v>0.0340934684150634</v>
      </c>
      <c r="AF58" s="15" t="n">
        <f aca="false">$B$15/$B$14*AF57</f>
        <v>0.00419611918954626</v>
      </c>
      <c r="AG58" s="15" t="n">
        <f aca="false">$B$15/$B$14*AG57</f>
        <v>0</v>
      </c>
      <c r="AH58" s="15" t="n">
        <f aca="false">$B$15/$B$14*AH57</f>
        <v>0.00104902979738657</v>
      </c>
      <c r="AI58" s="15" t="n">
        <f aca="false">$B$15/$B$14*AI57</f>
        <v>0.00104902979738657</v>
      </c>
      <c r="AJ58" s="15" t="n">
        <f aca="false">$B$15/$B$14*AJ57</f>
        <v>0</v>
      </c>
      <c r="AK58" s="15" t="n">
        <f aca="false">$B$15/$B$14*AK57</f>
        <v>0</v>
      </c>
      <c r="AL58" s="15" t="n">
        <f aca="false">$B$15/$B$14*AL57</f>
        <v>0</v>
      </c>
      <c r="AM58" s="15" t="n">
        <f aca="false">$B$15/$B$14*AM57</f>
        <v>0</v>
      </c>
      <c r="AN58" s="15" t="n">
        <f aca="false">$B$15/$B$14*AN57</f>
        <v>0.0561230941601812</v>
      </c>
      <c r="AO58" s="15" t="n">
        <f aca="false">$B$15/$B$14*AO57</f>
        <v>0.0466818259837021</v>
      </c>
      <c r="AP58" s="15" t="n">
        <f aca="false">$B$15/$B$14*AP57</f>
        <v>0.0089167532777858</v>
      </c>
      <c r="AQ58" s="15" t="n">
        <f aca="false">$B$15/$B$14*AQ57</f>
        <v>0.0257012300359708</v>
      </c>
      <c r="AR58" s="15" t="n">
        <f aca="false">$B$15/$B$14*AR57</f>
        <v>0.0157354469607985</v>
      </c>
      <c r="AS58" s="15" t="n">
        <f aca="false">$B$15/$B$14*AS57</f>
        <v>0.000524514898693283</v>
      </c>
      <c r="AT58" s="16" t="n">
        <f aca="false">base_fleet!AQ58+base_fleet!AN58+base_fleet!AJ58</f>
        <v>0</v>
      </c>
      <c r="AU58" s="15" t="n">
        <f aca="false">$B$15/$B$14*AU57</f>
        <v>0.719311747539897</v>
      </c>
      <c r="AV58" s="15" t="n">
        <f aca="false">$B$15/$B$14*AV57</f>
        <v>0.0657984991088893</v>
      </c>
      <c r="AW58" s="15" t="n">
        <f aca="false">$B$15/$B$14*AW57</f>
        <v>0.0223587132894284</v>
      </c>
      <c r="AX58" s="15" t="n">
        <f aca="false">$B$15/$B$14*AX57</f>
        <v>0.00830466493607341</v>
      </c>
      <c r="AY58" s="15" t="n">
        <f aca="false">$B$15/$B$14*AY57</f>
        <v>0</v>
      </c>
      <c r="AZ58" s="15" t="n">
        <f aca="false">$B$15/$B$14*AZ57</f>
        <v>0.000638820379697954</v>
      </c>
      <c r="BA58" s="15" t="n">
        <f aca="false">$B$15/$B$14*BA57</f>
        <v>0.14927234601828</v>
      </c>
      <c r="BB58" s="15" t="n">
        <f aca="false">$B$15/$B$14*BB57</f>
        <v>0.0136558297619246</v>
      </c>
      <c r="BC58" s="15" t="n">
        <f aca="false">$B$15/$B$14*BC57</f>
        <v>0.000376712545156542</v>
      </c>
      <c r="BD58" s="15" t="n">
        <f aca="false">$B$15/$B$14*BD57</f>
        <v>9.41781362891354E-005</v>
      </c>
      <c r="BE58" s="16" t="n">
        <v>0</v>
      </c>
      <c r="BF58" s="16" t="n">
        <v>0</v>
      </c>
      <c r="BG58" s="16" t="n">
        <f aca="false">base_fleet!CE58</f>
        <v>0</v>
      </c>
      <c r="BH58" s="16" t="n">
        <f aca="false">base_fleet!CA58</f>
        <v>0</v>
      </c>
      <c r="BI58" s="16" t="n">
        <f aca="false">base_fleet!BV58</f>
        <v>0</v>
      </c>
      <c r="BJ58" s="16" t="n">
        <f aca="false">base_fleet!CH58</f>
        <v>0</v>
      </c>
      <c r="BK58" s="16" t="n">
        <f aca="false">base_fleet!BU58+base_fleet!BZ58+base_fleet!CD58</f>
        <v>0</v>
      </c>
    </row>
    <row r="59" customFormat="false" ht="13.2" hidden="false" customHeight="false" outlineLevel="0" collapsed="false">
      <c r="A59" s="0" t="n">
        <f aca="false">A58-1</f>
        <v>1962</v>
      </c>
      <c r="B59" s="15" t="n">
        <f aca="false">$B$15/$B$14*B58</f>
        <v>4.96088561594318</v>
      </c>
      <c r="C59" s="15" t="n">
        <f aca="false">$B$15/$B$14*C58</f>
        <v>8.8839973223624</v>
      </c>
      <c r="D59" s="15" t="n">
        <f aca="false">$B$15/$B$14*D58</f>
        <v>0.00524514898693282</v>
      </c>
      <c r="E59" s="15" t="n">
        <f aca="false">$B$15/$B$14*E58</f>
        <v>3.69868933919531</v>
      </c>
      <c r="F59" s="15" t="n">
        <f aca="false">$B$15/$B$14*F58</f>
        <v>0.0382265258286831</v>
      </c>
      <c r="G59" s="15" t="n">
        <f aca="false">$B$15/$B$14*G58</f>
        <v>0.0599391924993751</v>
      </c>
      <c r="H59" s="15" t="n">
        <f aca="false">$B$15/$B$14*H58</f>
        <v>0.00061162441325893</v>
      </c>
      <c r="I59" s="15" t="n">
        <f aca="false">$B$15/$B$14*I58</f>
        <v>0.473239056815354</v>
      </c>
      <c r="J59" s="16" t="n">
        <f aca="false">base_fleet!C59+base_fleet!G59+base_fleet!L59+base_fleet!Q59</f>
        <v>0</v>
      </c>
      <c r="K59" s="16" t="n">
        <f aca="false">base_fleet!E59+base_fleet!J59+base_fleet!O59+base_fleet!T59</f>
        <v>0</v>
      </c>
      <c r="L59" s="15" t="n">
        <f aca="false">$B$15/$B$14*L58</f>
        <v>0.565893129559434</v>
      </c>
      <c r="M59" s="16" t="n">
        <f aca="false">base_fleet!I59+base_fleet!N59</f>
        <v>0</v>
      </c>
      <c r="N59" s="15" t="n">
        <f aca="false">$B$15/$B$14*N58</f>
        <v>5.71931045535155</v>
      </c>
      <c r="O59" s="15" t="n">
        <f aca="false">$B$15/$B$14*O58</f>
        <v>0.0896920476765513</v>
      </c>
      <c r="P59" s="15" t="n">
        <f aca="false">$B$15/$B$14*P58</f>
        <v>0.400204867702974</v>
      </c>
      <c r="Q59" s="15" t="n">
        <f aca="false">$B$15/$B$14*Q58</f>
        <v>1.0930890488768</v>
      </c>
      <c r="R59" s="15" t="n">
        <f aca="false">$B$15/$B$14*R58</f>
        <v>0.155256410013212</v>
      </c>
      <c r="S59" s="15" t="n">
        <f aca="false">$B$15/$B$14*S58</f>
        <v>0.0587456686536476</v>
      </c>
      <c r="T59" s="16" t="n">
        <f aca="false">base_fleet!Z59+base_fleet!AE59</f>
        <v>0</v>
      </c>
      <c r="U59" s="17" t="n">
        <f aca="false">base_fleet!X59+base_fleet!AC59+base_fleet!AH59</f>
        <v>0</v>
      </c>
      <c r="V59" s="15" t="n">
        <f aca="false">$B$15/$B$14*V58</f>
        <v>1.40876256264941</v>
      </c>
      <c r="W59" s="15" t="n">
        <f aca="false">$B$15/$B$14*W58</f>
        <v>0.294898041885864</v>
      </c>
      <c r="X59" s="15" t="n">
        <f aca="false">$B$15/$B$14*X58</f>
        <v>0.0661658310917764</v>
      </c>
      <c r="Y59" s="15" t="n">
        <f aca="false">$B$15/$B$14*Y58</f>
        <v>0.0499530115527318</v>
      </c>
      <c r="Z59" s="15" t="n">
        <f aca="false">$B$15/$B$14*Z58</f>
        <v>0.0999060231054636</v>
      </c>
      <c r="AA59" s="15" t="n">
        <f aca="false">$B$15/$B$14*AA58</f>
        <v>0.0197182940339731</v>
      </c>
      <c r="AB59" s="15" t="n">
        <f aca="false">$B$15/$B$14*AB58</f>
        <v>0.000657276467799102</v>
      </c>
      <c r="AC59" s="15" t="n">
        <f aca="false">$B$15/$B$14*AC58</f>
        <v>0.000657276467799102</v>
      </c>
      <c r="AD59" s="15" t="n">
        <f aca="false">$B$15/$B$14*AD58</f>
        <v>0.00569639605425889</v>
      </c>
      <c r="AE59" s="15" t="n">
        <f aca="false">$B$15/$B$14*AE58</f>
        <v>0.0284819802712944</v>
      </c>
      <c r="AF59" s="15" t="n">
        <f aca="false">$B$15/$B$14*AF58</f>
        <v>0.00350547449492855</v>
      </c>
      <c r="AG59" s="15" t="n">
        <f aca="false">$B$15/$B$14*AG58</f>
        <v>0</v>
      </c>
      <c r="AH59" s="15" t="n">
        <f aca="false">$B$15/$B$14*AH58</f>
        <v>0.000876368623732137</v>
      </c>
      <c r="AI59" s="15" t="n">
        <f aca="false">$B$15/$B$14*AI58</f>
        <v>0.000876368623732137</v>
      </c>
      <c r="AJ59" s="15" t="n">
        <f aca="false">$B$15/$B$14*AJ58</f>
        <v>0</v>
      </c>
      <c r="AK59" s="15" t="n">
        <f aca="false">$B$15/$B$14*AK58</f>
        <v>0</v>
      </c>
      <c r="AL59" s="15" t="n">
        <f aca="false">$B$15/$B$14*AL58</f>
        <v>0</v>
      </c>
      <c r="AM59" s="15" t="n">
        <f aca="false">$B$15/$B$14*AM58</f>
        <v>0</v>
      </c>
      <c r="AN59" s="15" t="n">
        <f aca="false">$B$15/$B$14*AN58</f>
        <v>0.0468857213696693</v>
      </c>
      <c r="AO59" s="15" t="n">
        <f aca="false">$B$15/$B$14*AO58</f>
        <v>0.0389984037560801</v>
      </c>
      <c r="AP59" s="15" t="n">
        <f aca="false">$B$15/$B$14*AP58</f>
        <v>0.00744913330172316</v>
      </c>
      <c r="AQ59" s="15" t="n">
        <f aca="false">$B$15/$B$14*AQ58</f>
        <v>0.0214710312814374</v>
      </c>
      <c r="AR59" s="15" t="n">
        <f aca="false">$B$15/$B$14*AR58</f>
        <v>0.0131455293559821</v>
      </c>
      <c r="AS59" s="15" t="n">
        <f aca="false">$B$15/$B$14*AS58</f>
        <v>0.000438184311866069</v>
      </c>
      <c r="AT59" s="16" t="n">
        <f aca="false">base_fleet!AQ59+base_fleet!AN59+base_fleet!AJ59</f>
        <v>0</v>
      </c>
      <c r="AU59" s="15" t="n">
        <f aca="false">$B$15/$B$14*AU58</f>
        <v>0.600919294948877</v>
      </c>
      <c r="AV59" s="15" t="n">
        <f aca="false">$B$15/$B$14*AV58</f>
        <v>0.0549686388807587</v>
      </c>
      <c r="AW59" s="15" t="n">
        <f aca="false">$B$15/$B$14*AW58</f>
        <v>0.0186786636973452</v>
      </c>
      <c r="AX59" s="15" t="n">
        <f aca="false">$B$15/$B$14*AX58</f>
        <v>0.00693778937329965</v>
      </c>
      <c r="AY59" s="15" t="n">
        <f aca="false">$B$15/$B$14*AY58</f>
        <v>0</v>
      </c>
      <c r="AZ59" s="15" t="n">
        <f aca="false">$B$15/$B$14*AZ58</f>
        <v>0.000533676105638434</v>
      </c>
      <c r="BA59" s="15" t="n">
        <f aca="false">$B$15/$B$14*BA58</f>
        <v>0.124703417164328</v>
      </c>
      <c r="BB59" s="15" t="n">
        <f aca="false">$B$15/$B$14*BB58</f>
        <v>0.0114081990465789</v>
      </c>
      <c r="BC59" s="15" t="n">
        <f aca="false">$B$15/$B$14*BC58</f>
        <v>0.000314708939215969</v>
      </c>
      <c r="BD59" s="15" t="n">
        <f aca="false">$B$15/$B$14*BD58</f>
        <v>7.86772348039923E-005</v>
      </c>
      <c r="BE59" s="16" t="n">
        <v>0</v>
      </c>
      <c r="BF59" s="16" t="n">
        <v>0</v>
      </c>
      <c r="BG59" s="16" t="n">
        <f aca="false">base_fleet!CE59</f>
        <v>0</v>
      </c>
      <c r="BH59" s="16" t="n">
        <f aca="false">base_fleet!CA59</f>
        <v>0</v>
      </c>
      <c r="BI59" s="16" t="n">
        <f aca="false">base_fleet!BV59</f>
        <v>0</v>
      </c>
      <c r="BJ59" s="16" t="n">
        <f aca="false">base_fleet!CH59</f>
        <v>0</v>
      </c>
      <c r="BK59" s="16" t="n">
        <f aca="false">base_fleet!BU59+base_fleet!BZ59+base_fleet!CD59</f>
        <v>0</v>
      </c>
    </row>
    <row r="60" customFormat="false" ht="13.2" hidden="false" customHeight="false" outlineLevel="0" collapsed="false">
      <c r="A60" s="0" t="n">
        <f aca="false">A59-1</f>
        <v>1961</v>
      </c>
      <c r="B60" s="15" t="n">
        <f aca="false">$B$15/$B$14*B59</f>
        <v>4.14436702424251</v>
      </c>
      <c r="C60" s="15" t="n">
        <f aca="false">$B$15/$B$14*C59</f>
        <v>7.42176869144712</v>
      </c>
      <c r="D60" s="15" t="n">
        <f aca="false">$B$15/$B$14*D59</f>
        <v>0.00438184311866068</v>
      </c>
      <c r="E60" s="15" t="n">
        <f aca="false">$B$15/$B$14*E59</f>
        <v>3.08991726820212</v>
      </c>
      <c r="F60" s="15" t="n">
        <f aca="false">$B$15/$B$14*F59</f>
        <v>0.0319347724097098</v>
      </c>
      <c r="G60" s="15" t="n">
        <f aca="false">$B$15/$B$14*G59</f>
        <v>0.0500737231384251</v>
      </c>
      <c r="H60" s="15" t="n">
        <f aca="false">$B$15/$B$14*H59</f>
        <v>0.000510956358555358</v>
      </c>
      <c r="I60" s="15" t="n">
        <f aca="false">$B$15/$B$14*I59</f>
        <v>0.395348027244586</v>
      </c>
      <c r="J60" s="16" t="n">
        <f aca="false">base_fleet!C60+base_fleet!G60+base_fleet!L60+base_fleet!Q60</f>
        <v>0</v>
      </c>
      <c r="K60" s="16" t="n">
        <f aca="false">base_fleet!E60+base_fleet!J60+base_fleet!O60+base_fleet!T60</f>
        <v>0</v>
      </c>
      <c r="L60" s="15" t="n">
        <f aca="false">$B$15/$B$14*L59</f>
        <v>0.472752046097241</v>
      </c>
      <c r="M60" s="16" t="n">
        <f aca="false">base_fleet!I60+base_fleet!N60</f>
        <v>0</v>
      </c>
      <c r="N60" s="15" t="n">
        <f aca="false">$B$15/$B$14*N59</f>
        <v>4.77796173658761</v>
      </c>
      <c r="O60" s="15" t="n">
        <f aca="false">$B$15/$B$14*O59</f>
        <v>0.0749295173290977</v>
      </c>
      <c r="P60" s="15" t="n">
        <f aca="false">$B$15/$B$14*P59</f>
        <v>0.33433462995381</v>
      </c>
      <c r="Q60" s="15" t="n">
        <f aca="false">$B$15/$B$14*Q59</f>
        <v>0.913176105928886</v>
      </c>
      <c r="R60" s="15" t="n">
        <f aca="false">$B$15/$B$14*R59</f>
        <v>0.129702556312356</v>
      </c>
      <c r="S60" s="15" t="n">
        <f aca="false">$B$15/$B$14*S59</f>
        <v>0.0490766429289997</v>
      </c>
      <c r="T60" s="16" t="n">
        <f aca="false">base_fleet!Z60+base_fleet!AE60</f>
        <v>0</v>
      </c>
      <c r="U60" s="17" t="n">
        <f aca="false">base_fleet!X60+base_fleet!AC60+base_fleet!AH60</f>
        <v>0</v>
      </c>
      <c r="V60" s="15" t="n">
        <f aca="false">$B$15/$B$14*V59</f>
        <v>1.17689250702902</v>
      </c>
      <c r="W60" s="15" t="n">
        <f aca="false">$B$15/$B$14*W59</f>
        <v>0.246360391051487</v>
      </c>
      <c r="X60" s="15" t="n">
        <f aca="false">$B$15/$B$14*X59</f>
        <v>0.0552755112166042</v>
      </c>
      <c r="Y60" s="15" t="n">
        <f aca="false">$B$15/$B$14*Y59</f>
        <v>0.0417311806535952</v>
      </c>
      <c r="Z60" s="15" t="n">
        <f aca="false">$B$15/$B$14*Z59</f>
        <v>0.0834623613071904</v>
      </c>
      <c r="AA60" s="15" t="n">
        <f aca="false">$B$15/$B$14*AA59</f>
        <v>0.0164728344685244</v>
      </c>
      <c r="AB60" s="15" t="n">
        <f aca="false">$B$15/$B$14*AB59</f>
        <v>0.000549094482284147</v>
      </c>
      <c r="AC60" s="15" t="n">
        <f aca="false">$B$15/$B$14*AC59</f>
        <v>0.000549094482284147</v>
      </c>
      <c r="AD60" s="15" t="n">
        <f aca="false">$B$15/$B$14*AD59</f>
        <v>0.00475881884646261</v>
      </c>
      <c r="AE60" s="15" t="n">
        <f aca="false">$B$15/$B$14*AE59</f>
        <v>0.0237940942323131</v>
      </c>
      <c r="AF60" s="15" t="n">
        <f aca="false">$B$15/$B$14*AF59</f>
        <v>0.00292850390551545</v>
      </c>
      <c r="AG60" s="15" t="n">
        <f aca="false">$B$15/$B$14*AG59</f>
        <v>0</v>
      </c>
      <c r="AH60" s="15" t="n">
        <f aca="false">$B$15/$B$14*AH59</f>
        <v>0.000732125976378863</v>
      </c>
      <c r="AI60" s="15" t="n">
        <f aca="false">$B$15/$B$14*AI59</f>
        <v>0.000732125976378863</v>
      </c>
      <c r="AJ60" s="15" t="n">
        <f aca="false">$B$15/$B$14*AJ59</f>
        <v>0</v>
      </c>
      <c r="AK60" s="15" t="n">
        <f aca="false">$B$15/$B$14*AK59</f>
        <v>0</v>
      </c>
      <c r="AL60" s="15" t="n">
        <f aca="false">$B$15/$B$14*AL59</f>
        <v>0</v>
      </c>
      <c r="AM60" s="15" t="n">
        <f aca="false">$B$15/$B$14*AM59</f>
        <v>0</v>
      </c>
      <c r="AN60" s="15" t="n">
        <f aca="false">$B$15/$B$14*AN59</f>
        <v>0.0391687397362692</v>
      </c>
      <c r="AO60" s="15" t="n">
        <f aca="false">$B$15/$B$14*AO59</f>
        <v>0.0325796059488594</v>
      </c>
      <c r="AP60" s="15" t="n">
        <f aca="false">$B$15/$B$14*AP59</f>
        <v>0.00622307079922034</v>
      </c>
      <c r="AQ60" s="15" t="n">
        <f aca="false">$B$15/$B$14*AQ59</f>
        <v>0.0179370864212822</v>
      </c>
      <c r="AR60" s="15" t="n">
        <f aca="false">$B$15/$B$14*AR59</f>
        <v>0.0109818896456829</v>
      </c>
      <c r="AS60" s="15" t="n">
        <f aca="false">$B$15/$B$14*AS59</f>
        <v>0.000366062988189432</v>
      </c>
      <c r="AT60" s="16" t="n">
        <f aca="false">base_fleet!AQ60+base_fleet!AN60+base_fleet!AJ60</f>
        <v>0</v>
      </c>
      <c r="AU60" s="15" t="n">
        <f aca="false">$B$15/$B$14*AU59</f>
        <v>0.50201320953934</v>
      </c>
      <c r="AV60" s="15" t="n">
        <f aca="false">$B$15/$B$14*AV59</f>
        <v>0.0459212793805968</v>
      </c>
      <c r="AW60" s="15" t="n">
        <f aca="false">$B$15/$B$14*AW59</f>
        <v>0.0156043182361251</v>
      </c>
      <c r="AX60" s="15" t="n">
        <f aca="false">$B$15/$B$14*AX59</f>
        <v>0.00579588963056077</v>
      </c>
      <c r="AY60" s="15" t="n">
        <f aca="false">$B$15/$B$14*AY59</f>
        <v>0</v>
      </c>
      <c r="AZ60" s="15" t="n">
        <f aca="false">$B$15/$B$14*AZ59</f>
        <v>0.00044583766388929</v>
      </c>
      <c r="BA60" s="15" t="n">
        <f aca="false">$B$15/$B$14*BA59</f>
        <v>0.104178320146158</v>
      </c>
      <c r="BB60" s="15" t="n">
        <f aca="false">$B$15/$B$14*BB59</f>
        <v>0.00953050878308699</v>
      </c>
      <c r="BC60" s="15" t="n">
        <f aca="false">$B$15/$B$14*BC59</f>
        <v>0.000262910587119641</v>
      </c>
      <c r="BD60" s="15" t="n">
        <f aca="false">$B$15/$B$14*BD59</f>
        <v>6.57276467799102E-005</v>
      </c>
      <c r="BE60" s="16" t="n">
        <v>0</v>
      </c>
      <c r="BF60" s="16" t="n">
        <v>0</v>
      </c>
      <c r="BG60" s="16" t="n">
        <f aca="false">base_fleet!CE60</f>
        <v>0</v>
      </c>
      <c r="BH60" s="16" t="n">
        <f aca="false">base_fleet!CA60</f>
        <v>0</v>
      </c>
      <c r="BI60" s="16" t="n">
        <f aca="false">base_fleet!BV60</f>
        <v>0</v>
      </c>
      <c r="BJ60" s="16" t="n">
        <f aca="false">base_fleet!CH60</f>
        <v>0</v>
      </c>
      <c r="BK60" s="16" t="n">
        <f aca="false">base_fleet!BU60+base_fleet!BZ60+base_fleet!CD60</f>
        <v>0</v>
      </c>
    </row>
    <row r="61" customFormat="false" ht="13.2" hidden="false" customHeight="false" outlineLevel="0" collapsed="false">
      <c r="A61" s="0" t="n">
        <f aca="false">A60-1</f>
        <v>1960</v>
      </c>
      <c r="B61" s="15" t="n">
        <f aca="false">$B$15/$B$14*B60</f>
        <v>3.4622402855711</v>
      </c>
      <c r="C61" s="15" t="n">
        <f aca="false">$B$15/$B$14*C60</f>
        <v>6.2002101656079</v>
      </c>
      <c r="D61" s="15" t="n">
        <f aca="false">$B$15/$B$14*D60</f>
        <v>0.00366062988189431</v>
      </c>
      <c r="E61" s="15" t="n">
        <f aca="false">$B$15/$B$14*E60</f>
        <v>2.58134378120301</v>
      </c>
      <c r="F61" s="15" t="n">
        <f aca="false">$B$15/$B$14*F60</f>
        <v>0.0266785868386381</v>
      </c>
      <c r="G61" s="15" t="n">
        <f aca="false">$B$15/$B$14*G60</f>
        <v>0.0418320241629846</v>
      </c>
      <c r="H61" s="15" t="n">
        <f aca="false">$B$15/$B$14*H60</f>
        <v>0.00042685738941821</v>
      </c>
      <c r="I61" s="15" t="n">
        <f aca="false">$B$15/$B$14*I60</f>
        <v>0.330277183159822</v>
      </c>
      <c r="J61" s="16" t="n">
        <f aca="false">base_fleet!C61+base_fleet!G61+base_fleet!L61+base_fleet!Q61</f>
        <v>0</v>
      </c>
      <c r="K61" s="16" t="n">
        <f aca="false">base_fleet!E61+base_fleet!J61+base_fleet!O61+base_fleet!T61</f>
        <v>0</v>
      </c>
      <c r="L61" s="15" t="n">
        <f aca="false">$B$15/$B$14*L60</f>
        <v>0.394941174251622</v>
      </c>
      <c r="M61" s="16" t="n">
        <f aca="false">base_fleet!I61+base_fleet!N61</f>
        <v>0</v>
      </c>
      <c r="N61" s="15" t="n">
        <f aca="false">$B$15/$B$14*N60</f>
        <v>3.99155082321756</v>
      </c>
      <c r="O61" s="15" t="n">
        <f aca="false">$B$15/$B$14*O60</f>
        <v>0.0625967709803928</v>
      </c>
      <c r="P61" s="15" t="n">
        <f aca="false">$B$15/$B$14*P60</f>
        <v>0.279306059988536</v>
      </c>
      <c r="Q61" s="15" t="n">
        <f aca="false">$B$15/$B$14*Q60</f>
        <v>0.762875267386775</v>
      </c>
      <c r="R61" s="15" t="n">
        <f aca="false">$B$15/$B$14*R60</f>
        <v>0.108354644504072</v>
      </c>
      <c r="S61" s="15" t="n">
        <f aca="false">$B$15/$B$14*S60</f>
        <v>0.0409990546772163</v>
      </c>
      <c r="T61" s="16" t="n">
        <f aca="false">base_fleet!Z61+base_fleet!AE61</f>
        <v>0</v>
      </c>
      <c r="U61" s="17" t="n">
        <f aca="false">base_fleet!X61+base_fleet!AC61+base_fleet!AH61</f>
        <v>0</v>
      </c>
      <c r="V61" s="15" t="n">
        <f aca="false">$B$15/$B$14*V60</f>
        <v>0.983186244313729</v>
      </c>
      <c r="W61" s="15" t="n">
        <f aca="false">$B$15/$B$14*W60</f>
        <v>0.20581161506163</v>
      </c>
      <c r="X61" s="15" t="n">
        <f aca="false">$B$15/$B$14*X60</f>
        <v>0.0461776432010492</v>
      </c>
      <c r="Y61" s="15" t="n">
        <f aca="false">$B$15/$B$14*Y60</f>
        <v>0.034862591555759</v>
      </c>
      <c r="Z61" s="15" t="n">
        <f aca="false">$B$15/$B$14*Z60</f>
        <v>0.069725183111518</v>
      </c>
      <c r="AA61" s="15" t="n">
        <f aca="false">$B$15/$B$14*AA60</f>
        <v>0.0137615492983259</v>
      </c>
      <c r="AB61" s="15" t="n">
        <f aca="false">$B$15/$B$14*AB60</f>
        <v>0.000458718309944197</v>
      </c>
      <c r="AC61" s="15" t="n">
        <f aca="false">$B$15/$B$14*AC60</f>
        <v>0.000458718309944197</v>
      </c>
      <c r="AD61" s="15" t="n">
        <f aca="false">$B$15/$B$14*AD60</f>
        <v>0.00397555868618304</v>
      </c>
      <c r="AE61" s="15" t="n">
        <f aca="false">$B$15/$B$14*AE60</f>
        <v>0.0198777934309152</v>
      </c>
      <c r="AF61" s="15" t="n">
        <f aca="false">$B$15/$B$14*AF60</f>
        <v>0.00244649765303572</v>
      </c>
      <c r="AG61" s="15" t="n">
        <f aca="false">$B$15/$B$14*AG60</f>
        <v>0</v>
      </c>
      <c r="AH61" s="15" t="n">
        <f aca="false">$B$15/$B$14*AH60</f>
        <v>0.00061162441325893</v>
      </c>
      <c r="AI61" s="15" t="n">
        <f aca="false">$B$15/$B$14*AI60</f>
        <v>0.00061162441325893</v>
      </c>
      <c r="AJ61" s="15" t="n">
        <f aca="false">$B$15/$B$14*AJ60</f>
        <v>0</v>
      </c>
      <c r="AK61" s="15" t="n">
        <f aca="false">$B$15/$B$14*AK60</f>
        <v>0</v>
      </c>
      <c r="AL61" s="15" t="n">
        <f aca="false">$B$15/$B$14*AL60</f>
        <v>0</v>
      </c>
      <c r="AM61" s="15" t="n">
        <f aca="false">$B$15/$B$14*AM60</f>
        <v>0</v>
      </c>
      <c r="AN61" s="15" t="n">
        <f aca="false">$B$15/$B$14*AN60</f>
        <v>0.0327219061093527</v>
      </c>
      <c r="AO61" s="15" t="n">
        <f aca="false">$B$15/$B$14*AO60</f>
        <v>0.0272172863900224</v>
      </c>
      <c r="AP61" s="15" t="n">
        <f aca="false">$B$15/$B$14*AP60</f>
        <v>0.0051988075127009</v>
      </c>
      <c r="AQ61" s="15" t="n">
        <f aca="false">$B$15/$B$14*AQ60</f>
        <v>0.0149847981248438</v>
      </c>
      <c r="AR61" s="15" t="n">
        <f aca="false">$B$15/$B$14*AR60</f>
        <v>0.00917436619888394</v>
      </c>
      <c r="AS61" s="15" t="n">
        <f aca="false">$B$15/$B$14*AS60</f>
        <v>0.000305812206629465</v>
      </c>
      <c r="AT61" s="16" t="n">
        <f aca="false">base_fleet!AQ61+base_fleet!AN61+base_fleet!AJ61</f>
        <v>0</v>
      </c>
      <c r="AU61" s="15" t="n">
        <f aca="false">$B$15/$B$14*AU60</f>
        <v>0.419386204887014</v>
      </c>
      <c r="AV61" s="15" t="n">
        <f aca="false">$B$15/$B$14*AV60</f>
        <v>0.0383630365038743</v>
      </c>
      <c r="AW61" s="15" t="n">
        <f aca="false">$B$15/$B$14*AW60</f>
        <v>0.0130359832780155</v>
      </c>
      <c r="AX61" s="15" t="n">
        <f aca="false">$B$15/$B$14*AX60</f>
        <v>0.00484193664612006</v>
      </c>
      <c r="AY61" s="15" t="n">
        <f aca="false">$B$15/$B$14*AY60</f>
        <v>0</v>
      </c>
      <c r="AZ61" s="15" t="n">
        <f aca="false">$B$15/$B$14*AZ60</f>
        <v>0.000372456665086158</v>
      </c>
      <c r="BA61" s="15" t="n">
        <f aca="false">$B$15/$B$14*BA60</f>
        <v>0.0870314754420374</v>
      </c>
      <c r="BB61" s="15" t="n">
        <f aca="false">$B$15/$B$14*BB60</f>
        <v>0.00796186999312014</v>
      </c>
      <c r="BC61" s="15" t="n">
        <f aca="false">$B$15/$B$14*BC60</f>
        <v>0.000219637792913659</v>
      </c>
      <c r="BD61" s="15" t="n">
        <f aca="false">$B$15/$B$14*BD60</f>
        <v>5.49094482284147E-005</v>
      </c>
      <c r="BE61" s="16" t="n">
        <v>0</v>
      </c>
      <c r="BF61" s="16" t="n">
        <v>0</v>
      </c>
      <c r="BG61" s="16" t="n">
        <f aca="false">base_fleet!CE61</f>
        <v>0</v>
      </c>
      <c r="BH61" s="16" t="n">
        <f aca="false">base_fleet!CA61</f>
        <v>0</v>
      </c>
      <c r="BI61" s="16" t="n">
        <f aca="false">base_fleet!BV61</f>
        <v>0</v>
      </c>
      <c r="BJ61" s="16" t="n">
        <f aca="false">base_fleet!CH61</f>
        <v>0</v>
      </c>
      <c r="BK61" s="16" t="n">
        <f aca="false">base_fleet!BU61+base_fleet!BZ61+base_fleet!CD61</f>
        <v>0</v>
      </c>
    </row>
    <row r="62" customFormat="false" ht="13.2" hidden="false" customHeight="false" outlineLevel="0" collapsed="false">
      <c r="A62" s="0" t="n">
        <f aca="false">A61-1</f>
        <v>1959</v>
      </c>
      <c r="B62" s="15" t="n">
        <f aca="false">$B$15/$B$14*B61</f>
        <v>2.89238567069779</v>
      </c>
      <c r="C62" s="15" t="n">
        <f aca="false">$B$15/$B$14*C61</f>
        <v>5.17970954039689</v>
      </c>
      <c r="D62" s="15" t="n">
        <f aca="false">$B$15/$B$14*D61</f>
        <v>0.00305812206629465</v>
      </c>
      <c r="E62" s="15" t="n">
        <f aca="false">$B$15/$B$14*E61</f>
        <v>2.15647706342394</v>
      </c>
      <c r="F62" s="15" t="n">
        <f aca="false">$B$15/$B$14*F61</f>
        <v>0.0222875236615229</v>
      </c>
      <c r="G62" s="15" t="n">
        <f aca="false">$B$15/$B$14*G61</f>
        <v>0.0349468371012679</v>
      </c>
      <c r="H62" s="15" t="n">
        <f aca="false">$B$15/$B$14*H61</f>
        <v>0.000356600378584366</v>
      </c>
      <c r="I62" s="15" t="n">
        <f aca="false">$B$15/$B$14*I61</f>
        <v>0.275916433619893</v>
      </c>
      <c r="J62" s="16" t="n">
        <f aca="false">base_fleet!C62+base_fleet!G62+base_fleet!L62+base_fleet!Q62</f>
        <v>0</v>
      </c>
      <c r="K62" s="16" t="n">
        <f aca="false">base_fleet!E62+base_fleet!J62+base_fleet!O62+base_fleet!T62</f>
        <v>0</v>
      </c>
      <c r="L62" s="15" t="n">
        <f aca="false">$B$15/$B$14*L61</f>
        <v>0.329937294628158</v>
      </c>
      <c r="M62" s="16" t="n">
        <f aca="false">base_fleet!I62+base_fleet!N62</f>
        <v>0</v>
      </c>
      <c r="N62" s="15" t="n">
        <f aca="false">$B$15/$B$14*N61</f>
        <v>3.33457630108768</v>
      </c>
      <c r="O62" s="15" t="n">
        <f aca="false">$B$15/$B$14*O61</f>
        <v>0.0522938873336385</v>
      </c>
      <c r="P62" s="15" t="n">
        <f aca="false">$B$15/$B$14*P61</f>
        <v>0.233334713658282</v>
      </c>
      <c r="Q62" s="15" t="n">
        <f aca="false">$B$15/$B$14*Q61</f>
        <v>0.637312638615804</v>
      </c>
      <c r="R62" s="15" t="n">
        <f aca="false">$B$15/$B$14*R61</f>
        <v>0.0905204131623216</v>
      </c>
      <c r="S62" s="15" t="n">
        <f aca="false">$B$15/$B$14*S61</f>
        <v>0.0342509671425001</v>
      </c>
      <c r="T62" s="16" t="n">
        <f aca="false">base_fleet!Z62+base_fleet!AE62</f>
        <v>0</v>
      </c>
      <c r="U62" s="17" t="n">
        <f aca="false">base_fleet!X62+base_fleet!AC62+base_fleet!AH62</f>
        <v>0</v>
      </c>
      <c r="V62" s="15" t="n">
        <f aca="false">$B$15/$B$14*V61</f>
        <v>0.821362346377737</v>
      </c>
      <c r="W62" s="15" t="n">
        <f aca="false">$B$15/$B$14*W61</f>
        <v>0.171936814653878</v>
      </c>
      <c r="X62" s="15" t="n">
        <f aca="false">$B$15/$B$14*X61</f>
        <v>0.0385772050709295</v>
      </c>
      <c r="Y62" s="15" t="n">
        <f aca="false">$B$15/$B$14*Y61</f>
        <v>0.0291245124376554</v>
      </c>
      <c r="Z62" s="15" t="n">
        <f aca="false">$B$15/$B$14*Z61</f>
        <v>0.0582490248753108</v>
      </c>
      <c r="AA62" s="15" t="n">
        <f aca="false">$B$15/$B$14*AA61</f>
        <v>0.0114965180674955</v>
      </c>
      <c r="AB62" s="15" t="n">
        <f aca="false">$B$15/$B$14*AB61</f>
        <v>0.000383217268916518</v>
      </c>
      <c r="AC62" s="15" t="n">
        <f aca="false">$B$15/$B$14*AC61</f>
        <v>0.000383217268916518</v>
      </c>
      <c r="AD62" s="15" t="n">
        <f aca="false">$B$15/$B$14*AD61</f>
        <v>0.00332121633060983</v>
      </c>
      <c r="AE62" s="15" t="n">
        <f aca="false">$B$15/$B$14*AE61</f>
        <v>0.0166060816530491</v>
      </c>
      <c r="AF62" s="15" t="n">
        <f aca="false">$B$15/$B$14*AF61</f>
        <v>0.00204382543422143</v>
      </c>
      <c r="AG62" s="15" t="n">
        <f aca="false">$B$15/$B$14*AG61</f>
        <v>0</v>
      </c>
      <c r="AH62" s="15" t="n">
        <f aca="false">$B$15/$B$14*AH61</f>
        <v>0.000510956358555358</v>
      </c>
      <c r="AI62" s="15" t="n">
        <f aca="false">$B$15/$B$14*AI61</f>
        <v>0.000510956358555358</v>
      </c>
      <c r="AJ62" s="15" t="n">
        <f aca="false">$B$15/$B$14*AJ61</f>
        <v>0</v>
      </c>
      <c r="AK62" s="15" t="n">
        <f aca="false">$B$15/$B$14*AK61</f>
        <v>0</v>
      </c>
      <c r="AL62" s="15" t="n">
        <f aca="false">$B$15/$B$14*AL61</f>
        <v>0</v>
      </c>
      <c r="AM62" s="15" t="n">
        <f aca="false">$B$15/$B$14*AM61</f>
        <v>0</v>
      </c>
      <c r="AN62" s="15" t="n">
        <f aca="false">$B$15/$B$14*AN61</f>
        <v>0.0273361651827117</v>
      </c>
      <c r="AO62" s="15" t="n">
        <f aca="false">$B$15/$B$14*AO61</f>
        <v>0.0227375579557134</v>
      </c>
      <c r="AP62" s="15" t="n">
        <f aca="false">$B$15/$B$14*AP61</f>
        <v>0.00434312904772054</v>
      </c>
      <c r="AQ62" s="15" t="n">
        <f aca="false">$B$15/$B$14*AQ61</f>
        <v>0.0125184307846063</v>
      </c>
      <c r="AR62" s="15" t="n">
        <f aca="false">$B$15/$B$14*AR61</f>
        <v>0.00766434537833037</v>
      </c>
      <c r="AS62" s="15" t="n">
        <f aca="false">$B$15/$B$14*AS61</f>
        <v>0.000255478179277679</v>
      </c>
      <c r="AT62" s="16" t="n">
        <f aca="false">base_fleet!AQ62+base_fleet!AN62+base_fleet!AJ62</f>
        <v>0</v>
      </c>
      <c r="AU62" s="15" t="n">
        <f aca="false">$B$15/$B$14*AU61</f>
        <v>0.350358885996105</v>
      </c>
      <c r="AV62" s="15" t="n">
        <f aca="false">$B$15/$B$14*AV61</f>
        <v>0.0320488146159847</v>
      </c>
      <c r="AW62" s="15" t="n">
        <f aca="false">$B$15/$B$14*AW61</f>
        <v>0.0108903738986356</v>
      </c>
      <c r="AX62" s="15" t="n">
        <f aca="false">$B$15/$B$14*AX61</f>
        <v>0.00404499601949322</v>
      </c>
      <c r="AY62" s="15" t="n">
        <f aca="false">$B$15/$B$14*AY61</f>
        <v>0</v>
      </c>
      <c r="AZ62" s="15" t="n">
        <f aca="false">$B$15/$B$14*AZ61</f>
        <v>0.000311153539961017</v>
      </c>
      <c r="BA62" s="15" t="n">
        <f aca="false">$B$15/$B$14*BA61</f>
        <v>0.0727068521261553</v>
      </c>
      <c r="BB62" s="15" t="n">
        <f aca="false">$B$15/$B$14*BB61</f>
        <v>0.00665141549419086</v>
      </c>
      <c r="BC62" s="15" t="n">
        <f aca="false">$B$15/$B$14*BC61</f>
        <v>0.000183487323977679</v>
      </c>
      <c r="BD62" s="15" t="n">
        <f aca="false">$B$15/$B$14*BD61</f>
        <v>4.58718309944197E-005</v>
      </c>
      <c r="BE62" s="16" t="n">
        <v>0</v>
      </c>
      <c r="BF62" s="16" t="n">
        <v>0</v>
      </c>
      <c r="BG62" s="16" t="n">
        <f aca="false">base_fleet!CE62</f>
        <v>0</v>
      </c>
      <c r="BH62" s="16" t="n">
        <f aca="false">base_fleet!CA62</f>
        <v>0</v>
      </c>
      <c r="BI62" s="16" t="n">
        <f aca="false">base_fleet!BV62</f>
        <v>0</v>
      </c>
      <c r="BJ62" s="16" t="n">
        <f aca="false">base_fleet!CH62</f>
        <v>0</v>
      </c>
      <c r="BK62" s="16" t="n">
        <f aca="false">base_fleet!BU62+base_fleet!BZ62+base_fleet!CD62</f>
        <v>0</v>
      </c>
    </row>
  </sheetData>
  <autoFilter ref="A1:AN6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25"/>
  <sheetViews>
    <sheetView showFormulas="false" showGridLines="true" showRowColHeaders="true" showZeros="true" rightToLeft="false" tabSelected="false" showOutlineSymbols="true" defaultGridColor="true" view="normal" topLeftCell="BF1" colorId="64" zoomScale="85" zoomScaleNormal="85" zoomScalePageLayoutView="100" workbookViewId="0">
      <selection pane="topLeft" activeCell="BG4" activeCellId="0" sqref="BG4"/>
    </sheetView>
  </sheetViews>
  <sheetFormatPr defaultColWidth="11.58984375" defaultRowHeight="13.2" zeroHeight="false" outlineLevelRow="0" outlineLevelCol="0"/>
  <cols>
    <col collapsed="false" customWidth="true" hidden="false" outlineLevel="0" max="1" min="1" style="0" width="13.78"/>
    <col collapsed="false" customWidth="true" hidden="false" outlineLevel="0" max="21" min="2" style="0" width="18.22"/>
    <col collapsed="false" customWidth="true" hidden="false" outlineLevel="0" max="22" min="22" style="0" width="16.67"/>
    <col collapsed="false" customWidth="true" hidden="false" outlineLevel="0" max="23" min="23" style="0" width="19.65"/>
    <col collapsed="false" customWidth="true" hidden="false" outlineLevel="0" max="29" min="24" style="0" width="20.78"/>
    <col collapsed="false" customWidth="true" hidden="false" outlineLevel="0" max="30" min="30" style="0" width="17.67"/>
    <col collapsed="false" customWidth="true" hidden="false" outlineLevel="0" max="31" min="31" style="0" width="16.89"/>
    <col collapsed="false" customWidth="true" hidden="false" outlineLevel="0" max="32" min="32" style="0" width="19.89"/>
    <col collapsed="false" customWidth="true" hidden="false" outlineLevel="0" max="38" min="33" style="0" width="20.89"/>
    <col collapsed="false" customWidth="true" hidden="false" outlineLevel="0" max="39" min="39" style="0" width="17.89"/>
    <col collapsed="false" customWidth="true" hidden="false" outlineLevel="0" max="45" min="40" style="0" width="20.65"/>
    <col collapsed="false" customWidth="true" hidden="false" outlineLevel="0" max="46" min="46" style="0" width="14.66"/>
    <col collapsed="false" customWidth="true" hidden="false" outlineLevel="0" max="54" min="47" style="0" width="18.22"/>
    <col collapsed="false" customWidth="true" hidden="false" outlineLevel="0" max="56" min="55" style="0" width="18.44"/>
    <col collapsed="false" customWidth="true" hidden="false" outlineLevel="0" max="63" min="57" style="0" width="18.22"/>
  </cols>
  <sheetData>
    <row r="1" customFormat="false" ht="13.2" hidden="false" customHeight="false" outlineLevel="0" collapsed="false">
      <c r="A1" s="18" t="s">
        <v>232</v>
      </c>
      <c r="B1" s="18" t="str">
        <f aca="false">metadata!B2</f>
        <v>PC_MINI_G</v>
      </c>
      <c r="C1" s="18" t="str">
        <f aca="false">metadata!B3</f>
        <v>PC_SMALL_G</v>
      </c>
      <c r="D1" s="18" t="str">
        <f aca="false">metadata!B4</f>
        <v>PC_MEDIUM_G</v>
      </c>
      <c r="E1" s="18" t="str">
        <f aca="false">metadata!B5</f>
        <v>PC_SUV_G</v>
      </c>
      <c r="F1" s="18" t="str">
        <f aca="false">metadata!B6</f>
        <v>PC_MINI_D</v>
      </c>
      <c r="G1" s="18" t="str">
        <f aca="false">metadata!B7</f>
        <v>PC_SMALL_D</v>
      </c>
      <c r="H1" s="18" t="str">
        <f aca="false">metadata!B8</f>
        <v>PC_MEDIUM_D</v>
      </c>
      <c r="I1" s="18" t="str">
        <f aca="false">metadata!B9</f>
        <v>PC_SUV_D</v>
      </c>
      <c r="J1" s="18" t="str">
        <f aca="false">metadata!B10</f>
        <v>PC_ELEC</v>
      </c>
      <c r="K1" s="18" t="str">
        <f aca="false">metadata!B11</f>
        <v>PC_SMALL_HY</v>
      </c>
      <c r="L1" s="18" t="str">
        <f aca="false">metadata!B12</f>
        <v>TAXI_SMALL_G</v>
      </c>
      <c r="M1" s="18" t="str">
        <f aca="false">metadata!B13</f>
        <v>TAXI_SMALL_GLP</v>
      </c>
      <c r="N1" s="18" t="str">
        <f aca="false">metadata!B14</f>
        <v>LCV_NI_G</v>
      </c>
      <c r="O1" s="18" t="str">
        <f aca="false">metadata!B15</f>
        <v>LCV_NII_G</v>
      </c>
      <c r="P1" s="18" t="str">
        <f aca="false">metadata!B16</f>
        <v>LCV_NIII_G</v>
      </c>
      <c r="Q1" s="18" t="str">
        <f aca="false">metadata!B17</f>
        <v>LCV_NI_D</v>
      </c>
      <c r="R1" s="18" t="str">
        <f aca="false">metadata!B18</f>
        <v>LCV_NII_D</v>
      </c>
      <c r="S1" s="18" t="str">
        <f aca="false">metadata!B19</f>
        <v>LCV_NIII_D</v>
      </c>
      <c r="T1" s="18" t="str">
        <f aca="false">metadata!B20</f>
        <v>LCV_ELEC</v>
      </c>
      <c r="U1" s="18" t="str">
        <f aca="false">metadata!B21</f>
        <v>LCV_HY</v>
      </c>
      <c r="V1" s="19" t="str">
        <f aca="false">metadata!B22</f>
        <v>TRUCKS_RT_7_D</v>
      </c>
      <c r="W1" s="19" t="str">
        <f aca="false">metadata!B23</f>
        <v>TRUCKS_RT_7_12_D</v>
      </c>
      <c r="X1" s="19" t="str">
        <f aca="false">metadata!B24</f>
        <v>TRUCKS_RT_12_14_D</v>
      </c>
      <c r="Y1" s="19" t="str">
        <f aca="false">metadata!B25</f>
        <v>TRUCKS_RT_14_16_D</v>
      </c>
      <c r="Z1" s="19" t="str">
        <f aca="false">metadata!B26</f>
        <v>TRUCKS_RT_16_20_D</v>
      </c>
      <c r="AA1" s="19" t="str">
        <f aca="false">metadata!B27</f>
        <v>TRUCKS_RT_20_26_D</v>
      </c>
      <c r="AB1" s="19" t="str">
        <f aca="false">metadata!B28</f>
        <v>TRUCKS_RT_26_28_D</v>
      </c>
      <c r="AC1" s="19" t="str">
        <f aca="false">metadata!B29</f>
        <v>TRUCKS_RT_28_32_D</v>
      </c>
      <c r="AD1" s="20" t="str">
        <f aca="false">metadata!B30</f>
        <v>TRUCKS_RT_32_D</v>
      </c>
      <c r="AE1" s="20" t="str">
        <f aca="false">metadata!B31</f>
        <v>TRUCKS_RT_7_G</v>
      </c>
      <c r="AF1" s="20" t="str">
        <f aca="false">metadata!B32</f>
        <v>TRUCKS_RT_7_12_G</v>
      </c>
      <c r="AG1" s="20" t="str">
        <f aca="false">metadata!B33</f>
        <v>TRUCKS_RT_12_14_G</v>
      </c>
      <c r="AH1" s="20" t="str">
        <f aca="false">metadata!B34</f>
        <v>TRUCKS_RT_14_16_G</v>
      </c>
      <c r="AI1" s="20" t="str">
        <f aca="false">metadata!B35</f>
        <v>TRUCKS_RT_16_20_G</v>
      </c>
      <c r="AJ1" s="20" t="str">
        <f aca="false">metadata!B36</f>
        <v>TRUCKS_RT_20_26_G</v>
      </c>
      <c r="AK1" s="20" t="str">
        <f aca="false">metadata!B37</f>
        <v>TRUCKS_RT_26_28_G</v>
      </c>
      <c r="AL1" s="20" t="str">
        <f aca="false">metadata!B38</f>
        <v>TRUCKS_RT_28_32_G</v>
      </c>
      <c r="AM1" s="20" t="str">
        <f aca="false">metadata!B39</f>
        <v>TRUCKS_RT_32_G</v>
      </c>
      <c r="AN1" s="20" t="str">
        <f aca="false">metadata!B40</f>
        <v>TRUCKS_AT_16_20_D</v>
      </c>
      <c r="AO1" s="19" t="str">
        <f aca="false">metadata!B41</f>
        <v>TRUCKS_AT_20_28_D</v>
      </c>
      <c r="AP1" s="19" t="str">
        <f aca="false">metadata!B42</f>
        <v>TRUCKS_AT_28_34_D</v>
      </c>
      <c r="AQ1" s="20" t="str">
        <f aca="false">metadata!B43</f>
        <v>TRUCKS_AT_34_40_D</v>
      </c>
      <c r="AR1" s="20" t="str">
        <f aca="false">metadata!B44</f>
        <v>TRUCKS_AT_40_50_D</v>
      </c>
      <c r="AS1" s="20" t="str">
        <f aca="false">metadata!B45</f>
        <v>TRUCKS_AT_50_60_D</v>
      </c>
      <c r="AT1" s="20" t="str">
        <f aca="false">metadata!B46</f>
        <v>TRUCKS_ELEC</v>
      </c>
      <c r="AU1" s="21" t="str">
        <f aca="false">metadata!B47</f>
        <v>BUS_UB_15_D</v>
      </c>
      <c r="AV1" s="21" t="str">
        <f aca="false">metadata!B48</f>
        <v>BUS_UB_15_18_D</v>
      </c>
      <c r="AW1" s="21" t="str">
        <f aca="false">metadata!B49</f>
        <v>BUS_UB_18_D</v>
      </c>
      <c r="AX1" s="21" t="str">
        <f aca="false">metadata!B50</f>
        <v>BUS_UB_15_G</v>
      </c>
      <c r="AY1" s="21" t="str">
        <f aca="false">metadata!B51</f>
        <v>BUS_UB_15_18_G</v>
      </c>
      <c r="AZ1" s="21" t="str">
        <f aca="false">metadata!B52</f>
        <v>BUS_UB_18_G</v>
      </c>
      <c r="BA1" s="21" t="str">
        <f aca="false">metadata!B53</f>
        <v>BUS_COACH_17_D</v>
      </c>
      <c r="BB1" s="21" t="str">
        <f aca="false">metadata!B54</f>
        <v>BUS_COACH_18_D</v>
      </c>
      <c r="BC1" s="21" t="str">
        <f aca="false">metadata!B55</f>
        <v>BUS_COACH_17_G</v>
      </c>
      <c r="BD1" s="21" t="str">
        <f aca="false">metadata!B56</f>
        <v>BUS_COACH_18_G</v>
      </c>
      <c r="BE1" s="21" t="str">
        <f aca="false">metadata!B57</f>
        <v>BUS_UB_15_HY</v>
      </c>
      <c r="BF1" s="21" t="str">
        <f aca="false">metadata!B58</f>
        <v>BUS_ELEC</v>
      </c>
      <c r="BG1" s="21" t="str">
        <f aca="false">metadata!B59</f>
        <v>MC_2S_50_G</v>
      </c>
      <c r="BH1" s="21" t="str">
        <f aca="false">metadata!B60</f>
        <v>MC_4S_50_250_G</v>
      </c>
      <c r="BI1" s="21" t="str">
        <f aca="false">metadata!B61</f>
        <v>MC_4S_250_750_G</v>
      </c>
      <c r="BJ1" s="21" t="str">
        <f aca="false">metadata!B62</f>
        <v>MC_4S_750_G</v>
      </c>
      <c r="BK1" s="21" t="str">
        <f aca="false">metadata!B63</f>
        <v>MC_ELEC</v>
      </c>
    </row>
    <row r="2" customFormat="false" ht="13.2" hidden="false" customHeight="false" outlineLevel="0" collapsed="false">
      <c r="A2" s="22" t="n">
        <v>43528</v>
      </c>
      <c r="B2" s="23" t="n">
        <v>0.119397167727686</v>
      </c>
      <c r="C2" s="23" t="n">
        <v>0.119397167727686</v>
      </c>
      <c r="D2" s="23" t="n">
        <v>0.119397167727686</v>
      </c>
      <c r="E2" s="23" t="n">
        <v>0.119397167727686</v>
      </c>
      <c r="F2" s="23" t="n">
        <v>0.119397167727686</v>
      </c>
      <c r="G2" s="23" t="n">
        <v>0.119397167727686</v>
      </c>
      <c r="H2" s="23" t="n">
        <v>0.119397167727686</v>
      </c>
      <c r="I2" s="23" t="n">
        <v>0.119397167727686</v>
      </c>
      <c r="J2" s="23" t="n">
        <v>0.119397167727686</v>
      </c>
      <c r="K2" s="23" t="n">
        <v>0.119397167727686</v>
      </c>
      <c r="L2" s="23" t="n">
        <v>0.119397167727686</v>
      </c>
      <c r="M2" s="23" t="n">
        <v>0.119397167727686</v>
      </c>
      <c r="N2" s="0" t="n">
        <v>0.0735594605639559</v>
      </c>
      <c r="O2" s="0" t="n">
        <v>0.0735594605639559</v>
      </c>
      <c r="P2" s="0" t="n">
        <v>0.0735594605639559</v>
      </c>
      <c r="Q2" s="0" t="n">
        <v>0.0735594605639559</v>
      </c>
      <c r="R2" s="0" t="n">
        <v>0.0735594605639559</v>
      </c>
      <c r="S2" s="0" t="n">
        <v>0.0735594605639559</v>
      </c>
      <c r="T2" s="0" t="n">
        <v>0.0735594605639559</v>
      </c>
      <c r="U2" s="0" t="n">
        <v>0.0735594605639559</v>
      </c>
      <c r="V2" s="24" t="n">
        <v>0.75</v>
      </c>
      <c r="W2" s="24" t="n">
        <v>0.75</v>
      </c>
      <c r="X2" s="24" t="n">
        <v>0.75</v>
      </c>
      <c r="Y2" s="24" t="n">
        <v>0.75</v>
      </c>
      <c r="Z2" s="24" t="n">
        <v>0.75</v>
      </c>
      <c r="AA2" s="24" t="n">
        <v>0.75</v>
      </c>
      <c r="AB2" s="24" t="n">
        <v>0.75</v>
      </c>
      <c r="AC2" s="24" t="n">
        <v>0.75</v>
      </c>
      <c r="AD2" s="24" t="n">
        <v>0.75</v>
      </c>
      <c r="AE2" s="24" t="n">
        <v>0.75</v>
      </c>
      <c r="AF2" s="24" t="n">
        <v>0.75</v>
      </c>
      <c r="AG2" s="24" t="n">
        <v>0.75</v>
      </c>
      <c r="AH2" s="24" t="n">
        <v>0.75</v>
      </c>
      <c r="AI2" s="24" t="n">
        <v>0.75</v>
      </c>
      <c r="AJ2" s="24" t="n">
        <v>0.75</v>
      </c>
      <c r="AK2" s="24" t="n">
        <v>0.75</v>
      </c>
      <c r="AL2" s="24" t="n">
        <v>0.75</v>
      </c>
      <c r="AM2" s="24" t="n">
        <v>0.75</v>
      </c>
      <c r="AN2" s="24" t="n">
        <v>0.75</v>
      </c>
      <c r="AO2" s="24" t="n">
        <v>0.75</v>
      </c>
      <c r="AP2" s="24" t="n">
        <v>0.75</v>
      </c>
      <c r="AQ2" s="24" t="n">
        <v>0.75</v>
      </c>
      <c r="AR2" s="24" t="n">
        <v>0.75</v>
      </c>
      <c r="AS2" s="24" t="n">
        <v>0.75</v>
      </c>
      <c r="AT2" s="24" t="n">
        <v>0.75</v>
      </c>
      <c r="AU2" s="23" t="n">
        <v>0.119397167727686</v>
      </c>
      <c r="AV2" s="23" t="n">
        <v>0.119397167727686</v>
      </c>
      <c r="AW2" s="23" t="n">
        <v>0.119397167727686</v>
      </c>
      <c r="AX2" s="23" t="n">
        <v>0.119397167727686</v>
      </c>
      <c r="AY2" s="23" t="n">
        <v>0.119397167727686</v>
      </c>
      <c r="AZ2" s="23" t="n">
        <v>0.119397167727686</v>
      </c>
      <c r="BA2" s="23" t="n">
        <v>0.119397167727686</v>
      </c>
      <c r="BB2" s="23" t="n">
        <v>0.119397167727686</v>
      </c>
      <c r="BC2" s="23" t="n">
        <v>0.119397167727686</v>
      </c>
      <c r="BD2" s="23" t="n">
        <v>0.119397167727686</v>
      </c>
      <c r="BE2" s="23" t="n">
        <v>0.119397167727686</v>
      </c>
      <c r="BF2" s="23" t="n">
        <v>0.119397167727686</v>
      </c>
      <c r="BG2" s="23" t="n">
        <v>0.119397167727686</v>
      </c>
      <c r="BH2" s="23" t="n">
        <v>0.119397167727686</v>
      </c>
      <c r="BI2" s="23" t="n">
        <v>0.119397167727686</v>
      </c>
      <c r="BJ2" s="23" t="n">
        <v>0.119397167727686</v>
      </c>
      <c r="BK2" s="23" t="n">
        <v>0.119397167727686</v>
      </c>
    </row>
    <row r="3" customFormat="false" ht="13.2" hidden="false" customHeight="false" outlineLevel="0" collapsed="false">
      <c r="A3" s="22" t="n">
        <f aca="false">A2+1/24</f>
        <v>43528.0416666667</v>
      </c>
      <c r="B3" s="23" t="n">
        <v>0.0613659001342514</v>
      </c>
      <c r="C3" s="23" t="n">
        <v>0.0613659001342514</v>
      </c>
      <c r="D3" s="23" t="n">
        <v>0.0613659001342514</v>
      </c>
      <c r="E3" s="23" t="n">
        <v>0.0613659001342514</v>
      </c>
      <c r="F3" s="23" t="n">
        <v>0.0613659001342514</v>
      </c>
      <c r="G3" s="23" t="n">
        <v>0.0613659001342514</v>
      </c>
      <c r="H3" s="23" t="n">
        <v>0.0613659001342514</v>
      </c>
      <c r="I3" s="23" t="n">
        <v>0.0613659001342514</v>
      </c>
      <c r="J3" s="23" t="n">
        <v>0.0613659001342514</v>
      </c>
      <c r="K3" s="23" t="n">
        <v>0.0613659001342514</v>
      </c>
      <c r="L3" s="23" t="n">
        <v>0.0613659001342514</v>
      </c>
      <c r="M3" s="23" t="n">
        <v>0.0613659001342514</v>
      </c>
      <c r="N3" s="0" t="n">
        <v>0.0735594605639559</v>
      </c>
      <c r="O3" s="0" t="n">
        <v>0.0735594605639559</v>
      </c>
      <c r="P3" s="0" t="n">
        <v>0.0735594605639559</v>
      </c>
      <c r="Q3" s="0" t="n">
        <v>0.0735594605639559</v>
      </c>
      <c r="R3" s="0" t="n">
        <v>0.0735594605639559</v>
      </c>
      <c r="S3" s="0" t="n">
        <v>0.0735594605639559</v>
      </c>
      <c r="T3" s="0" t="n">
        <v>0.0735594605639559</v>
      </c>
      <c r="U3" s="0" t="n">
        <v>0.0735594605639559</v>
      </c>
      <c r="V3" s="24" t="n">
        <v>0.375</v>
      </c>
      <c r="W3" s="24" t="n">
        <v>0.375</v>
      </c>
      <c r="X3" s="24" t="n">
        <v>0.375</v>
      </c>
      <c r="Y3" s="24" t="n">
        <v>0.375</v>
      </c>
      <c r="Z3" s="24" t="n">
        <v>0.375</v>
      </c>
      <c r="AA3" s="24" t="n">
        <v>0.375</v>
      </c>
      <c r="AB3" s="24" t="n">
        <v>0.375</v>
      </c>
      <c r="AC3" s="24" t="n">
        <v>0.375</v>
      </c>
      <c r="AD3" s="24" t="n">
        <v>0.375</v>
      </c>
      <c r="AE3" s="24" t="n">
        <v>0.375</v>
      </c>
      <c r="AF3" s="24" t="n">
        <v>0.375</v>
      </c>
      <c r="AG3" s="24" t="n">
        <v>0.375</v>
      </c>
      <c r="AH3" s="24" t="n">
        <v>0.375</v>
      </c>
      <c r="AI3" s="24" t="n">
        <v>0.375</v>
      </c>
      <c r="AJ3" s="24" t="n">
        <v>0.375</v>
      </c>
      <c r="AK3" s="24" t="n">
        <v>0.375</v>
      </c>
      <c r="AL3" s="24" t="n">
        <v>0.375</v>
      </c>
      <c r="AM3" s="24" t="n">
        <v>0.375</v>
      </c>
      <c r="AN3" s="24" t="n">
        <v>0.375</v>
      </c>
      <c r="AO3" s="24" t="n">
        <v>0.375</v>
      </c>
      <c r="AP3" s="24" t="n">
        <v>0.375</v>
      </c>
      <c r="AQ3" s="24" t="n">
        <v>0.375</v>
      </c>
      <c r="AR3" s="24" t="n">
        <v>0.375</v>
      </c>
      <c r="AS3" s="24" t="n">
        <v>0.375</v>
      </c>
      <c r="AT3" s="24" t="n">
        <v>0.375</v>
      </c>
      <c r="AU3" s="23" t="n">
        <v>0.0613659001342514</v>
      </c>
      <c r="AV3" s="23" t="n">
        <v>0.0613659001342514</v>
      </c>
      <c r="AW3" s="23" t="n">
        <v>0.0613659001342514</v>
      </c>
      <c r="AX3" s="23" t="n">
        <v>0.0613659001342514</v>
      </c>
      <c r="AY3" s="23" t="n">
        <v>0.0613659001342514</v>
      </c>
      <c r="AZ3" s="23" t="n">
        <v>0.0613659001342514</v>
      </c>
      <c r="BA3" s="23" t="n">
        <v>0.0613659001342514</v>
      </c>
      <c r="BB3" s="23" t="n">
        <v>0.0613659001342514</v>
      </c>
      <c r="BC3" s="23" t="n">
        <v>0.0613659001342514</v>
      </c>
      <c r="BD3" s="23" t="n">
        <v>0.0613659001342514</v>
      </c>
      <c r="BE3" s="23" t="n">
        <v>0.0613659001342514</v>
      </c>
      <c r="BF3" s="23" t="n">
        <v>0.0613659001342514</v>
      </c>
      <c r="BG3" s="23" t="n">
        <v>0.0613659001342514</v>
      </c>
      <c r="BH3" s="23" t="n">
        <v>0.0613659001342514</v>
      </c>
      <c r="BI3" s="23" t="n">
        <v>0.0613659001342514</v>
      </c>
      <c r="BJ3" s="23" t="n">
        <v>0.0613659001342514</v>
      </c>
      <c r="BK3" s="23" t="n">
        <v>0.0613659001342514</v>
      </c>
    </row>
    <row r="4" customFormat="false" ht="13.2" hidden="false" customHeight="false" outlineLevel="0" collapsed="false">
      <c r="A4" s="22" t="n">
        <f aca="false">A3+1/24</f>
        <v>43528.0833333333</v>
      </c>
      <c r="B4" s="23" t="n">
        <v>0.0403620458187173</v>
      </c>
      <c r="C4" s="23" t="n">
        <v>0.0403620458187173</v>
      </c>
      <c r="D4" s="23" t="n">
        <v>0.0403620458187173</v>
      </c>
      <c r="E4" s="23" t="n">
        <v>0.0403620458187173</v>
      </c>
      <c r="F4" s="23" t="n">
        <v>0.0403620458187173</v>
      </c>
      <c r="G4" s="23" t="n">
        <v>0.0403620458187173</v>
      </c>
      <c r="H4" s="23" t="n">
        <v>0.0403620458187173</v>
      </c>
      <c r="I4" s="23" t="n">
        <v>0.0403620458187173</v>
      </c>
      <c r="J4" s="23" t="n">
        <v>0.0403620458187173</v>
      </c>
      <c r="K4" s="23" t="n">
        <v>0.0403620458187173</v>
      </c>
      <c r="L4" s="23" t="n">
        <v>0.0403620458187173</v>
      </c>
      <c r="M4" s="23" t="n">
        <v>0.0403620458187173</v>
      </c>
      <c r="N4" s="0" t="n">
        <v>0.0706988148753576</v>
      </c>
      <c r="O4" s="0" t="n">
        <v>0.0706988148753576</v>
      </c>
      <c r="P4" s="0" t="n">
        <v>0.0706988148753576</v>
      </c>
      <c r="Q4" s="0" t="n">
        <v>0.0706988148753576</v>
      </c>
      <c r="R4" s="0" t="n">
        <v>0.0706988148753576</v>
      </c>
      <c r="S4" s="0" t="n">
        <v>0.0706988148753576</v>
      </c>
      <c r="T4" s="0" t="n">
        <v>0.0706988148753576</v>
      </c>
      <c r="U4" s="0" t="n">
        <v>0.0706988148753576</v>
      </c>
      <c r="V4" s="24" t="n">
        <v>0.125</v>
      </c>
      <c r="W4" s="24" t="n">
        <v>0.125</v>
      </c>
      <c r="X4" s="24" t="n">
        <v>0.125</v>
      </c>
      <c r="Y4" s="24" t="n">
        <v>0.125</v>
      </c>
      <c r="Z4" s="24" t="n">
        <v>0.125</v>
      </c>
      <c r="AA4" s="24" t="n">
        <v>0.125</v>
      </c>
      <c r="AB4" s="24" t="n">
        <v>0.125</v>
      </c>
      <c r="AC4" s="24" t="n">
        <v>0.125</v>
      </c>
      <c r="AD4" s="24" t="n">
        <v>0.125</v>
      </c>
      <c r="AE4" s="24" t="n">
        <v>0.125</v>
      </c>
      <c r="AF4" s="24" t="n">
        <v>0.125</v>
      </c>
      <c r="AG4" s="24" t="n">
        <v>0.125</v>
      </c>
      <c r="AH4" s="24" t="n">
        <v>0.125</v>
      </c>
      <c r="AI4" s="24" t="n">
        <v>0.125</v>
      </c>
      <c r="AJ4" s="24" t="n">
        <v>0.125</v>
      </c>
      <c r="AK4" s="24" t="n">
        <v>0.125</v>
      </c>
      <c r="AL4" s="24" t="n">
        <v>0.125</v>
      </c>
      <c r="AM4" s="24" t="n">
        <v>0.125</v>
      </c>
      <c r="AN4" s="24" t="n">
        <v>0.125</v>
      </c>
      <c r="AO4" s="24" t="n">
        <v>0.125</v>
      </c>
      <c r="AP4" s="24" t="n">
        <v>0.125</v>
      </c>
      <c r="AQ4" s="24" t="n">
        <v>0.125</v>
      </c>
      <c r="AR4" s="24" t="n">
        <v>0.125</v>
      </c>
      <c r="AS4" s="24" t="n">
        <v>0.125</v>
      </c>
      <c r="AT4" s="24" t="n">
        <v>0.125</v>
      </c>
      <c r="AU4" s="23" t="n">
        <v>0.0403620458187173</v>
      </c>
      <c r="AV4" s="23" t="n">
        <v>0.0403620458187173</v>
      </c>
      <c r="AW4" s="23" t="n">
        <v>0.0403620458187173</v>
      </c>
      <c r="AX4" s="23" t="n">
        <v>0.0403620458187173</v>
      </c>
      <c r="AY4" s="23" t="n">
        <v>0.0403620458187173</v>
      </c>
      <c r="AZ4" s="23" t="n">
        <v>0.0403620458187173</v>
      </c>
      <c r="BA4" s="23" t="n">
        <v>0.0403620458187173</v>
      </c>
      <c r="BB4" s="23" t="n">
        <v>0.0403620458187173</v>
      </c>
      <c r="BC4" s="23" t="n">
        <v>0.0403620458187173</v>
      </c>
      <c r="BD4" s="23" t="n">
        <v>0.0403620458187173</v>
      </c>
      <c r="BE4" s="23" t="n">
        <v>0.0403620458187173</v>
      </c>
      <c r="BF4" s="23" t="n">
        <v>0.0403620458187173</v>
      </c>
      <c r="BG4" s="23" t="n">
        <v>0.0403620458187173</v>
      </c>
      <c r="BH4" s="23" t="n">
        <v>0.0403620458187173</v>
      </c>
      <c r="BI4" s="23" t="n">
        <v>0.0403620458187173</v>
      </c>
      <c r="BJ4" s="23" t="n">
        <v>0.0403620458187173</v>
      </c>
      <c r="BK4" s="23" t="n">
        <v>0.0403620458187173</v>
      </c>
    </row>
    <row r="5" customFormat="false" ht="13.2" hidden="false" customHeight="false" outlineLevel="0" collapsed="false">
      <c r="A5" s="22" t="n">
        <f aca="false">A4+1/24</f>
        <v>43528.125</v>
      </c>
      <c r="B5" s="23" t="n">
        <v>0.0471179247325798</v>
      </c>
      <c r="C5" s="23" t="n">
        <v>0.0471179247325798</v>
      </c>
      <c r="D5" s="23" t="n">
        <v>0.0471179247325798</v>
      </c>
      <c r="E5" s="23" t="n">
        <v>0.0471179247325798</v>
      </c>
      <c r="F5" s="23" t="n">
        <v>0.0471179247325798</v>
      </c>
      <c r="G5" s="23" t="n">
        <v>0.0471179247325798</v>
      </c>
      <c r="H5" s="23" t="n">
        <v>0.0471179247325798</v>
      </c>
      <c r="I5" s="23" t="n">
        <v>0.0471179247325798</v>
      </c>
      <c r="J5" s="23" t="n">
        <v>0.0471179247325798</v>
      </c>
      <c r="K5" s="23" t="n">
        <v>0.0471179247325798</v>
      </c>
      <c r="L5" s="23" t="n">
        <v>0.0471179247325798</v>
      </c>
      <c r="M5" s="23" t="n">
        <v>0.0471179247325798</v>
      </c>
      <c r="N5" s="0" t="n">
        <v>0.110339190845934</v>
      </c>
      <c r="O5" s="0" t="n">
        <v>0.110339190845934</v>
      </c>
      <c r="P5" s="0" t="n">
        <v>0.110339190845934</v>
      </c>
      <c r="Q5" s="0" t="n">
        <v>0.110339190845934</v>
      </c>
      <c r="R5" s="0" t="n">
        <v>0.110339190845934</v>
      </c>
      <c r="S5" s="0" t="n">
        <v>0.110339190845934</v>
      </c>
      <c r="T5" s="0" t="n">
        <v>0.110339190845934</v>
      </c>
      <c r="U5" s="0" t="n">
        <v>0.110339190845934</v>
      </c>
      <c r="V5" s="24" t="n">
        <v>0.375</v>
      </c>
      <c r="W5" s="24" t="n">
        <v>0.375</v>
      </c>
      <c r="X5" s="24" t="n">
        <v>0.375</v>
      </c>
      <c r="Y5" s="24" t="n">
        <v>0.375</v>
      </c>
      <c r="Z5" s="24" t="n">
        <v>0.375</v>
      </c>
      <c r="AA5" s="24" t="n">
        <v>0.375</v>
      </c>
      <c r="AB5" s="24" t="n">
        <v>0.375</v>
      </c>
      <c r="AC5" s="24" t="n">
        <v>0.375</v>
      </c>
      <c r="AD5" s="24" t="n">
        <v>0.375</v>
      </c>
      <c r="AE5" s="24" t="n">
        <v>0.375</v>
      </c>
      <c r="AF5" s="24" t="n">
        <v>0.375</v>
      </c>
      <c r="AG5" s="24" t="n">
        <v>0.375</v>
      </c>
      <c r="AH5" s="24" t="n">
        <v>0.375</v>
      </c>
      <c r="AI5" s="24" t="n">
        <v>0.375</v>
      </c>
      <c r="AJ5" s="24" t="n">
        <v>0.375</v>
      </c>
      <c r="AK5" s="24" t="n">
        <v>0.375</v>
      </c>
      <c r="AL5" s="24" t="n">
        <v>0.375</v>
      </c>
      <c r="AM5" s="24" t="n">
        <v>0.375</v>
      </c>
      <c r="AN5" s="24" t="n">
        <v>0.375</v>
      </c>
      <c r="AO5" s="24" t="n">
        <v>0.375</v>
      </c>
      <c r="AP5" s="24" t="n">
        <v>0.375</v>
      </c>
      <c r="AQ5" s="24" t="n">
        <v>0.375</v>
      </c>
      <c r="AR5" s="24" t="n">
        <v>0.375</v>
      </c>
      <c r="AS5" s="24" t="n">
        <v>0.375</v>
      </c>
      <c r="AT5" s="24" t="n">
        <v>0.375</v>
      </c>
      <c r="AU5" s="23" t="n">
        <v>0.0471179247325798</v>
      </c>
      <c r="AV5" s="23" t="n">
        <v>0.0471179247325798</v>
      </c>
      <c r="AW5" s="23" t="n">
        <v>0.0471179247325798</v>
      </c>
      <c r="AX5" s="23" t="n">
        <v>0.0471179247325798</v>
      </c>
      <c r="AY5" s="23" t="n">
        <v>0.0471179247325798</v>
      </c>
      <c r="AZ5" s="23" t="n">
        <v>0.0471179247325798</v>
      </c>
      <c r="BA5" s="23" t="n">
        <v>0.0471179247325798</v>
      </c>
      <c r="BB5" s="23" t="n">
        <v>0.0471179247325798</v>
      </c>
      <c r="BC5" s="23" t="n">
        <v>0.0471179247325798</v>
      </c>
      <c r="BD5" s="23" t="n">
        <v>0.0471179247325798</v>
      </c>
      <c r="BE5" s="23" t="n">
        <v>0.0471179247325798</v>
      </c>
      <c r="BF5" s="23" t="n">
        <v>0.0471179247325798</v>
      </c>
      <c r="BG5" s="23" t="n">
        <v>0.0471179247325798</v>
      </c>
      <c r="BH5" s="23" t="n">
        <v>0.0471179247325798</v>
      </c>
      <c r="BI5" s="23" t="n">
        <v>0.0471179247325798</v>
      </c>
      <c r="BJ5" s="23" t="n">
        <v>0.0471179247325798</v>
      </c>
      <c r="BK5" s="23" t="n">
        <v>0.0471179247325798</v>
      </c>
    </row>
    <row r="6" customFormat="false" ht="13.2" hidden="false" customHeight="false" outlineLevel="0" collapsed="false">
      <c r="A6" s="22" t="n">
        <f aca="false">A5+1/24</f>
        <v>43528.1666666667</v>
      </c>
      <c r="B6" s="23" t="n">
        <v>0.118747563985969</v>
      </c>
      <c r="C6" s="23" t="n">
        <v>0.118747563985969</v>
      </c>
      <c r="D6" s="23" t="n">
        <v>0.118747563985969</v>
      </c>
      <c r="E6" s="23" t="n">
        <v>0.118747563985969</v>
      </c>
      <c r="F6" s="23" t="n">
        <v>0.118747563985969</v>
      </c>
      <c r="G6" s="23" t="n">
        <v>0.118747563985969</v>
      </c>
      <c r="H6" s="23" t="n">
        <v>0.118747563985969</v>
      </c>
      <c r="I6" s="23" t="n">
        <v>0.118747563985969</v>
      </c>
      <c r="J6" s="23" t="n">
        <v>0.118747563985969</v>
      </c>
      <c r="K6" s="23" t="n">
        <v>0.118747563985969</v>
      </c>
      <c r="L6" s="23" t="n">
        <v>0.118747563985969</v>
      </c>
      <c r="M6" s="23" t="n">
        <v>0.118747563985969</v>
      </c>
      <c r="N6" s="0" t="n">
        <v>0.198610543522681</v>
      </c>
      <c r="O6" s="0" t="n">
        <v>0.198610543522681</v>
      </c>
      <c r="P6" s="0" t="n">
        <v>0.198610543522681</v>
      </c>
      <c r="Q6" s="0" t="n">
        <v>0.198610543522681</v>
      </c>
      <c r="R6" s="0" t="n">
        <v>0.198610543522681</v>
      </c>
      <c r="S6" s="0" t="n">
        <v>0.198610543522681</v>
      </c>
      <c r="T6" s="0" t="n">
        <v>0.198610543522681</v>
      </c>
      <c r="U6" s="0" t="n">
        <v>0.198610543522681</v>
      </c>
      <c r="V6" s="24" t="n">
        <v>0.75</v>
      </c>
      <c r="W6" s="24" t="n">
        <v>0.75</v>
      </c>
      <c r="X6" s="24" t="n">
        <v>0.75</v>
      </c>
      <c r="Y6" s="24" t="n">
        <v>0.75</v>
      </c>
      <c r="Z6" s="24" t="n">
        <v>0.75</v>
      </c>
      <c r="AA6" s="24" t="n">
        <v>0.75</v>
      </c>
      <c r="AB6" s="24" t="n">
        <v>0.75</v>
      </c>
      <c r="AC6" s="24" t="n">
        <v>0.75</v>
      </c>
      <c r="AD6" s="24" t="n">
        <v>0.75</v>
      </c>
      <c r="AE6" s="24" t="n">
        <v>0.75</v>
      </c>
      <c r="AF6" s="24" t="n">
        <v>0.75</v>
      </c>
      <c r="AG6" s="24" t="n">
        <v>0.75</v>
      </c>
      <c r="AH6" s="24" t="n">
        <v>0.75</v>
      </c>
      <c r="AI6" s="24" t="n">
        <v>0.75</v>
      </c>
      <c r="AJ6" s="24" t="n">
        <v>0.75</v>
      </c>
      <c r="AK6" s="24" t="n">
        <v>0.75</v>
      </c>
      <c r="AL6" s="24" t="n">
        <v>0.75</v>
      </c>
      <c r="AM6" s="24" t="n">
        <v>0.75</v>
      </c>
      <c r="AN6" s="24" t="n">
        <v>0.75</v>
      </c>
      <c r="AO6" s="24" t="n">
        <v>0.75</v>
      </c>
      <c r="AP6" s="24" t="n">
        <v>0.75</v>
      </c>
      <c r="AQ6" s="24" t="n">
        <v>0.75</v>
      </c>
      <c r="AR6" s="24" t="n">
        <v>0.75</v>
      </c>
      <c r="AS6" s="24" t="n">
        <v>0.75</v>
      </c>
      <c r="AT6" s="24" t="n">
        <v>0.75</v>
      </c>
      <c r="AU6" s="23" t="n">
        <v>0.118747563985969</v>
      </c>
      <c r="AV6" s="23" t="n">
        <v>0.118747563985969</v>
      </c>
      <c r="AW6" s="23" t="n">
        <v>0.118747563985969</v>
      </c>
      <c r="AX6" s="23" t="n">
        <v>0.118747563985969</v>
      </c>
      <c r="AY6" s="23" t="n">
        <v>0.118747563985969</v>
      </c>
      <c r="AZ6" s="23" t="n">
        <v>0.118747563985969</v>
      </c>
      <c r="BA6" s="23" t="n">
        <v>0.118747563985969</v>
      </c>
      <c r="BB6" s="23" t="n">
        <v>0.118747563985969</v>
      </c>
      <c r="BC6" s="23" t="n">
        <v>0.118747563985969</v>
      </c>
      <c r="BD6" s="23" t="n">
        <v>0.118747563985969</v>
      </c>
      <c r="BE6" s="23" t="n">
        <v>0.118747563985969</v>
      </c>
      <c r="BF6" s="23" t="n">
        <v>0.118747563985969</v>
      </c>
      <c r="BG6" s="23" t="n">
        <v>0.118747563985969</v>
      </c>
      <c r="BH6" s="23" t="n">
        <v>0.118747563985969</v>
      </c>
      <c r="BI6" s="23" t="n">
        <v>0.118747563985969</v>
      </c>
      <c r="BJ6" s="23" t="n">
        <v>0.118747563985969</v>
      </c>
      <c r="BK6" s="23" t="n">
        <v>0.118747563985969</v>
      </c>
    </row>
    <row r="7" customFormat="false" ht="13.2" hidden="false" customHeight="false" outlineLevel="0" collapsed="false">
      <c r="A7" s="22" t="n">
        <f aca="false">A6+1/24</f>
        <v>43528.2083333333</v>
      </c>
      <c r="B7" s="23" t="n">
        <v>0.427482568966264</v>
      </c>
      <c r="C7" s="23" t="n">
        <v>0.427482568966264</v>
      </c>
      <c r="D7" s="23" t="n">
        <v>0.427482568966264</v>
      </c>
      <c r="E7" s="23" t="n">
        <v>0.427482568966264</v>
      </c>
      <c r="F7" s="23" t="n">
        <v>0.427482568966264</v>
      </c>
      <c r="G7" s="23" t="n">
        <v>0.427482568966264</v>
      </c>
      <c r="H7" s="23" t="n">
        <v>0.427482568966264</v>
      </c>
      <c r="I7" s="23" t="n">
        <v>0.427482568966264</v>
      </c>
      <c r="J7" s="23" t="n">
        <v>0.427482568966264</v>
      </c>
      <c r="K7" s="23" t="n">
        <v>0.427482568966264</v>
      </c>
      <c r="L7" s="23" t="n">
        <v>0.427482568966264</v>
      </c>
      <c r="M7" s="23" t="n">
        <v>0.427482568966264</v>
      </c>
      <c r="N7" s="0" t="n">
        <v>0.457703310175725</v>
      </c>
      <c r="O7" s="0" t="n">
        <v>0.457703310175725</v>
      </c>
      <c r="P7" s="0" t="n">
        <v>0.457703310175725</v>
      </c>
      <c r="Q7" s="0" t="n">
        <v>0.457703310175725</v>
      </c>
      <c r="R7" s="0" t="n">
        <v>0.457703310175725</v>
      </c>
      <c r="S7" s="0" t="n">
        <v>0.457703310175725</v>
      </c>
      <c r="T7" s="0" t="n">
        <v>0.457703310175725</v>
      </c>
      <c r="U7" s="0" t="n">
        <v>0.457703310175725</v>
      </c>
      <c r="V7" s="24" t="n">
        <v>2</v>
      </c>
      <c r="W7" s="24" t="n">
        <v>2</v>
      </c>
      <c r="X7" s="24" t="n">
        <v>2</v>
      </c>
      <c r="Y7" s="24" t="n">
        <v>2</v>
      </c>
      <c r="Z7" s="24" t="n">
        <v>2</v>
      </c>
      <c r="AA7" s="24" t="n">
        <v>2</v>
      </c>
      <c r="AB7" s="24" t="n">
        <v>2</v>
      </c>
      <c r="AC7" s="24" t="n">
        <v>2</v>
      </c>
      <c r="AD7" s="24" t="n">
        <v>2</v>
      </c>
      <c r="AE7" s="24" t="n">
        <v>2</v>
      </c>
      <c r="AF7" s="24" t="n">
        <v>2</v>
      </c>
      <c r="AG7" s="24" t="n">
        <v>2</v>
      </c>
      <c r="AH7" s="24" t="n">
        <v>2</v>
      </c>
      <c r="AI7" s="24" t="n">
        <v>2</v>
      </c>
      <c r="AJ7" s="24" t="n">
        <v>2</v>
      </c>
      <c r="AK7" s="24" t="n">
        <v>2</v>
      </c>
      <c r="AL7" s="24" t="n">
        <v>2</v>
      </c>
      <c r="AM7" s="24" t="n">
        <v>2</v>
      </c>
      <c r="AN7" s="24" t="n">
        <v>2</v>
      </c>
      <c r="AO7" s="24" t="n">
        <v>2</v>
      </c>
      <c r="AP7" s="24" t="n">
        <v>2</v>
      </c>
      <c r="AQ7" s="24" t="n">
        <v>2</v>
      </c>
      <c r="AR7" s="24" t="n">
        <v>2</v>
      </c>
      <c r="AS7" s="24" t="n">
        <v>2</v>
      </c>
      <c r="AT7" s="24" t="n">
        <v>2</v>
      </c>
      <c r="AU7" s="23" t="n">
        <v>0.427482568966264</v>
      </c>
      <c r="AV7" s="23" t="n">
        <v>0.427482568966264</v>
      </c>
      <c r="AW7" s="23" t="n">
        <v>0.427482568966264</v>
      </c>
      <c r="AX7" s="23" t="n">
        <v>0.427482568966264</v>
      </c>
      <c r="AY7" s="23" t="n">
        <v>0.427482568966264</v>
      </c>
      <c r="AZ7" s="23" t="n">
        <v>0.427482568966264</v>
      </c>
      <c r="BA7" s="23" t="n">
        <v>0.427482568966264</v>
      </c>
      <c r="BB7" s="23" t="n">
        <v>0.427482568966264</v>
      </c>
      <c r="BC7" s="23" t="n">
        <v>0.427482568966264</v>
      </c>
      <c r="BD7" s="23" t="n">
        <v>0.427482568966264</v>
      </c>
      <c r="BE7" s="23" t="n">
        <v>0.427482568966264</v>
      </c>
      <c r="BF7" s="23" t="n">
        <v>0.427482568966264</v>
      </c>
      <c r="BG7" s="23" t="n">
        <v>0.427482568966264</v>
      </c>
      <c r="BH7" s="23" t="n">
        <v>0.427482568966264</v>
      </c>
      <c r="BI7" s="23" t="n">
        <v>0.427482568966264</v>
      </c>
      <c r="BJ7" s="23" t="n">
        <v>0.427482568966264</v>
      </c>
      <c r="BK7" s="23" t="n">
        <v>0.427482568966264</v>
      </c>
    </row>
    <row r="8" customFormat="false" ht="13.2" hidden="false" customHeight="false" outlineLevel="0" collapsed="false">
      <c r="A8" s="22" t="n">
        <f aca="false">A7+1/24</f>
        <v>43528.25</v>
      </c>
      <c r="B8" s="23" t="n">
        <v>0.874280022519596</v>
      </c>
      <c r="C8" s="23" t="n">
        <v>0.874280022519596</v>
      </c>
      <c r="D8" s="23" t="n">
        <v>0.874280022519596</v>
      </c>
      <c r="E8" s="23" t="n">
        <v>0.874280022519596</v>
      </c>
      <c r="F8" s="23" t="n">
        <v>0.874280022519596</v>
      </c>
      <c r="G8" s="23" t="n">
        <v>0.874280022519596</v>
      </c>
      <c r="H8" s="23" t="n">
        <v>0.874280022519596</v>
      </c>
      <c r="I8" s="23" t="n">
        <v>0.874280022519596</v>
      </c>
      <c r="J8" s="23" t="n">
        <v>0.874280022519596</v>
      </c>
      <c r="K8" s="23" t="n">
        <v>0.874280022519596</v>
      </c>
      <c r="L8" s="23" t="n">
        <v>0.874280022519596</v>
      </c>
      <c r="M8" s="23" t="n">
        <v>0.874280022519596</v>
      </c>
      <c r="N8" s="0" t="n">
        <v>0.847568451164691</v>
      </c>
      <c r="O8" s="0" t="n">
        <v>0.847568451164691</v>
      </c>
      <c r="P8" s="0" t="n">
        <v>0.847568451164691</v>
      </c>
      <c r="Q8" s="0" t="n">
        <v>0.847568451164691</v>
      </c>
      <c r="R8" s="0" t="n">
        <v>0.847568451164691</v>
      </c>
      <c r="S8" s="0" t="n">
        <v>0.847568451164691</v>
      </c>
      <c r="T8" s="0" t="n">
        <v>0.847568451164691</v>
      </c>
      <c r="U8" s="0" t="n">
        <v>0.847568451164691</v>
      </c>
      <c r="V8" s="24" t="n">
        <v>1.5</v>
      </c>
      <c r="W8" s="24" t="n">
        <v>1.5</v>
      </c>
      <c r="X8" s="24" t="n">
        <v>1.5</v>
      </c>
      <c r="Y8" s="24" t="n">
        <v>1.5</v>
      </c>
      <c r="Z8" s="24" t="n">
        <v>1.5</v>
      </c>
      <c r="AA8" s="24" t="n">
        <v>1.5</v>
      </c>
      <c r="AB8" s="24" t="n">
        <v>1.5</v>
      </c>
      <c r="AC8" s="24" t="n">
        <v>1.5</v>
      </c>
      <c r="AD8" s="24" t="n">
        <v>1.5</v>
      </c>
      <c r="AE8" s="24" t="n">
        <v>1.5</v>
      </c>
      <c r="AF8" s="24" t="n">
        <v>1.5</v>
      </c>
      <c r="AG8" s="24" t="n">
        <v>1.5</v>
      </c>
      <c r="AH8" s="24" t="n">
        <v>1.5</v>
      </c>
      <c r="AI8" s="24" t="n">
        <v>1.5</v>
      </c>
      <c r="AJ8" s="24" t="n">
        <v>1.5</v>
      </c>
      <c r="AK8" s="24" t="n">
        <v>1.5</v>
      </c>
      <c r="AL8" s="24" t="n">
        <v>1.5</v>
      </c>
      <c r="AM8" s="24" t="n">
        <v>1.5</v>
      </c>
      <c r="AN8" s="24" t="n">
        <v>1.5</v>
      </c>
      <c r="AO8" s="24" t="n">
        <v>1.5</v>
      </c>
      <c r="AP8" s="24" t="n">
        <v>1.5</v>
      </c>
      <c r="AQ8" s="24" t="n">
        <v>1.5</v>
      </c>
      <c r="AR8" s="24" t="n">
        <v>1.5</v>
      </c>
      <c r="AS8" s="24" t="n">
        <v>1.5</v>
      </c>
      <c r="AT8" s="24" t="n">
        <v>1.5</v>
      </c>
      <c r="AU8" s="23" t="n">
        <v>0.874280022519596</v>
      </c>
      <c r="AV8" s="23" t="n">
        <v>0.874280022519596</v>
      </c>
      <c r="AW8" s="23" t="n">
        <v>0.874280022519596</v>
      </c>
      <c r="AX8" s="23" t="n">
        <v>0.874280022519596</v>
      </c>
      <c r="AY8" s="23" t="n">
        <v>0.874280022519596</v>
      </c>
      <c r="AZ8" s="23" t="n">
        <v>0.874280022519596</v>
      </c>
      <c r="BA8" s="23" t="n">
        <v>0.874280022519596</v>
      </c>
      <c r="BB8" s="23" t="n">
        <v>0.874280022519596</v>
      </c>
      <c r="BC8" s="23" t="n">
        <v>0.874280022519596</v>
      </c>
      <c r="BD8" s="23" t="n">
        <v>0.874280022519596</v>
      </c>
      <c r="BE8" s="23" t="n">
        <v>0.874280022519596</v>
      </c>
      <c r="BF8" s="23" t="n">
        <v>0.874280022519596</v>
      </c>
      <c r="BG8" s="23" t="n">
        <v>0.874280022519596</v>
      </c>
      <c r="BH8" s="23" t="n">
        <v>0.874280022519596</v>
      </c>
      <c r="BI8" s="23" t="n">
        <v>0.874280022519596</v>
      </c>
      <c r="BJ8" s="23" t="n">
        <v>0.874280022519596</v>
      </c>
      <c r="BK8" s="23" t="n">
        <v>0.874280022519596</v>
      </c>
    </row>
    <row r="9" customFormat="false" ht="13.2" hidden="false" customHeight="false" outlineLevel="0" collapsed="false">
      <c r="A9" s="22" t="n">
        <f aca="false">A8+1/24</f>
        <v>43528.2916666667</v>
      </c>
      <c r="B9" s="23" t="n">
        <v>1.01719284569746</v>
      </c>
      <c r="C9" s="23" t="n">
        <v>1.01719284569746</v>
      </c>
      <c r="D9" s="23" t="n">
        <v>1.01719284569746</v>
      </c>
      <c r="E9" s="23" t="n">
        <v>1.01719284569746</v>
      </c>
      <c r="F9" s="23" t="n">
        <v>1.01719284569746</v>
      </c>
      <c r="G9" s="23" t="n">
        <v>1.01719284569746</v>
      </c>
      <c r="H9" s="23" t="n">
        <v>1.01719284569746</v>
      </c>
      <c r="I9" s="23" t="n">
        <v>1.01719284569746</v>
      </c>
      <c r="J9" s="23" t="n">
        <v>1.01719284569746</v>
      </c>
      <c r="K9" s="23" t="n">
        <v>1.01719284569746</v>
      </c>
      <c r="L9" s="23" t="n">
        <v>1.01719284569746</v>
      </c>
      <c r="M9" s="23" t="n">
        <v>1.01719284569746</v>
      </c>
      <c r="N9" s="0" t="n">
        <v>0.929301185124642</v>
      </c>
      <c r="O9" s="0" t="n">
        <v>0.929301185124642</v>
      </c>
      <c r="P9" s="0" t="n">
        <v>0.929301185124642</v>
      </c>
      <c r="Q9" s="0" t="n">
        <v>0.929301185124642</v>
      </c>
      <c r="R9" s="0" t="n">
        <v>0.929301185124642</v>
      </c>
      <c r="S9" s="0" t="n">
        <v>0.929301185124642</v>
      </c>
      <c r="T9" s="0" t="n">
        <v>0.929301185124642</v>
      </c>
      <c r="U9" s="0" t="n">
        <v>0.929301185124642</v>
      </c>
      <c r="V9" s="24" t="n">
        <v>2.375</v>
      </c>
      <c r="W9" s="24" t="n">
        <v>2.375</v>
      </c>
      <c r="X9" s="24" t="n">
        <v>2.375</v>
      </c>
      <c r="Y9" s="24" t="n">
        <v>2.375</v>
      </c>
      <c r="Z9" s="24" t="n">
        <v>2.375</v>
      </c>
      <c r="AA9" s="24" t="n">
        <v>2.375</v>
      </c>
      <c r="AB9" s="24" t="n">
        <v>2.375</v>
      </c>
      <c r="AC9" s="24" t="n">
        <v>2.375</v>
      </c>
      <c r="AD9" s="24" t="n">
        <v>2.375</v>
      </c>
      <c r="AE9" s="24" t="n">
        <v>2.375</v>
      </c>
      <c r="AF9" s="24" t="n">
        <v>2.375</v>
      </c>
      <c r="AG9" s="24" t="n">
        <v>2.375</v>
      </c>
      <c r="AH9" s="24" t="n">
        <v>2.375</v>
      </c>
      <c r="AI9" s="24" t="n">
        <v>2.375</v>
      </c>
      <c r="AJ9" s="24" t="n">
        <v>2.375</v>
      </c>
      <c r="AK9" s="24" t="n">
        <v>2.375</v>
      </c>
      <c r="AL9" s="24" t="n">
        <v>2.375</v>
      </c>
      <c r="AM9" s="24" t="n">
        <v>2.375</v>
      </c>
      <c r="AN9" s="24" t="n">
        <v>2.375</v>
      </c>
      <c r="AO9" s="24" t="n">
        <v>2.375</v>
      </c>
      <c r="AP9" s="24" t="n">
        <v>2.375</v>
      </c>
      <c r="AQ9" s="24" t="n">
        <v>2.375</v>
      </c>
      <c r="AR9" s="24" t="n">
        <v>2.375</v>
      </c>
      <c r="AS9" s="24" t="n">
        <v>2.375</v>
      </c>
      <c r="AT9" s="24" t="n">
        <v>2.375</v>
      </c>
      <c r="AU9" s="23" t="n">
        <v>1.01719284569746</v>
      </c>
      <c r="AV9" s="23" t="n">
        <v>1.01719284569746</v>
      </c>
      <c r="AW9" s="23" t="n">
        <v>1.01719284569746</v>
      </c>
      <c r="AX9" s="23" t="n">
        <v>1.01719284569746</v>
      </c>
      <c r="AY9" s="23" t="n">
        <v>1.01719284569746</v>
      </c>
      <c r="AZ9" s="23" t="n">
        <v>1.01719284569746</v>
      </c>
      <c r="BA9" s="23" t="n">
        <v>1.01719284569746</v>
      </c>
      <c r="BB9" s="23" t="n">
        <v>1.01719284569746</v>
      </c>
      <c r="BC9" s="23" t="n">
        <v>1.01719284569746</v>
      </c>
      <c r="BD9" s="23" t="n">
        <v>1.01719284569746</v>
      </c>
      <c r="BE9" s="23" t="n">
        <v>1.01719284569746</v>
      </c>
      <c r="BF9" s="23" t="n">
        <v>1.01719284569746</v>
      </c>
      <c r="BG9" s="23" t="n">
        <v>1.01719284569746</v>
      </c>
      <c r="BH9" s="23" t="n">
        <v>1.01719284569746</v>
      </c>
      <c r="BI9" s="23" t="n">
        <v>1.01719284569746</v>
      </c>
      <c r="BJ9" s="23" t="n">
        <v>1.01719284569746</v>
      </c>
      <c r="BK9" s="23" t="n">
        <v>1.01719284569746</v>
      </c>
    </row>
    <row r="10" customFormat="false" ht="13.2" hidden="false" customHeight="false" outlineLevel="0" collapsed="false">
      <c r="A10" s="22" t="n">
        <f aca="false">A9+1/24</f>
        <v>43528.3333333333</v>
      </c>
      <c r="B10" s="21" t="n">
        <v>1</v>
      </c>
      <c r="C10" s="21" t="n">
        <v>1</v>
      </c>
      <c r="D10" s="21" t="n">
        <v>1</v>
      </c>
      <c r="E10" s="21" t="n">
        <v>1</v>
      </c>
      <c r="F10" s="21" t="n">
        <v>1</v>
      </c>
      <c r="G10" s="21" t="n">
        <v>1</v>
      </c>
      <c r="H10" s="21" t="n">
        <v>1</v>
      </c>
      <c r="I10" s="21" t="n">
        <v>1</v>
      </c>
      <c r="J10" s="21" t="n">
        <v>1</v>
      </c>
      <c r="K10" s="21" t="n">
        <v>1</v>
      </c>
      <c r="L10" s="21" t="n">
        <v>1</v>
      </c>
      <c r="M10" s="21" t="n">
        <v>1</v>
      </c>
      <c r="N10" s="1" t="n">
        <v>1</v>
      </c>
      <c r="O10" s="1" t="n">
        <v>1</v>
      </c>
      <c r="P10" s="1" t="n">
        <v>1</v>
      </c>
      <c r="Q10" s="1" t="n">
        <v>1</v>
      </c>
      <c r="R10" s="1" t="n">
        <v>1</v>
      </c>
      <c r="S10" s="1" t="n">
        <v>1</v>
      </c>
      <c r="T10" s="1" t="n">
        <v>1</v>
      </c>
      <c r="U10" s="1" t="n">
        <v>1</v>
      </c>
      <c r="V10" s="20" t="n">
        <v>1</v>
      </c>
      <c r="W10" s="20" t="n">
        <v>1</v>
      </c>
      <c r="X10" s="20" t="n">
        <v>1</v>
      </c>
      <c r="Y10" s="20" t="n">
        <v>1</v>
      </c>
      <c r="Z10" s="20" t="n">
        <v>1</v>
      </c>
      <c r="AA10" s="20" t="n">
        <v>1</v>
      </c>
      <c r="AB10" s="20" t="n">
        <v>1</v>
      </c>
      <c r="AC10" s="20" t="n">
        <v>1</v>
      </c>
      <c r="AD10" s="20" t="n">
        <v>1</v>
      </c>
      <c r="AE10" s="20" t="n">
        <v>1</v>
      </c>
      <c r="AF10" s="20" t="n">
        <v>1</v>
      </c>
      <c r="AG10" s="20" t="n">
        <v>1</v>
      </c>
      <c r="AH10" s="20" t="n">
        <v>1</v>
      </c>
      <c r="AI10" s="20" t="n">
        <v>1</v>
      </c>
      <c r="AJ10" s="20" t="n">
        <v>1</v>
      </c>
      <c r="AK10" s="20" t="n">
        <v>1</v>
      </c>
      <c r="AL10" s="20" t="n">
        <v>1</v>
      </c>
      <c r="AM10" s="20" t="n">
        <v>1</v>
      </c>
      <c r="AN10" s="20" t="n">
        <v>1</v>
      </c>
      <c r="AO10" s="20" t="n">
        <v>1</v>
      </c>
      <c r="AP10" s="20" t="n">
        <v>1</v>
      </c>
      <c r="AQ10" s="20" t="n">
        <v>1</v>
      </c>
      <c r="AR10" s="20" t="n">
        <v>1</v>
      </c>
      <c r="AS10" s="20" t="n">
        <v>1</v>
      </c>
      <c r="AT10" s="20" t="n">
        <v>1</v>
      </c>
      <c r="AU10" s="21" t="n">
        <v>1</v>
      </c>
      <c r="AV10" s="21" t="n">
        <v>1</v>
      </c>
      <c r="AW10" s="21" t="n">
        <v>1</v>
      </c>
      <c r="AX10" s="21" t="n">
        <v>1</v>
      </c>
      <c r="AY10" s="21" t="n">
        <v>1</v>
      </c>
      <c r="AZ10" s="21" t="n">
        <v>1</v>
      </c>
      <c r="BA10" s="21" t="n">
        <v>1</v>
      </c>
      <c r="BB10" s="21" t="n">
        <v>1</v>
      </c>
      <c r="BC10" s="21" t="n">
        <v>1</v>
      </c>
      <c r="BD10" s="21" t="n">
        <v>1</v>
      </c>
      <c r="BE10" s="21" t="n">
        <v>1</v>
      </c>
      <c r="BF10" s="21" t="n">
        <v>1</v>
      </c>
      <c r="BG10" s="21" t="n">
        <v>1</v>
      </c>
      <c r="BH10" s="21" t="n">
        <v>1</v>
      </c>
      <c r="BI10" s="21" t="n">
        <v>1</v>
      </c>
      <c r="BJ10" s="21" t="n">
        <v>1</v>
      </c>
      <c r="BK10" s="21" t="n">
        <v>1</v>
      </c>
    </row>
    <row r="11" customFormat="false" ht="13.2" hidden="false" customHeight="false" outlineLevel="0" collapsed="false">
      <c r="A11" s="22" t="n">
        <f aca="false">A10+1/24</f>
        <v>43528.375</v>
      </c>
      <c r="B11" s="23" t="n">
        <v>0.828504612186566</v>
      </c>
      <c r="C11" s="23" t="n">
        <v>0.828504612186566</v>
      </c>
      <c r="D11" s="23" t="n">
        <v>0.828504612186566</v>
      </c>
      <c r="E11" s="23" t="n">
        <v>0.828504612186566</v>
      </c>
      <c r="F11" s="23" t="n">
        <v>0.828504612186566</v>
      </c>
      <c r="G11" s="23" t="n">
        <v>0.828504612186566</v>
      </c>
      <c r="H11" s="23" t="n">
        <v>0.828504612186566</v>
      </c>
      <c r="I11" s="23" t="n">
        <v>0.828504612186566</v>
      </c>
      <c r="J11" s="23" t="n">
        <v>0.828504612186566</v>
      </c>
      <c r="K11" s="23" t="n">
        <v>0.828504612186566</v>
      </c>
      <c r="L11" s="23" t="n">
        <v>0.828504612186566</v>
      </c>
      <c r="M11" s="23" t="n">
        <v>0.828504612186566</v>
      </c>
      <c r="N11" s="0" t="n">
        <v>1.15038823048631</v>
      </c>
      <c r="O11" s="0" t="n">
        <v>1.15038823048631</v>
      </c>
      <c r="P11" s="0" t="n">
        <v>1.15038823048631</v>
      </c>
      <c r="Q11" s="0" t="n">
        <v>1.15038823048631</v>
      </c>
      <c r="R11" s="0" t="n">
        <v>1.15038823048631</v>
      </c>
      <c r="S11" s="0" t="n">
        <v>1.15038823048631</v>
      </c>
      <c r="T11" s="0" t="n">
        <v>1.15038823048631</v>
      </c>
      <c r="U11" s="0" t="n">
        <v>1.15038823048631</v>
      </c>
      <c r="V11" s="24" t="n">
        <v>0.5</v>
      </c>
      <c r="W11" s="24" t="n">
        <v>0.5</v>
      </c>
      <c r="X11" s="24" t="n">
        <v>0.5</v>
      </c>
      <c r="Y11" s="24" t="n">
        <v>0.5</v>
      </c>
      <c r="Z11" s="24" t="n">
        <v>0.5</v>
      </c>
      <c r="AA11" s="24" t="n">
        <v>0.5</v>
      </c>
      <c r="AB11" s="24" t="n">
        <v>0.5</v>
      </c>
      <c r="AC11" s="24" t="n">
        <v>0.5</v>
      </c>
      <c r="AD11" s="24" t="n">
        <v>0.5</v>
      </c>
      <c r="AE11" s="24" t="n">
        <v>0.5</v>
      </c>
      <c r="AF11" s="24" t="n">
        <v>0.5</v>
      </c>
      <c r="AG11" s="24" t="n">
        <v>0.5</v>
      </c>
      <c r="AH11" s="24" t="n">
        <v>0.5</v>
      </c>
      <c r="AI11" s="24" t="n">
        <v>0.5</v>
      </c>
      <c r="AJ11" s="24" t="n">
        <v>0.5</v>
      </c>
      <c r="AK11" s="24" t="n">
        <v>0.5</v>
      </c>
      <c r="AL11" s="24" t="n">
        <v>0.5</v>
      </c>
      <c r="AM11" s="24" t="n">
        <v>0.5</v>
      </c>
      <c r="AN11" s="24" t="n">
        <v>0.5</v>
      </c>
      <c r="AO11" s="24" t="n">
        <v>0.5</v>
      </c>
      <c r="AP11" s="24" t="n">
        <v>0.5</v>
      </c>
      <c r="AQ11" s="24" t="n">
        <v>0.5</v>
      </c>
      <c r="AR11" s="24" t="n">
        <v>0.5</v>
      </c>
      <c r="AS11" s="24" t="n">
        <v>0.5</v>
      </c>
      <c r="AT11" s="24" t="n">
        <v>0.5</v>
      </c>
      <c r="AU11" s="23" t="n">
        <v>0.828504612186566</v>
      </c>
      <c r="AV11" s="23" t="n">
        <v>0.828504612186566</v>
      </c>
      <c r="AW11" s="23" t="n">
        <v>0.828504612186566</v>
      </c>
      <c r="AX11" s="23" t="n">
        <v>0.828504612186566</v>
      </c>
      <c r="AY11" s="23" t="n">
        <v>0.828504612186566</v>
      </c>
      <c r="AZ11" s="23" t="n">
        <v>0.828504612186566</v>
      </c>
      <c r="BA11" s="23" t="n">
        <v>0.828504612186566</v>
      </c>
      <c r="BB11" s="23" t="n">
        <v>0.828504612186566</v>
      </c>
      <c r="BC11" s="23" t="n">
        <v>0.828504612186566</v>
      </c>
      <c r="BD11" s="23" t="n">
        <v>0.828504612186566</v>
      </c>
      <c r="BE11" s="23" t="n">
        <v>0.828504612186566</v>
      </c>
      <c r="BF11" s="23" t="n">
        <v>0.828504612186566</v>
      </c>
      <c r="BG11" s="23" t="n">
        <v>0.828504612186566</v>
      </c>
      <c r="BH11" s="23" t="n">
        <v>0.828504612186566</v>
      </c>
      <c r="BI11" s="23" t="n">
        <v>0.828504612186566</v>
      </c>
      <c r="BJ11" s="23" t="n">
        <v>0.828504612186566</v>
      </c>
      <c r="BK11" s="23" t="n">
        <v>0.828504612186566</v>
      </c>
    </row>
    <row r="12" customFormat="false" ht="13.2" hidden="false" customHeight="false" outlineLevel="0" collapsed="false">
      <c r="A12" s="22" t="n">
        <f aca="false">A11+1/24</f>
        <v>43528.4166666666</v>
      </c>
      <c r="B12" s="23" t="n">
        <v>0.840284093369711</v>
      </c>
      <c r="C12" s="23" t="n">
        <v>0.840284093369711</v>
      </c>
      <c r="D12" s="23" t="n">
        <v>0.840284093369711</v>
      </c>
      <c r="E12" s="23" t="n">
        <v>0.840284093369711</v>
      </c>
      <c r="F12" s="23" t="n">
        <v>0.840284093369711</v>
      </c>
      <c r="G12" s="23" t="n">
        <v>0.840284093369711</v>
      </c>
      <c r="H12" s="23" t="n">
        <v>0.840284093369711</v>
      </c>
      <c r="I12" s="23" t="n">
        <v>0.840284093369711</v>
      </c>
      <c r="J12" s="23" t="n">
        <v>0.840284093369711</v>
      </c>
      <c r="K12" s="23" t="n">
        <v>0.840284093369711</v>
      </c>
      <c r="L12" s="23" t="n">
        <v>0.840284093369711</v>
      </c>
      <c r="M12" s="23" t="n">
        <v>0.840284093369711</v>
      </c>
      <c r="N12" s="0" t="n">
        <v>1.13158970167552</v>
      </c>
      <c r="O12" s="0" t="n">
        <v>1.13158970167552</v>
      </c>
      <c r="P12" s="0" t="n">
        <v>1.13158970167552</v>
      </c>
      <c r="Q12" s="0" t="n">
        <v>1.13158970167552</v>
      </c>
      <c r="R12" s="0" t="n">
        <v>1.13158970167552</v>
      </c>
      <c r="S12" s="0" t="n">
        <v>1.13158970167552</v>
      </c>
      <c r="T12" s="0" t="n">
        <v>1.13158970167552</v>
      </c>
      <c r="U12" s="0" t="n">
        <v>1.13158970167552</v>
      </c>
      <c r="V12" s="24" t="n">
        <v>0.375</v>
      </c>
      <c r="W12" s="24" t="n">
        <v>0.375</v>
      </c>
      <c r="X12" s="24" t="n">
        <v>0.375</v>
      </c>
      <c r="Y12" s="24" t="n">
        <v>0.375</v>
      </c>
      <c r="Z12" s="24" t="n">
        <v>0.375</v>
      </c>
      <c r="AA12" s="24" t="n">
        <v>0.375</v>
      </c>
      <c r="AB12" s="24" t="n">
        <v>0.375</v>
      </c>
      <c r="AC12" s="24" t="n">
        <v>0.375</v>
      </c>
      <c r="AD12" s="24" t="n">
        <v>0.375</v>
      </c>
      <c r="AE12" s="24" t="n">
        <v>0.375</v>
      </c>
      <c r="AF12" s="24" t="n">
        <v>0.375</v>
      </c>
      <c r="AG12" s="24" t="n">
        <v>0.375</v>
      </c>
      <c r="AH12" s="24" t="n">
        <v>0.375</v>
      </c>
      <c r="AI12" s="24" t="n">
        <v>0.375</v>
      </c>
      <c r="AJ12" s="24" t="n">
        <v>0.375</v>
      </c>
      <c r="AK12" s="24" t="n">
        <v>0.375</v>
      </c>
      <c r="AL12" s="24" t="n">
        <v>0.375</v>
      </c>
      <c r="AM12" s="24" t="n">
        <v>0.375</v>
      </c>
      <c r="AN12" s="24" t="n">
        <v>0.375</v>
      </c>
      <c r="AO12" s="24" t="n">
        <v>0.375</v>
      </c>
      <c r="AP12" s="24" t="n">
        <v>0.375</v>
      </c>
      <c r="AQ12" s="24" t="n">
        <v>0.375</v>
      </c>
      <c r="AR12" s="24" t="n">
        <v>0.375</v>
      </c>
      <c r="AS12" s="24" t="n">
        <v>0.375</v>
      </c>
      <c r="AT12" s="24" t="n">
        <v>0.375</v>
      </c>
      <c r="AU12" s="23" t="n">
        <v>0.840284093369711</v>
      </c>
      <c r="AV12" s="23" t="n">
        <v>0.840284093369711</v>
      </c>
      <c r="AW12" s="23" t="n">
        <v>0.840284093369711</v>
      </c>
      <c r="AX12" s="23" t="n">
        <v>0.840284093369711</v>
      </c>
      <c r="AY12" s="23" t="n">
        <v>0.840284093369711</v>
      </c>
      <c r="AZ12" s="23" t="n">
        <v>0.840284093369711</v>
      </c>
      <c r="BA12" s="23" t="n">
        <v>0.840284093369711</v>
      </c>
      <c r="BB12" s="23" t="n">
        <v>0.840284093369711</v>
      </c>
      <c r="BC12" s="23" t="n">
        <v>0.840284093369711</v>
      </c>
      <c r="BD12" s="23" t="n">
        <v>0.840284093369711</v>
      </c>
      <c r="BE12" s="23" t="n">
        <v>0.840284093369711</v>
      </c>
      <c r="BF12" s="23" t="n">
        <v>0.840284093369711</v>
      </c>
      <c r="BG12" s="23" t="n">
        <v>0.840284093369711</v>
      </c>
      <c r="BH12" s="23" t="n">
        <v>0.840284093369711</v>
      </c>
      <c r="BI12" s="23" t="n">
        <v>0.840284093369711</v>
      </c>
      <c r="BJ12" s="23" t="n">
        <v>0.840284093369711</v>
      </c>
      <c r="BK12" s="23" t="n">
        <v>0.840284093369711</v>
      </c>
    </row>
    <row r="13" customFormat="false" ht="13.2" hidden="false" customHeight="false" outlineLevel="0" collapsed="false">
      <c r="A13" s="22" t="n">
        <f aca="false">A12+1/24</f>
        <v>43528.4583333333</v>
      </c>
      <c r="B13" s="23" t="n">
        <v>0.812740894720887</v>
      </c>
      <c r="C13" s="23" t="n">
        <v>0.812740894720887</v>
      </c>
      <c r="D13" s="23" t="n">
        <v>0.812740894720887</v>
      </c>
      <c r="E13" s="23" t="n">
        <v>0.812740894720887</v>
      </c>
      <c r="F13" s="23" t="n">
        <v>0.812740894720887</v>
      </c>
      <c r="G13" s="23" t="n">
        <v>0.812740894720887</v>
      </c>
      <c r="H13" s="23" t="n">
        <v>0.812740894720887</v>
      </c>
      <c r="I13" s="23" t="n">
        <v>0.812740894720887</v>
      </c>
      <c r="J13" s="23" t="n">
        <v>0.812740894720887</v>
      </c>
      <c r="K13" s="23" t="n">
        <v>0.812740894720887</v>
      </c>
      <c r="L13" s="23" t="n">
        <v>0.812740894720887</v>
      </c>
      <c r="M13" s="23" t="n">
        <v>0.812740894720887</v>
      </c>
      <c r="N13" s="0" t="n">
        <v>1.12750306497752</v>
      </c>
      <c r="O13" s="0" t="n">
        <v>1.12750306497752</v>
      </c>
      <c r="P13" s="0" t="n">
        <v>1.12750306497752</v>
      </c>
      <c r="Q13" s="0" t="n">
        <v>1.12750306497752</v>
      </c>
      <c r="R13" s="0" t="n">
        <v>1.12750306497752</v>
      </c>
      <c r="S13" s="0" t="n">
        <v>1.12750306497752</v>
      </c>
      <c r="T13" s="0" t="n">
        <v>1.12750306497752</v>
      </c>
      <c r="U13" s="0" t="n">
        <v>1.12750306497752</v>
      </c>
      <c r="V13" s="24" t="n">
        <v>0.625</v>
      </c>
      <c r="W13" s="24" t="n">
        <v>0.625</v>
      </c>
      <c r="X13" s="24" t="n">
        <v>0.625</v>
      </c>
      <c r="Y13" s="24" t="n">
        <v>0.625</v>
      </c>
      <c r="Z13" s="24" t="n">
        <v>0.625</v>
      </c>
      <c r="AA13" s="24" t="n">
        <v>0.625</v>
      </c>
      <c r="AB13" s="24" t="n">
        <v>0.625</v>
      </c>
      <c r="AC13" s="24" t="n">
        <v>0.625</v>
      </c>
      <c r="AD13" s="24" t="n">
        <v>0.625</v>
      </c>
      <c r="AE13" s="24" t="n">
        <v>0.625</v>
      </c>
      <c r="AF13" s="24" t="n">
        <v>0.625</v>
      </c>
      <c r="AG13" s="24" t="n">
        <v>0.625</v>
      </c>
      <c r="AH13" s="24" t="n">
        <v>0.625</v>
      </c>
      <c r="AI13" s="24" t="n">
        <v>0.625</v>
      </c>
      <c r="AJ13" s="24" t="n">
        <v>0.625</v>
      </c>
      <c r="AK13" s="24" t="n">
        <v>0.625</v>
      </c>
      <c r="AL13" s="24" t="n">
        <v>0.625</v>
      </c>
      <c r="AM13" s="24" t="n">
        <v>0.625</v>
      </c>
      <c r="AN13" s="24" t="n">
        <v>0.625</v>
      </c>
      <c r="AO13" s="24" t="n">
        <v>0.625</v>
      </c>
      <c r="AP13" s="24" t="n">
        <v>0.625</v>
      </c>
      <c r="AQ13" s="24" t="n">
        <v>0.625</v>
      </c>
      <c r="AR13" s="24" t="n">
        <v>0.625</v>
      </c>
      <c r="AS13" s="24" t="n">
        <v>0.625</v>
      </c>
      <c r="AT13" s="24" t="n">
        <v>0.625</v>
      </c>
      <c r="AU13" s="23" t="n">
        <v>0.812740894720887</v>
      </c>
      <c r="AV13" s="23" t="n">
        <v>0.812740894720887</v>
      </c>
      <c r="AW13" s="23" t="n">
        <v>0.812740894720887</v>
      </c>
      <c r="AX13" s="23" t="n">
        <v>0.812740894720887</v>
      </c>
      <c r="AY13" s="23" t="n">
        <v>0.812740894720887</v>
      </c>
      <c r="AZ13" s="23" t="n">
        <v>0.812740894720887</v>
      </c>
      <c r="BA13" s="23" t="n">
        <v>0.812740894720887</v>
      </c>
      <c r="BB13" s="23" t="n">
        <v>0.812740894720887</v>
      </c>
      <c r="BC13" s="23" t="n">
        <v>0.812740894720887</v>
      </c>
      <c r="BD13" s="23" t="n">
        <v>0.812740894720887</v>
      </c>
      <c r="BE13" s="23" t="n">
        <v>0.812740894720887</v>
      </c>
      <c r="BF13" s="23" t="n">
        <v>0.812740894720887</v>
      </c>
      <c r="BG13" s="23" t="n">
        <v>0.812740894720887</v>
      </c>
      <c r="BH13" s="23" t="n">
        <v>0.812740894720887</v>
      </c>
      <c r="BI13" s="23" t="n">
        <v>0.812740894720887</v>
      </c>
      <c r="BJ13" s="23" t="n">
        <v>0.812740894720887</v>
      </c>
      <c r="BK13" s="23" t="n">
        <v>0.812740894720887</v>
      </c>
    </row>
    <row r="14" customFormat="false" ht="13.2" hidden="false" customHeight="false" outlineLevel="0" collapsed="false">
      <c r="A14" s="22" t="n">
        <f aca="false">A13+1/24</f>
        <v>43528.5</v>
      </c>
      <c r="B14" s="23" t="n">
        <v>0.773937897882292</v>
      </c>
      <c r="C14" s="23" t="n">
        <v>0.773937897882292</v>
      </c>
      <c r="D14" s="23" t="n">
        <v>0.773937897882292</v>
      </c>
      <c r="E14" s="23" t="n">
        <v>0.773937897882292</v>
      </c>
      <c r="F14" s="23" t="n">
        <v>0.773937897882292</v>
      </c>
      <c r="G14" s="23" t="n">
        <v>0.773937897882292</v>
      </c>
      <c r="H14" s="23" t="n">
        <v>0.773937897882292</v>
      </c>
      <c r="I14" s="23" t="n">
        <v>0.773937897882292</v>
      </c>
      <c r="J14" s="23" t="n">
        <v>0.773937897882292</v>
      </c>
      <c r="K14" s="23" t="n">
        <v>0.773937897882292</v>
      </c>
      <c r="L14" s="23" t="n">
        <v>0.773937897882292</v>
      </c>
      <c r="M14" s="23" t="n">
        <v>0.773937897882292</v>
      </c>
      <c r="N14" s="0" t="n">
        <v>1.04413567633837</v>
      </c>
      <c r="O14" s="0" t="n">
        <v>1.04413567633837</v>
      </c>
      <c r="P14" s="0" t="n">
        <v>1.04413567633837</v>
      </c>
      <c r="Q14" s="0" t="n">
        <v>1.04413567633837</v>
      </c>
      <c r="R14" s="0" t="n">
        <v>1.04413567633837</v>
      </c>
      <c r="S14" s="0" t="n">
        <v>1.04413567633837</v>
      </c>
      <c r="T14" s="0" t="n">
        <v>1.04413567633837</v>
      </c>
      <c r="U14" s="0" t="n">
        <v>1.04413567633837</v>
      </c>
      <c r="V14" s="24" t="n">
        <v>0.875</v>
      </c>
      <c r="W14" s="24" t="n">
        <v>0.875</v>
      </c>
      <c r="X14" s="24" t="n">
        <v>0.875</v>
      </c>
      <c r="Y14" s="24" t="n">
        <v>0.875</v>
      </c>
      <c r="Z14" s="24" t="n">
        <v>0.875</v>
      </c>
      <c r="AA14" s="24" t="n">
        <v>0.875</v>
      </c>
      <c r="AB14" s="24" t="n">
        <v>0.875</v>
      </c>
      <c r="AC14" s="24" t="n">
        <v>0.875</v>
      </c>
      <c r="AD14" s="24" t="n">
        <v>0.875</v>
      </c>
      <c r="AE14" s="24" t="n">
        <v>0.875</v>
      </c>
      <c r="AF14" s="24" t="n">
        <v>0.875</v>
      </c>
      <c r="AG14" s="24" t="n">
        <v>0.875</v>
      </c>
      <c r="AH14" s="24" t="n">
        <v>0.875</v>
      </c>
      <c r="AI14" s="24" t="n">
        <v>0.875</v>
      </c>
      <c r="AJ14" s="24" t="n">
        <v>0.875</v>
      </c>
      <c r="AK14" s="24" t="n">
        <v>0.875</v>
      </c>
      <c r="AL14" s="24" t="n">
        <v>0.875</v>
      </c>
      <c r="AM14" s="24" t="n">
        <v>0.875</v>
      </c>
      <c r="AN14" s="24" t="n">
        <v>0.875</v>
      </c>
      <c r="AO14" s="24" t="n">
        <v>0.875</v>
      </c>
      <c r="AP14" s="24" t="n">
        <v>0.875</v>
      </c>
      <c r="AQ14" s="24" t="n">
        <v>0.875</v>
      </c>
      <c r="AR14" s="24" t="n">
        <v>0.875</v>
      </c>
      <c r="AS14" s="24" t="n">
        <v>0.875</v>
      </c>
      <c r="AT14" s="24" t="n">
        <v>0.875</v>
      </c>
      <c r="AU14" s="23" t="n">
        <v>0.773937897882292</v>
      </c>
      <c r="AV14" s="23" t="n">
        <v>0.773937897882292</v>
      </c>
      <c r="AW14" s="23" t="n">
        <v>0.773937897882292</v>
      </c>
      <c r="AX14" s="23" t="n">
        <v>0.773937897882292</v>
      </c>
      <c r="AY14" s="23" t="n">
        <v>0.773937897882292</v>
      </c>
      <c r="AZ14" s="23" t="n">
        <v>0.773937897882292</v>
      </c>
      <c r="BA14" s="23" t="n">
        <v>0.773937897882292</v>
      </c>
      <c r="BB14" s="23" t="n">
        <v>0.773937897882292</v>
      </c>
      <c r="BC14" s="23" t="n">
        <v>0.773937897882292</v>
      </c>
      <c r="BD14" s="23" t="n">
        <v>0.773937897882292</v>
      </c>
      <c r="BE14" s="23" t="n">
        <v>0.773937897882292</v>
      </c>
      <c r="BF14" s="23" t="n">
        <v>0.773937897882292</v>
      </c>
      <c r="BG14" s="23" t="n">
        <v>0.773937897882292</v>
      </c>
      <c r="BH14" s="23" t="n">
        <v>0.773937897882292</v>
      </c>
      <c r="BI14" s="23" t="n">
        <v>0.773937897882292</v>
      </c>
      <c r="BJ14" s="23" t="n">
        <v>0.773937897882292</v>
      </c>
      <c r="BK14" s="23" t="n">
        <v>0.773937897882292</v>
      </c>
    </row>
    <row r="15" customFormat="false" ht="13.2" hidden="false" customHeight="false" outlineLevel="0" collapsed="false">
      <c r="A15" s="22" t="n">
        <f aca="false">A14+1/24</f>
        <v>43528.5416666666</v>
      </c>
      <c r="B15" s="23" t="n">
        <v>0.776449699016933</v>
      </c>
      <c r="C15" s="23" t="n">
        <v>0.776449699016933</v>
      </c>
      <c r="D15" s="23" t="n">
        <v>0.776449699016933</v>
      </c>
      <c r="E15" s="23" t="n">
        <v>0.776449699016933</v>
      </c>
      <c r="F15" s="23" t="n">
        <v>0.776449699016933</v>
      </c>
      <c r="G15" s="23" t="n">
        <v>0.776449699016933</v>
      </c>
      <c r="H15" s="23" t="n">
        <v>0.776449699016933</v>
      </c>
      <c r="I15" s="23" t="n">
        <v>0.776449699016933</v>
      </c>
      <c r="J15" s="23" t="n">
        <v>0.776449699016933</v>
      </c>
      <c r="K15" s="23" t="n">
        <v>0.776449699016933</v>
      </c>
      <c r="L15" s="23" t="n">
        <v>0.776449699016933</v>
      </c>
      <c r="M15" s="23" t="n">
        <v>0.776449699016933</v>
      </c>
      <c r="N15" s="0" t="n">
        <v>1.002043318349</v>
      </c>
      <c r="O15" s="0" t="n">
        <v>1.002043318349</v>
      </c>
      <c r="P15" s="0" t="n">
        <v>1.002043318349</v>
      </c>
      <c r="Q15" s="0" t="n">
        <v>1.002043318349</v>
      </c>
      <c r="R15" s="0" t="n">
        <v>1.002043318349</v>
      </c>
      <c r="S15" s="0" t="n">
        <v>1.002043318349</v>
      </c>
      <c r="T15" s="0" t="n">
        <v>1.002043318349</v>
      </c>
      <c r="U15" s="0" t="n">
        <v>1.002043318349</v>
      </c>
      <c r="V15" s="24" t="n">
        <v>0.625</v>
      </c>
      <c r="W15" s="24" t="n">
        <v>0.625</v>
      </c>
      <c r="X15" s="24" t="n">
        <v>0.625</v>
      </c>
      <c r="Y15" s="24" t="n">
        <v>0.625</v>
      </c>
      <c r="Z15" s="24" t="n">
        <v>0.625</v>
      </c>
      <c r="AA15" s="24" t="n">
        <v>0.625</v>
      </c>
      <c r="AB15" s="24" t="n">
        <v>0.625</v>
      </c>
      <c r="AC15" s="24" t="n">
        <v>0.625</v>
      </c>
      <c r="AD15" s="24" t="n">
        <v>0.625</v>
      </c>
      <c r="AE15" s="24" t="n">
        <v>0.625</v>
      </c>
      <c r="AF15" s="24" t="n">
        <v>0.625</v>
      </c>
      <c r="AG15" s="24" t="n">
        <v>0.625</v>
      </c>
      <c r="AH15" s="24" t="n">
        <v>0.625</v>
      </c>
      <c r="AI15" s="24" t="n">
        <v>0.625</v>
      </c>
      <c r="AJ15" s="24" t="n">
        <v>0.625</v>
      </c>
      <c r="AK15" s="24" t="n">
        <v>0.625</v>
      </c>
      <c r="AL15" s="24" t="n">
        <v>0.625</v>
      </c>
      <c r="AM15" s="24" t="n">
        <v>0.625</v>
      </c>
      <c r="AN15" s="24" t="n">
        <v>0.625</v>
      </c>
      <c r="AO15" s="24" t="n">
        <v>0.625</v>
      </c>
      <c r="AP15" s="24" t="n">
        <v>0.625</v>
      </c>
      <c r="AQ15" s="24" t="n">
        <v>0.625</v>
      </c>
      <c r="AR15" s="24" t="n">
        <v>0.625</v>
      </c>
      <c r="AS15" s="24" t="n">
        <v>0.625</v>
      </c>
      <c r="AT15" s="24" t="n">
        <v>0.625</v>
      </c>
      <c r="AU15" s="23" t="n">
        <v>0.776449699016933</v>
      </c>
      <c r="AV15" s="23" t="n">
        <v>0.776449699016933</v>
      </c>
      <c r="AW15" s="23" t="n">
        <v>0.776449699016933</v>
      </c>
      <c r="AX15" s="23" t="n">
        <v>0.776449699016933</v>
      </c>
      <c r="AY15" s="23" t="n">
        <v>0.776449699016933</v>
      </c>
      <c r="AZ15" s="23" t="n">
        <v>0.776449699016933</v>
      </c>
      <c r="BA15" s="23" t="n">
        <v>0.776449699016933</v>
      </c>
      <c r="BB15" s="23" t="n">
        <v>0.776449699016933</v>
      </c>
      <c r="BC15" s="23" t="n">
        <v>0.776449699016933</v>
      </c>
      <c r="BD15" s="23" t="n">
        <v>0.776449699016933</v>
      </c>
      <c r="BE15" s="23" t="n">
        <v>0.776449699016933</v>
      </c>
      <c r="BF15" s="23" t="n">
        <v>0.776449699016933</v>
      </c>
      <c r="BG15" s="23" t="n">
        <v>0.776449699016933</v>
      </c>
      <c r="BH15" s="23" t="n">
        <v>0.776449699016933</v>
      </c>
      <c r="BI15" s="23" t="n">
        <v>0.776449699016933</v>
      </c>
      <c r="BJ15" s="23" t="n">
        <v>0.776449699016933</v>
      </c>
      <c r="BK15" s="23" t="n">
        <v>0.776449699016933</v>
      </c>
    </row>
    <row r="16" customFormat="false" ht="13.2" hidden="false" customHeight="false" outlineLevel="0" collapsed="false">
      <c r="A16" s="22" t="n">
        <f aca="false">A15+1/24</f>
        <v>43528.5833333333</v>
      </c>
      <c r="B16" s="23" t="n">
        <v>0.770473344593132</v>
      </c>
      <c r="C16" s="23" t="n">
        <v>0.770473344593132</v>
      </c>
      <c r="D16" s="23" t="n">
        <v>0.770473344593132</v>
      </c>
      <c r="E16" s="23" t="n">
        <v>0.770473344593132</v>
      </c>
      <c r="F16" s="23" t="n">
        <v>0.770473344593132</v>
      </c>
      <c r="G16" s="23" t="n">
        <v>0.770473344593132</v>
      </c>
      <c r="H16" s="23" t="n">
        <v>0.770473344593132</v>
      </c>
      <c r="I16" s="23" t="n">
        <v>0.770473344593132</v>
      </c>
      <c r="J16" s="23" t="n">
        <v>0.770473344593132</v>
      </c>
      <c r="K16" s="23" t="n">
        <v>0.770473344593132</v>
      </c>
      <c r="L16" s="23" t="n">
        <v>0.770473344593132</v>
      </c>
      <c r="M16" s="23" t="n">
        <v>0.770473344593132</v>
      </c>
      <c r="N16" s="0" t="n">
        <v>1.09358398038414</v>
      </c>
      <c r="O16" s="0" t="n">
        <v>1.09358398038414</v>
      </c>
      <c r="P16" s="0" t="n">
        <v>1.09358398038414</v>
      </c>
      <c r="Q16" s="0" t="n">
        <v>1.09358398038414</v>
      </c>
      <c r="R16" s="0" t="n">
        <v>1.09358398038414</v>
      </c>
      <c r="S16" s="0" t="n">
        <v>1.09358398038414</v>
      </c>
      <c r="T16" s="0" t="n">
        <v>1.09358398038414</v>
      </c>
      <c r="U16" s="0" t="n">
        <v>1.09358398038414</v>
      </c>
      <c r="V16" s="24" t="n">
        <v>1</v>
      </c>
      <c r="W16" s="24" t="n">
        <v>1</v>
      </c>
      <c r="X16" s="24" t="n">
        <v>1</v>
      </c>
      <c r="Y16" s="24" t="n">
        <v>1</v>
      </c>
      <c r="Z16" s="24" t="n">
        <v>1</v>
      </c>
      <c r="AA16" s="24" t="n">
        <v>1</v>
      </c>
      <c r="AB16" s="24" t="n">
        <v>1</v>
      </c>
      <c r="AC16" s="24" t="n">
        <v>1</v>
      </c>
      <c r="AD16" s="24" t="n">
        <v>1</v>
      </c>
      <c r="AE16" s="24" t="n">
        <v>1</v>
      </c>
      <c r="AF16" s="24" t="n">
        <v>1</v>
      </c>
      <c r="AG16" s="24" t="n">
        <v>1</v>
      </c>
      <c r="AH16" s="24" t="n">
        <v>1</v>
      </c>
      <c r="AI16" s="24" t="n">
        <v>1</v>
      </c>
      <c r="AJ16" s="24" t="n">
        <v>1</v>
      </c>
      <c r="AK16" s="24" t="n">
        <v>1</v>
      </c>
      <c r="AL16" s="24" t="n">
        <v>1</v>
      </c>
      <c r="AM16" s="24" t="n">
        <v>1</v>
      </c>
      <c r="AN16" s="24" t="n">
        <v>1</v>
      </c>
      <c r="AO16" s="24" t="n">
        <v>1</v>
      </c>
      <c r="AP16" s="24" t="n">
        <v>1</v>
      </c>
      <c r="AQ16" s="24" t="n">
        <v>1</v>
      </c>
      <c r="AR16" s="24" t="n">
        <v>1</v>
      </c>
      <c r="AS16" s="24" t="n">
        <v>1</v>
      </c>
      <c r="AT16" s="24" t="n">
        <v>1</v>
      </c>
      <c r="AU16" s="23" t="n">
        <v>0.770473344593132</v>
      </c>
      <c r="AV16" s="23" t="n">
        <v>0.770473344593132</v>
      </c>
      <c r="AW16" s="23" t="n">
        <v>0.770473344593132</v>
      </c>
      <c r="AX16" s="23" t="n">
        <v>0.770473344593132</v>
      </c>
      <c r="AY16" s="23" t="n">
        <v>0.770473344593132</v>
      </c>
      <c r="AZ16" s="23" t="n">
        <v>0.770473344593132</v>
      </c>
      <c r="BA16" s="23" t="n">
        <v>0.770473344593132</v>
      </c>
      <c r="BB16" s="23" t="n">
        <v>0.770473344593132</v>
      </c>
      <c r="BC16" s="23" t="n">
        <v>0.770473344593132</v>
      </c>
      <c r="BD16" s="23" t="n">
        <v>0.770473344593132</v>
      </c>
      <c r="BE16" s="23" t="n">
        <v>0.770473344593132</v>
      </c>
      <c r="BF16" s="23" t="n">
        <v>0.770473344593132</v>
      </c>
      <c r="BG16" s="23" t="n">
        <v>0.770473344593132</v>
      </c>
      <c r="BH16" s="23" t="n">
        <v>0.770473344593132</v>
      </c>
      <c r="BI16" s="23" t="n">
        <v>0.770473344593132</v>
      </c>
      <c r="BJ16" s="23" t="n">
        <v>0.770473344593132</v>
      </c>
      <c r="BK16" s="23" t="n">
        <v>0.770473344593132</v>
      </c>
    </row>
    <row r="17" customFormat="false" ht="13.2" hidden="false" customHeight="false" outlineLevel="0" collapsed="false">
      <c r="A17" s="22" t="n">
        <f aca="false">A16+1/24</f>
        <v>43528.625</v>
      </c>
      <c r="B17" s="23" t="n">
        <v>0.772985145727773</v>
      </c>
      <c r="C17" s="23" t="n">
        <v>0.772985145727773</v>
      </c>
      <c r="D17" s="23" t="n">
        <v>0.772985145727773</v>
      </c>
      <c r="E17" s="23" t="n">
        <v>0.772985145727773</v>
      </c>
      <c r="F17" s="23" t="n">
        <v>0.772985145727773</v>
      </c>
      <c r="G17" s="23" t="n">
        <v>0.772985145727773</v>
      </c>
      <c r="H17" s="23" t="n">
        <v>0.772985145727773</v>
      </c>
      <c r="I17" s="23" t="n">
        <v>0.772985145727773</v>
      </c>
      <c r="J17" s="23" t="n">
        <v>0.772985145727773</v>
      </c>
      <c r="K17" s="23" t="n">
        <v>0.772985145727773</v>
      </c>
      <c r="L17" s="23" t="n">
        <v>0.772985145727773</v>
      </c>
      <c r="M17" s="23" t="n">
        <v>0.772985145727773</v>
      </c>
      <c r="N17" s="0" t="n">
        <v>1.24029423784226</v>
      </c>
      <c r="O17" s="0" t="n">
        <v>1.24029423784226</v>
      </c>
      <c r="P17" s="0" t="n">
        <v>1.24029423784226</v>
      </c>
      <c r="Q17" s="0" t="n">
        <v>1.24029423784226</v>
      </c>
      <c r="R17" s="0" t="n">
        <v>1.24029423784226</v>
      </c>
      <c r="S17" s="0" t="n">
        <v>1.24029423784226</v>
      </c>
      <c r="T17" s="0" t="n">
        <v>1.24029423784226</v>
      </c>
      <c r="U17" s="0" t="n">
        <v>1.24029423784226</v>
      </c>
      <c r="V17" s="24" t="n">
        <v>3.5</v>
      </c>
      <c r="W17" s="24" t="n">
        <v>3.5</v>
      </c>
      <c r="X17" s="24" t="n">
        <v>3.5</v>
      </c>
      <c r="Y17" s="24" t="n">
        <v>3.5</v>
      </c>
      <c r="Z17" s="24" t="n">
        <v>3.5</v>
      </c>
      <c r="AA17" s="24" t="n">
        <v>3.5</v>
      </c>
      <c r="AB17" s="24" t="n">
        <v>3.5</v>
      </c>
      <c r="AC17" s="24" t="n">
        <v>3.5</v>
      </c>
      <c r="AD17" s="24" t="n">
        <v>3.5</v>
      </c>
      <c r="AE17" s="24" t="n">
        <v>3.5</v>
      </c>
      <c r="AF17" s="24" t="n">
        <v>3.5</v>
      </c>
      <c r="AG17" s="24" t="n">
        <v>3.5</v>
      </c>
      <c r="AH17" s="24" t="n">
        <v>3.5</v>
      </c>
      <c r="AI17" s="24" t="n">
        <v>3.5</v>
      </c>
      <c r="AJ17" s="24" t="n">
        <v>3.5</v>
      </c>
      <c r="AK17" s="24" t="n">
        <v>3.5</v>
      </c>
      <c r="AL17" s="24" t="n">
        <v>3.5</v>
      </c>
      <c r="AM17" s="24" t="n">
        <v>3.5</v>
      </c>
      <c r="AN17" s="24" t="n">
        <v>3.5</v>
      </c>
      <c r="AO17" s="24" t="n">
        <v>3.5</v>
      </c>
      <c r="AP17" s="24" t="n">
        <v>3.5</v>
      </c>
      <c r="AQ17" s="24" t="n">
        <v>3.5</v>
      </c>
      <c r="AR17" s="24" t="n">
        <v>3.5</v>
      </c>
      <c r="AS17" s="24" t="n">
        <v>3.5</v>
      </c>
      <c r="AT17" s="24" t="n">
        <v>3.5</v>
      </c>
      <c r="AU17" s="23" t="n">
        <v>0.772985145727773</v>
      </c>
      <c r="AV17" s="23" t="n">
        <v>0.772985145727773</v>
      </c>
      <c r="AW17" s="23" t="n">
        <v>0.772985145727773</v>
      </c>
      <c r="AX17" s="23" t="n">
        <v>0.772985145727773</v>
      </c>
      <c r="AY17" s="23" t="n">
        <v>0.772985145727773</v>
      </c>
      <c r="AZ17" s="23" t="n">
        <v>0.772985145727773</v>
      </c>
      <c r="BA17" s="23" t="n">
        <v>0.772985145727773</v>
      </c>
      <c r="BB17" s="23" t="n">
        <v>0.772985145727773</v>
      </c>
      <c r="BC17" s="23" t="n">
        <v>0.772985145727773</v>
      </c>
      <c r="BD17" s="23" t="n">
        <v>0.772985145727773</v>
      </c>
      <c r="BE17" s="23" t="n">
        <v>0.772985145727773</v>
      </c>
      <c r="BF17" s="23" t="n">
        <v>0.772985145727773</v>
      </c>
      <c r="BG17" s="23" t="n">
        <v>0.772985145727773</v>
      </c>
      <c r="BH17" s="23" t="n">
        <v>0.772985145727773</v>
      </c>
      <c r="BI17" s="23" t="n">
        <v>0.772985145727773</v>
      </c>
      <c r="BJ17" s="23" t="n">
        <v>0.772985145727773</v>
      </c>
      <c r="BK17" s="23" t="n">
        <v>0.772985145727773</v>
      </c>
    </row>
    <row r="18" customFormat="false" ht="13.2" hidden="false" customHeight="false" outlineLevel="0" collapsed="false">
      <c r="A18" s="22" t="n">
        <f aca="false">A17+1/24</f>
        <v>43528.6666666666</v>
      </c>
      <c r="B18" s="23" t="n">
        <v>0.91672080031181</v>
      </c>
      <c r="C18" s="23" t="n">
        <v>0.91672080031181</v>
      </c>
      <c r="D18" s="23" t="n">
        <v>0.91672080031181</v>
      </c>
      <c r="E18" s="23" t="n">
        <v>0.91672080031181</v>
      </c>
      <c r="F18" s="23" t="n">
        <v>0.91672080031181</v>
      </c>
      <c r="G18" s="23" t="n">
        <v>0.91672080031181</v>
      </c>
      <c r="H18" s="23" t="n">
        <v>0.91672080031181</v>
      </c>
      <c r="I18" s="23" t="n">
        <v>0.91672080031181</v>
      </c>
      <c r="J18" s="23" t="n">
        <v>0.91672080031181</v>
      </c>
      <c r="K18" s="23" t="n">
        <v>0.91672080031181</v>
      </c>
      <c r="L18" s="23" t="n">
        <v>0.91672080031181</v>
      </c>
      <c r="M18" s="23" t="n">
        <v>0.91672080031181</v>
      </c>
      <c r="N18" s="0" t="n">
        <v>1.20678381691868</v>
      </c>
      <c r="O18" s="0" t="n">
        <v>1.20678381691868</v>
      </c>
      <c r="P18" s="0" t="n">
        <v>1.20678381691868</v>
      </c>
      <c r="Q18" s="0" t="n">
        <v>1.20678381691868</v>
      </c>
      <c r="R18" s="0" t="n">
        <v>1.20678381691868</v>
      </c>
      <c r="S18" s="0" t="n">
        <v>1.20678381691868</v>
      </c>
      <c r="T18" s="0" t="n">
        <v>1.20678381691868</v>
      </c>
      <c r="U18" s="0" t="n">
        <v>1.20678381691868</v>
      </c>
      <c r="V18" s="24" t="n">
        <v>2.875</v>
      </c>
      <c r="W18" s="24" t="n">
        <v>2.875</v>
      </c>
      <c r="X18" s="24" t="n">
        <v>2.875</v>
      </c>
      <c r="Y18" s="24" t="n">
        <v>2.875</v>
      </c>
      <c r="Z18" s="24" t="n">
        <v>2.875</v>
      </c>
      <c r="AA18" s="24" t="n">
        <v>2.875</v>
      </c>
      <c r="AB18" s="24" t="n">
        <v>2.875</v>
      </c>
      <c r="AC18" s="24" t="n">
        <v>2.875</v>
      </c>
      <c r="AD18" s="24" t="n">
        <v>2.875</v>
      </c>
      <c r="AE18" s="24" t="n">
        <v>2.875</v>
      </c>
      <c r="AF18" s="24" t="n">
        <v>2.875</v>
      </c>
      <c r="AG18" s="24" t="n">
        <v>2.875</v>
      </c>
      <c r="AH18" s="24" t="n">
        <v>2.875</v>
      </c>
      <c r="AI18" s="24" t="n">
        <v>2.875</v>
      </c>
      <c r="AJ18" s="24" t="n">
        <v>2.875</v>
      </c>
      <c r="AK18" s="24" t="n">
        <v>2.875</v>
      </c>
      <c r="AL18" s="24" t="n">
        <v>2.875</v>
      </c>
      <c r="AM18" s="24" t="n">
        <v>2.875</v>
      </c>
      <c r="AN18" s="24" t="n">
        <v>2.875</v>
      </c>
      <c r="AO18" s="24" t="n">
        <v>2.875</v>
      </c>
      <c r="AP18" s="24" t="n">
        <v>2.875</v>
      </c>
      <c r="AQ18" s="24" t="n">
        <v>2.875</v>
      </c>
      <c r="AR18" s="24" t="n">
        <v>2.875</v>
      </c>
      <c r="AS18" s="24" t="n">
        <v>2.875</v>
      </c>
      <c r="AT18" s="24" t="n">
        <v>2.875</v>
      </c>
      <c r="AU18" s="23" t="n">
        <v>0.91672080031181</v>
      </c>
      <c r="AV18" s="23" t="n">
        <v>0.91672080031181</v>
      </c>
      <c r="AW18" s="23" t="n">
        <v>0.91672080031181</v>
      </c>
      <c r="AX18" s="23" t="n">
        <v>0.91672080031181</v>
      </c>
      <c r="AY18" s="23" t="n">
        <v>0.91672080031181</v>
      </c>
      <c r="AZ18" s="23" t="n">
        <v>0.91672080031181</v>
      </c>
      <c r="BA18" s="23" t="n">
        <v>0.91672080031181</v>
      </c>
      <c r="BB18" s="23" t="n">
        <v>0.91672080031181</v>
      </c>
      <c r="BC18" s="23" t="n">
        <v>0.91672080031181</v>
      </c>
      <c r="BD18" s="23" t="n">
        <v>0.91672080031181</v>
      </c>
      <c r="BE18" s="23" t="n">
        <v>0.91672080031181</v>
      </c>
      <c r="BF18" s="23" t="n">
        <v>0.91672080031181</v>
      </c>
      <c r="BG18" s="23" t="n">
        <v>0.91672080031181</v>
      </c>
      <c r="BH18" s="23" t="n">
        <v>0.91672080031181</v>
      </c>
      <c r="BI18" s="23" t="n">
        <v>0.91672080031181</v>
      </c>
      <c r="BJ18" s="23" t="n">
        <v>0.91672080031181</v>
      </c>
      <c r="BK18" s="23" t="n">
        <v>0.91672080031181</v>
      </c>
    </row>
    <row r="19" customFormat="false" ht="13.2" hidden="false" customHeight="false" outlineLevel="0" collapsed="false">
      <c r="A19" s="22" t="n">
        <f aca="false">A18+1/24</f>
        <v>43528.7083333333</v>
      </c>
      <c r="B19" s="23" t="n">
        <v>1.01896842925815</v>
      </c>
      <c r="C19" s="23" t="n">
        <v>1.01896842925815</v>
      </c>
      <c r="D19" s="23" t="n">
        <v>1.01896842925815</v>
      </c>
      <c r="E19" s="23" t="n">
        <v>1.01896842925815</v>
      </c>
      <c r="F19" s="23" t="n">
        <v>1.01896842925815</v>
      </c>
      <c r="G19" s="23" t="n">
        <v>1.01896842925815</v>
      </c>
      <c r="H19" s="23" t="n">
        <v>1.01896842925815</v>
      </c>
      <c r="I19" s="23" t="n">
        <v>1.01896842925815</v>
      </c>
      <c r="J19" s="23" t="n">
        <v>1.01896842925815</v>
      </c>
      <c r="K19" s="23" t="n">
        <v>1.01896842925815</v>
      </c>
      <c r="L19" s="23" t="n">
        <v>1.01896842925815</v>
      </c>
      <c r="M19" s="23" t="n">
        <v>1.01896842925815</v>
      </c>
      <c r="N19" s="0" t="n">
        <v>1.29464650592562</v>
      </c>
      <c r="O19" s="0" t="n">
        <v>1.29464650592562</v>
      </c>
      <c r="P19" s="0" t="n">
        <v>1.29464650592562</v>
      </c>
      <c r="Q19" s="0" t="n">
        <v>1.29464650592562</v>
      </c>
      <c r="R19" s="0" t="n">
        <v>1.29464650592562</v>
      </c>
      <c r="S19" s="0" t="n">
        <v>1.29464650592562</v>
      </c>
      <c r="T19" s="0" t="n">
        <v>1.29464650592562</v>
      </c>
      <c r="U19" s="0" t="n">
        <v>1.29464650592562</v>
      </c>
      <c r="V19" s="24" t="n">
        <v>3.25</v>
      </c>
      <c r="W19" s="24" t="n">
        <v>3.25</v>
      </c>
      <c r="X19" s="24" t="n">
        <v>3.25</v>
      </c>
      <c r="Y19" s="24" t="n">
        <v>3.25</v>
      </c>
      <c r="Z19" s="24" t="n">
        <v>3.25</v>
      </c>
      <c r="AA19" s="24" t="n">
        <v>3.25</v>
      </c>
      <c r="AB19" s="24" t="n">
        <v>3.25</v>
      </c>
      <c r="AC19" s="24" t="n">
        <v>3.25</v>
      </c>
      <c r="AD19" s="24" t="n">
        <v>3.25</v>
      </c>
      <c r="AE19" s="24" t="n">
        <v>3.25</v>
      </c>
      <c r="AF19" s="24" t="n">
        <v>3.25</v>
      </c>
      <c r="AG19" s="24" t="n">
        <v>3.25</v>
      </c>
      <c r="AH19" s="24" t="n">
        <v>3.25</v>
      </c>
      <c r="AI19" s="24" t="n">
        <v>3.25</v>
      </c>
      <c r="AJ19" s="24" t="n">
        <v>3.25</v>
      </c>
      <c r="AK19" s="24" t="n">
        <v>3.25</v>
      </c>
      <c r="AL19" s="24" t="n">
        <v>3.25</v>
      </c>
      <c r="AM19" s="24" t="n">
        <v>3.25</v>
      </c>
      <c r="AN19" s="24" t="n">
        <v>3.25</v>
      </c>
      <c r="AO19" s="24" t="n">
        <v>3.25</v>
      </c>
      <c r="AP19" s="24" t="n">
        <v>3.25</v>
      </c>
      <c r="AQ19" s="24" t="n">
        <v>3.25</v>
      </c>
      <c r="AR19" s="24" t="n">
        <v>3.25</v>
      </c>
      <c r="AS19" s="24" t="n">
        <v>3.25</v>
      </c>
      <c r="AT19" s="24" t="n">
        <v>3.25</v>
      </c>
      <c r="AU19" s="23" t="n">
        <v>1.01896842925815</v>
      </c>
      <c r="AV19" s="23" t="n">
        <v>1.01896842925815</v>
      </c>
      <c r="AW19" s="23" t="n">
        <v>1.01896842925815</v>
      </c>
      <c r="AX19" s="23" t="n">
        <v>1.01896842925815</v>
      </c>
      <c r="AY19" s="23" t="n">
        <v>1.01896842925815</v>
      </c>
      <c r="AZ19" s="23" t="n">
        <v>1.01896842925815</v>
      </c>
      <c r="BA19" s="23" t="n">
        <v>1.01896842925815</v>
      </c>
      <c r="BB19" s="23" t="n">
        <v>1.01896842925815</v>
      </c>
      <c r="BC19" s="23" t="n">
        <v>1.01896842925815</v>
      </c>
      <c r="BD19" s="23" t="n">
        <v>1.01896842925815</v>
      </c>
      <c r="BE19" s="23" t="n">
        <v>1.01896842925815</v>
      </c>
      <c r="BF19" s="23" t="n">
        <v>1.01896842925815</v>
      </c>
      <c r="BG19" s="23" t="n">
        <v>1.01896842925815</v>
      </c>
      <c r="BH19" s="23" t="n">
        <v>1.01896842925815</v>
      </c>
      <c r="BI19" s="23" t="n">
        <v>1.01896842925815</v>
      </c>
      <c r="BJ19" s="23" t="n">
        <v>1.01896842925815</v>
      </c>
      <c r="BK19" s="23" t="n">
        <v>1.01896842925815</v>
      </c>
    </row>
    <row r="20" customFormat="false" ht="13.2" hidden="false" customHeight="false" outlineLevel="0" collapsed="false">
      <c r="A20" s="22" t="n">
        <f aca="false">A19+1/24</f>
        <v>43528.75</v>
      </c>
      <c r="B20" s="23" t="n">
        <v>0.97336624658958</v>
      </c>
      <c r="C20" s="23" t="n">
        <v>0.97336624658958</v>
      </c>
      <c r="D20" s="23" t="n">
        <v>0.97336624658958</v>
      </c>
      <c r="E20" s="23" t="n">
        <v>0.97336624658958</v>
      </c>
      <c r="F20" s="23" t="n">
        <v>0.97336624658958</v>
      </c>
      <c r="G20" s="23" t="n">
        <v>0.97336624658958</v>
      </c>
      <c r="H20" s="23" t="n">
        <v>0.97336624658958</v>
      </c>
      <c r="I20" s="23" t="n">
        <v>0.97336624658958</v>
      </c>
      <c r="J20" s="23" t="n">
        <v>0.97336624658958</v>
      </c>
      <c r="K20" s="23" t="n">
        <v>0.97336624658958</v>
      </c>
      <c r="L20" s="23" t="n">
        <v>0.97336624658958</v>
      </c>
      <c r="M20" s="23" t="n">
        <v>0.97336624658958</v>
      </c>
      <c r="N20" s="0" t="n">
        <v>0.998774008990601</v>
      </c>
      <c r="O20" s="0" t="n">
        <v>0.998774008990601</v>
      </c>
      <c r="P20" s="0" t="n">
        <v>0.998774008990601</v>
      </c>
      <c r="Q20" s="0" t="n">
        <v>0.998774008990601</v>
      </c>
      <c r="R20" s="0" t="n">
        <v>0.998774008990601</v>
      </c>
      <c r="S20" s="0" t="n">
        <v>0.998774008990601</v>
      </c>
      <c r="T20" s="0" t="n">
        <v>0.998774008990601</v>
      </c>
      <c r="U20" s="0" t="n">
        <v>0.998774008990601</v>
      </c>
      <c r="V20" s="24" t="n">
        <v>1.75</v>
      </c>
      <c r="W20" s="24" t="n">
        <v>1.75</v>
      </c>
      <c r="X20" s="24" t="n">
        <v>1.75</v>
      </c>
      <c r="Y20" s="24" t="n">
        <v>1.75</v>
      </c>
      <c r="Z20" s="24" t="n">
        <v>1.75</v>
      </c>
      <c r="AA20" s="24" t="n">
        <v>1.75</v>
      </c>
      <c r="AB20" s="24" t="n">
        <v>1.75</v>
      </c>
      <c r="AC20" s="24" t="n">
        <v>1.75</v>
      </c>
      <c r="AD20" s="24" t="n">
        <v>1.75</v>
      </c>
      <c r="AE20" s="24" t="n">
        <v>1.75</v>
      </c>
      <c r="AF20" s="24" t="n">
        <v>1.75</v>
      </c>
      <c r="AG20" s="24" t="n">
        <v>1.75</v>
      </c>
      <c r="AH20" s="24" t="n">
        <v>1.75</v>
      </c>
      <c r="AI20" s="24" t="n">
        <v>1.75</v>
      </c>
      <c r="AJ20" s="24" t="n">
        <v>1.75</v>
      </c>
      <c r="AK20" s="24" t="n">
        <v>1.75</v>
      </c>
      <c r="AL20" s="24" t="n">
        <v>1.75</v>
      </c>
      <c r="AM20" s="24" t="n">
        <v>1.75</v>
      </c>
      <c r="AN20" s="24" t="n">
        <v>1.75</v>
      </c>
      <c r="AO20" s="24" t="n">
        <v>1.75</v>
      </c>
      <c r="AP20" s="24" t="n">
        <v>1.75</v>
      </c>
      <c r="AQ20" s="24" t="n">
        <v>1.75</v>
      </c>
      <c r="AR20" s="24" t="n">
        <v>1.75</v>
      </c>
      <c r="AS20" s="24" t="n">
        <v>1.75</v>
      </c>
      <c r="AT20" s="24" t="n">
        <v>1.75</v>
      </c>
      <c r="AU20" s="23" t="n">
        <v>0.97336624658958</v>
      </c>
      <c r="AV20" s="23" t="n">
        <v>0.97336624658958</v>
      </c>
      <c r="AW20" s="23" t="n">
        <v>0.97336624658958</v>
      </c>
      <c r="AX20" s="23" t="n">
        <v>0.97336624658958</v>
      </c>
      <c r="AY20" s="23" t="n">
        <v>0.97336624658958</v>
      </c>
      <c r="AZ20" s="23" t="n">
        <v>0.97336624658958</v>
      </c>
      <c r="BA20" s="23" t="n">
        <v>0.97336624658958</v>
      </c>
      <c r="BB20" s="23" t="n">
        <v>0.97336624658958</v>
      </c>
      <c r="BC20" s="23" t="n">
        <v>0.97336624658958</v>
      </c>
      <c r="BD20" s="23" t="n">
        <v>0.97336624658958</v>
      </c>
      <c r="BE20" s="23" t="n">
        <v>0.97336624658958</v>
      </c>
      <c r="BF20" s="23" t="n">
        <v>0.97336624658958</v>
      </c>
      <c r="BG20" s="23" t="n">
        <v>0.97336624658958</v>
      </c>
      <c r="BH20" s="23" t="n">
        <v>0.97336624658958</v>
      </c>
      <c r="BI20" s="23" t="n">
        <v>0.97336624658958</v>
      </c>
      <c r="BJ20" s="23" t="n">
        <v>0.97336624658958</v>
      </c>
      <c r="BK20" s="23" t="n">
        <v>0.97336624658958</v>
      </c>
    </row>
    <row r="21" customFormat="false" ht="13.2" hidden="false" customHeight="false" outlineLevel="0" collapsed="false">
      <c r="A21" s="22" t="n">
        <f aca="false">A20+1/24</f>
        <v>43528.7916666666</v>
      </c>
      <c r="B21" s="23" t="n">
        <v>0.895673639080161</v>
      </c>
      <c r="C21" s="23" t="n">
        <v>0.895673639080161</v>
      </c>
      <c r="D21" s="23" t="n">
        <v>0.895673639080161</v>
      </c>
      <c r="E21" s="23" t="n">
        <v>0.895673639080161</v>
      </c>
      <c r="F21" s="23" t="n">
        <v>0.895673639080161</v>
      </c>
      <c r="G21" s="23" t="n">
        <v>0.895673639080161</v>
      </c>
      <c r="H21" s="23" t="n">
        <v>0.895673639080161</v>
      </c>
      <c r="I21" s="23" t="n">
        <v>0.895673639080161</v>
      </c>
      <c r="J21" s="23" t="n">
        <v>0.895673639080161</v>
      </c>
      <c r="K21" s="23" t="n">
        <v>0.895673639080161</v>
      </c>
      <c r="L21" s="23" t="n">
        <v>0.895673639080161</v>
      </c>
      <c r="M21" s="23" t="n">
        <v>0.895673639080161</v>
      </c>
      <c r="N21" s="0" t="n">
        <v>0.829995913363302</v>
      </c>
      <c r="O21" s="0" t="n">
        <v>0.829995913363302</v>
      </c>
      <c r="P21" s="0" t="n">
        <v>0.829995913363302</v>
      </c>
      <c r="Q21" s="0" t="n">
        <v>0.829995913363302</v>
      </c>
      <c r="R21" s="0" t="n">
        <v>0.829995913363302</v>
      </c>
      <c r="S21" s="0" t="n">
        <v>0.829995913363302</v>
      </c>
      <c r="T21" s="0" t="n">
        <v>0.829995913363302</v>
      </c>
      <c r="U21" s="0" t="n">
        <v>0.829995913363302</v>
      </c>
      <c r="V21" s="24" t="n">
        <v>1.75</v>
      </c>
      <c r="W21" s="24" t="n">
        <v>1.75</v>
      </c>
      <c r="X21" s="24" t="n">
        <v>1.75</v>
      </c>
      <c r="Y21" s="24" t="n">
        <v>1.75</v>
      </c>
      <c r="Z21" s="24" t="n">
        <v>1.75</v>
      </c>
      <c r="AA21" s="24" t="n">
        <v>1.75</v>
      </c>
      <c r="AB21" s="24" t="n">
        <v>1.75</v>
      </c>
      <c r="AC21" s="24" t="n">
        <v>1.75</v>
      </c>
      <c r="AD21" s="24" t="n">
        <v>1.75</v>
      </c>
      <c r="AE21" s="24" t="n">
        <v>1.75</v>
      </c>
      <c r="AF21" s="24" t="n">
        <v>1.75</v>
      </c>
      <c r="AG21" s="24" t="n">
        <v>1.75</v>
      </c>
      <c r="AH21" s="24" t="n">
        <v>1.75</v>
      </c>
      <c r="AI21" s="24" t="n">
        <v>1.75</v>
      </c>
      <c r="AJ21" s="24" t="n">
        <v>1.75</v>
      </c>
      <c r="AK21" s="24" t="n">
        <v>1.75</v>
      </c>
      <c r="AL21" s="24" t="n">
        <v>1.75</v>
      </c>
      <c r="AM21" s="24" t="n">
        <v>1.75</v>
      </c>
      <c r="AN21" s="24" t="n">
        <v>1.75</v>
      </c>
      <c r="AO21" s="24" t="n">
        <v>1.75</v>
      </c>
      <c r="AP21" s="24" t="n">
        <v>1.75</v>
      </c>
      <c r="AQ21" s="24" t="n">
        <v>1.75</v>
      </c>
      <c r="AR21" s="24" t="n">
        <v>1.75</v>
      </c>
      <c r="AS21" s="24" t="n">
        <v>1.75</v>
      </c>
      <c r="AT21" s="24" t="n">
        <v>1.75</v>
      </c>
      <c r="AU21" s="23" t="n">
        <v>0.895673639080161</v>
      </c>
      <c r="AV21" s="23" t="n">
        <v>0.895673639080161</v>
      </c>
      <c r="AW21" s="23" t="n">
        <v>0.895673639080161</v>
      </c>
      <c r="AX21" s="23" t="n">
        <v>0.895673639080161</v>
      </c>
      <c r="AY21" s="23" t="n">
        <v>0.895673639080161</v>
      </c>
      <c r="AZ21" s="23" t="n">
        <v>0.895673639080161</v>
      </c>
      <c r="BA21" s="23" t="n">
        <v>0.895673639080161</v>
      </c>
      <c r="BB21" s="23" t="n">
        <v>0.895673639080161</v>
      </c>
      <c r="BC21" s="23" t="n">
        <v>0.895673639080161</v>
      </c>
      <c r="BD21" s="23" t="n">
        <v>0.895673639080161</v>
      </c>
      <c r="BE21" s="23" t="n">
        <v>0.895673639080161</v>
      </c>
      <c r="BF21" s="23" t="n">
        <v>0.895673639080161</v>
      </c>
      <c r="BG21" s="23" t="n">
        <v>0.895673639080161</v>
      </c>
      <c r="BH21" s="23" t="n">
        <v>0.895673639080161</v>
      </c>
      <c r="BI21" s="23" t="n">
        <v>0.895673639080161</v>
      </c>
      <c r="BJ21" s="23" t="n">
        <v>0.895673639080161</v>
      </c>
      <c r="BK21" s="23" t="n">
        <v>0.895673639080161</v>
      </c>
    </row>
    <row r="22" customFormat="false" ht="13.2" hidden="false" customHeight="false" outlineLevel="0" collapsed="false">
      <c r="A22" s="22" t="n">
        <f aca="false">A21+1/24</f>
        <v>43528.8333333333</v>
      </c>
      <c r="B22" s="23" t="n">
        <v>0.641072279242995</v>
      </c>
      <c r="C22" s="23" t="n">
        <v>0.641072279242995</v>
      </c>
      <c r="D22" s="23" t="n">
        <v>0.641072279242995</v>
      </c>
      <c r="E22" s="23" t="n">
        <v>0.641072279242995</v>
      </c>
      <c r="F22" s="23" t="n">
        <v>0.641072279242995</v>
      </c>
      <c r="G22" s="23" t="n">
        <v>0.641072279242995</v>
      </c>
      <c r="H22" s="23" t="n">
        <v>0.641072279242995</v>
      </c>
      <c r="I22" s="23" t="n">
        <v>0.641072279242995</v>
      </c>
      <c r="J22" s="23" t="n">
        <v>0.641072279242995</v>
      </c>
      <c r="K22" s="23" t="n">
        <v>0.641072279242995</v>
      </c>
      <c r="L22" s="23" t="n">
        <v>0.641072279242995</v>
      </c>
      <c r="M22" s="23" t="n">
        <v>0.641072279242995</v>
      </c>
      <c r="N22" s="0" t="n">
        <v>0.510829587249694</v>
      </c>
      <c r="O22" s="0" t="n">
        <v>0.510829587249694</v>
      </c>
      <c r="P22" s="0" t="n">
        <v>0.510829587249694</v>
      </c>
      <c r="Q22" s="0" t="n">
        <v>0.510829587249694</v>
      </c>
      <c r="R22" s="0" t="n">
        <v>0.510829587249694</v>
      </c>
      <c r="S22" s="0" t="n">
        <v>0.510829587249694</v>
      </c>
      <c r="T22" s="0" t="n">
        <v>0.510829587249694</v>
      </c>
      <c r="U22" s="0" t="n">
        <v>0.510829587249694</v>
      </c>
      <c r="V22" s="24" t="n">
        <v>1.25</v>
      </c>
      <c r="W22" s="24" t="n">
        <v>1.25</v>
      </c>
      <c r="X22" s="24" t="n">
        <v>1.25</v>
      </c>
      <c r="Y22" s="24" t="n">
        <v>1.25</v>
      </c>
      <c r="Z22" s="24" t="n">
        <v>1.25</v>
      </c>
      <c r="AA22" s="24" t="n">
        <v>1.25</v>
      </c>
      <c r="AB22" s="24" t="n">
        <v>1.25</v>
      </c>
      <c r="AC22" s="24" t="n">
        <v>1.25</v>
      </c>
      <c r="AD22" s="24" t="n">
        <v>1.25</v>
      </c>
      <c r="AE22" s="24" t="n">
        <v>1.25</v>
      </c>
      <c r="AF22" s="24" t="n">
        <v>1.25</v>
      </c>
      <c r="AG22" s="24" t="n">
        <v>1.25</v>
      </c>
      <c r="AH22" s="24" t="n">
        <v>1.25</v>
      </c>
      <c r="AI22" s="24" t="n">
        <v>1.25</v>
      </c>
      <c r="AJ22" s="24" t="n">
        <v>1.25</v>
      </c>
      <c r="AK22" s="24" t="n">
        <v>1.25</v>
      </c>
      <c r="AL22" s="24" t="n">
        <v>1.25</v>
      </c>
      <c r="AM22" s="24" t="n">
        <v>1.25</v>
      </c>
      <c r="AN22" s="24" t="n">
        <v>1.25</v>
      </c>
      <c r="AO22" s="24" t="n">
        <v>1.25</v>
      </c>
      <c r="AP22" s="24" t="n">
        <v>1.25</v>
      </c>
      <c r="AQ22" s="24" t="n">
        <v>1.25</v>
      </c>
      <c r="AR22" s="24" t="n">
        <v>1.25</v>
      </c>
      <c r="AS22" s="24" t="n">
        <v>1.25</v>
      </c>
      <c r="AT22" s="24" t="n">
        <v>1.25</v>
      </c>
      <c r="AU22" s="23" t="n">
        <v>0.641072279242995</v>
      </c>
      <c r="AV22" s="23" t="n">
        <v>0.641072279242995</v>
      </c>
      <c r="AW22" s="23" t="n">
        <v>0.641072279242995</v>
      </c>
      <c r="AX22" s="23" t="n">
        <v>0.641072279242995</v>
      </c>
      <c r="AY22" s="23" t="n">
        <v>0.641072279242995</v>
      </c>
      <c r="AZ22" s="23" t="n">
        <v>0.641072279242995</v>
      </c>
      <c r="BA22" s="23" t="n">
        <v>0.641072279242995</v>
      </c>
      <c r="BB22" s="23" t="n">
        <v>0.641072279242995</v>
      </c>
      <c r="BC22" s="23" t="n">
        <v>0.641072279242995</v>
      </c>
      <c r="BD22" s="23" t="n">
        <v>0.641072279242995</v>
      </c>
      <c r="BE22" s="23" t="n">
        <v>0.641072279242995</v>
      </c>
      <c r="BF22" s="23" t="n">
        <v>0.641072279242995</v>
      </c>
      <c r="BG22" s="23" t="n">
        <v>0.641072279242995</v>
      </c>
      <c r="BH22" s="23" t="n">
        <v>0.641072279242995</v>
      </c>
      <c r="BI22" s="23" t="n">
        <v>0.641072279242995</v>
      </c>
      <c r="BJ22" s="23" t="n">
        <v>0.641072279242995</v>
      </c>
      <c r="BK22" s="23" t="n">
        <v>0.641072279242995</v>
      </c>
    </row>
    <row r="23" customFormat="false" ht="13.2" hidden="false" customHeight="false" outlineLevel="0" collapsed="false">
      <c r="A23" s="22" t="n">
        <f aca="false">A22+1/24</f>
        <v>43528.875</v>
      </c>
      <c r="B23" s="23" t="n">
        <v>0.396561430860508</v>
      </c>
      <c r="C23" s="23" t="n">
        <v>0.396561430860508</v>
      </c>
      <c r="D23" s="23" t="n">
        <v>0.396561430860508</v>
      </c>
      <c r="E23" s="23" t="n">
        <v>0.396561430860508</v>
      </c>
      <c r="F23" s="23" t="n">
        <v>0.396561430860508</v>
      </c>
      <c r="G23" s="23" t="n">
        <v>0.396561430860508</v>
      </c>
      <c r="H23" s="23" t="n">
        <v>0.396561430860508</v>
      </c>
      <c r="I23" s="23" t="n">
        <v>0.396561430860508</v>
      </c>
      <c r="J23" s="23" t="n">
        <v>0.396561430860508</v>
      </c>
      <c r="K23" s="23" t="n">
        <v>0.396561430860508</v>
      </c>
      <c r="L23" s="23" t="n">
        <v>0.396561430860508</v>
      </c>
      <c r="M23" s="23" t="n">
        <v>0.396561430860508</v>
      </c>
      <c r="N23" s="0" t="n">
        <v>0.29914180629342</v>
      </c>
      <c r="O23" s="0" t="n">
        <v>0.29914180629342</v>
      </c>
      <c r="P23" s="0" t="n">
        <v>0.29914180629342</v>
      </c>
      <c r="Q23" s="0" t="n">
        <v>0.29914180629342</v>
      </c>
      <c r="R23" s="0" t="n">
        <v>0.29914180629342</v>
      </c>
      <c r="S23" s="0" t="n">
        <v>0.29914180629342</v>
      </c>
      <c r="T23" s="0" t="n">
        <v>0.29914180629342</v>
      </c>
      <c r="U23" s="0" t="n">
        <v>0.29914180629342</v>
      </c>
      <c r="V23" s="24" t="n">
        <v>1.625</v>
      </c>
      <c r="W23" s="24" t="n">
        <v>1.625</v>
      </c>
      <c r="X23" s="24" t="n">
        <v>1.625</v>
      </c>
      <c r="Y23" s="24" t="n">
        <v>1.625</v>
      </c>
      <c r="Z23" s="24" t="n">
        <v>1.625</v>
      </c>
      <c r="AA23" s="24" t="n">
        <v>1.625</v>
      </c>
      <c r="AB23" s="24" t="n">
        <v>1.625</v>
      </c>
      <c r="AC23" s="24" t="n">
        <v>1.625</v>
      </c>
      <c r="AD23" s="24" t="n">
        <v>1.625</v>
      </c>
      <c r="AE23" s="24" t="n">
        <v>1.625</v>
      </c>
      <c r="AF23" s="24" t="n">
        <v>1.625</v>
      </c>
      <c r="AG23" s="24" t="n">
        <v>1.625</v>
      </c>
      <c r="AH23" s="24" t="n">
        <v>1.625</v>
      </c>
      <c r="AI23" s="24" t="n">
        <v>1.625</v>
      </c>
      <c r="AJ23" s="24" t="n">
        <v>1.625</v>
      </c>
      <c r="AK23" s="24" t="n">
        <v>1.625</v>
      </c>
      <c r="AL23" s="24" t="n">
        <v>1.625</v>
      </c>
      <c r="AM23" s="24" t="n">
        <v>1.625</v>
      </c>
      <c r="AN23" s="24" t="n">
        <v>1.625</v>
      </c>
      <c r="AO23" s="24" t="n">
        <v>1.625</v>
      </c>
      <c r="AP23" s="24" t="n">
        <v>1.625</v>
      </c>
      <c r="AQ23" s="24" t="n">
        <v>1.625</v>
      </c>
      <c r="AR23" s="24" t="n">
        <v>1.625</v>
      </c>
      <c r="AS23" s="24" t="n">
        <v>1.625</v>
      </c>
      <c r="AT23" s="24" t="n">
        <v>1.625</v>
      </c>
      <c r="AU23" s="23" t="n">
        <v>0.396561430860508</v>
      </c>
      <c r="AV23" s="23" t="n">
        <v>0.396561430860508</v>
      </c>
      <c r="AW23" s="23" t="n">
        <v>0.396561430860508</v>
      </c>
      <c r="AX23" s="23" t="n">
        <v>0.396561430860508</v>
      </c>
      <c r="AY23" s="23" t="n">
        <v>0.396561430860508</v>
      </c>
      <c r="AZ23" s="23" t="n">
        <v>0.396561430860508</v>
      </c>
      <c r="BA23" s="23" t="n">
        <v>0.396561430860508</v>
      </c>
      <c r="BB23" s="23" t="n">
        <v>0.396561430860508</v>
      </c>
      <c r="BC23" s="23" t="n">
        <v>0.396561430860508</v>
      </c>
      <c r="BD23" s="23" t="n">
        <v>0.396561430860508</v>
      </c>
      <c r="BE23" s="23" t="n">
        <v>0.396561430860508</v>
      </c>
      <c r="BF23" s="23" t="n">
        <v>0.396561430860508</v>
      </c>
      <c r="BG23" s="23" t="n">
        <v>0.396561430860508</v>
      </c>
      <c r="BH23" s="23" t="n">
        <v>0.396561430860508</v>
      </c>
      <c r="BI23" s="23" t="n">
        <v>0.396561430860508</v>
      </c>
      <c r="BJ23" s="23" t="n">
        <v>0.396561430860508</v>
      </c>
      <c r="BK23" s="23" t="n">
        <v>0.396561430860508</v>
      </c>
    </row>
    <row r="24" customFormat="false" ht="13.2" hidden="false" customHeight="false" outlineLevel="0" collapsed="false">
      <c r="A24" s="22" t="n">
        <f aca="false">A23+1/24</f>
        <v>43528.9166666666</v>
      </c>
      <c r="B24" s="23" t="n">
        <v>0.292971287514616</v>
      </c>
      <c r="C24" s="23" t="n">
        <v>0.292971287514616</v>
      </c>
      <c r="D24" s="23" t="n">
        <v>0.292971287514616</v>
      </c>
      <c r="E24" s="23" t="n">
        <v>0.292971287514616</v>
      </c>
      <c r="F24" s="23" t="n">
        <v>0.292971287514616</v>
      </c>
      <c r="G24" s="23" t="n">
        <v>0.292971287514616</v>
      </c>
      <c r="H24" s="23" t="n">
        <v>0.292971287514616</v>
      </c>
      <c r="I24" s="23" t="n">
        <v>0.292971287514616</v>
      </c>
      <c r="J24" s="23" t="n">
        <v>0.292971287514616</v>
      </c>
      <c r="K24" s="23" t="n">
        <v>0.292971287514616</v>
      </c>
      <c r="L24" s="23" t="n">
        <v>0.292971287514616</v>
      </c>
      <c r="M24" s="23" t="n">
        <v>0.292971287514616</v>
      </c>
      <c r="N24" s="0" t="n">
        <v>0.206783816918676</v>
      </c>
      <c r="O24" s="0" t="n">
        <v>0.206783816918676</v>
      </c>
      <c r="P24" s="0" t="n">
        <v>0.206783816918676</v>
      </c>
      <c r="Q24" s="0" t="n">
        <v>0.206783816918676</v>
      </c>
      <c r="R24" s="0" t="n">
        <v>0.206783816918676</v>
      </c>
      <c r="S24" s="0" t="n">
        <v>0.206783816918676</v>
      </c>
      <c r="T24" s="0" t="n">
        <v>0.206783816918676</v>
      </c>
      <c r="U24" s="0" t="n">
        <v>0.206783816918676</v>
      </c>
      <c r="V24" s="24" t="n">
        <v>2.5</v>
      </c>
      <c r="W24" s="24" t="n">
        <v>2.5</v>
      </c>
      <c r="X24" s="24" t="n">
        <v>2.5</v>
      </c>
      <c r="Y24" s="24" t="n">
        <v>2.5</v>
      </c>
      <c r="Z24" s="24" t="n">
        <v>2.5</v>
      </c>
      <c r="AA24" s="24" t="n">
        <v>2.5</v>
      </c>
      <c r="AB24" s="24" t="n">
        <v>2.5</v>
      </c>
      <c r="AC24" s="24" t="n">
        <v>2.5</v>
      </c>
      <c r="AD24" s="24" t="n">
        <v>2.5</v>
      </c>
      <c r="AE24" s="24" t="n">
        <v>2.5</v>
      </c>
      <c r="AF24" s="24" t="n">
        <v>2.5</v>
      </c>
      <c r="AG24" s="24" t="n">
        <v>2.5</v>
      </c>
      <c r="AH24" s="24" t="n">
        <v>2.5</v>
      </c>
      <c r="AI24" s="24" t="n">
        <v>2.5</v>
      </c>
      <c r="AJ24" s="24" t="n">
        <v>2.5</v>
      </c>
      <c r="AK24" s="24" t="n">
        <v>2.5</v>
      </c>
      <c r="AL24" s="24" t="n">
        <v>2.5</v>
      </c>
      <c r="AM24" s="24" t="n">
        <v>2.5</v>
      </c>
      <c r="AN24" s="24" t="n">
        <v>2.5</v>
      </c>
      <c r="AO24" s="24" t="n">
        <v>2.5</v>
      </c>
      <c r="AP24" s="24" t="n">
        <v>2.5</v>
      </c>
      <c r="AQ24" s="24" t="n">
        <v>2.5</v>
      </c>
      <c r="AR24" s="24" t="n">
        <v>2.5</v>
      </c>
      <c r="AS24" s="24" t="n">
        <v>2.5</v>
      </c>
      <c r="AT24" s="24" t="n">
        <v>2.5</v>
      </c>
      <c r="AU24" s="23" t="n">
        <v>0.292971287514616</v>
      </c>
      <c r="AV24" s="23" t="n">
        <v>0.292971287514616</v>
      </c>
      <c r="AW24" s="23" t="n">
        <v>0.292971287514616</v>
      </c>
      <c r="AX24" s="23" t="n">
        <v>0.292971287514616</v>
      </c>
      <c r="AY24" s="23" t="n">
        <v>0.292971287514616</v>
      </c>
      <c r="AZ24" s="23" t="n">
        <v>0.292971287514616</v>
      </c>
      <c r="BA24" s="23" t="n">
        <v>0.292971287514616</v>
      </c>
      <c r="BB24" s="23" t="n">
        <v>0.292971287514616</v>
      </c>
      <c r="BC24" s="23" t="n">
        <v>0.292971287514616</v>
      </c>
      <c r="BD24" s="23" t="n">
        <v>0.292971287514616</v>
      </c>
      <c r="BE24" s="23" t="n">
        <v>0.292971287514616</v>
      </c>
      <c r="BF24" s="23" t="n">
        <v>0.292971287514616</v>
      </c>
      <c r="BG24" s="23" t="n">
        <v>0.292971287514616</v>
      </c>
      <c r="BH24" s="23" t="n">
        <v>0.292971287514616</v>
      </c>
      <c r="BI24" s="23" t="n">
        <v>0.292971287514616</v>
      </c>
      <c r="BJ24" s="23" t="n">
        <v>0.292971287514616</v>
      </c>
      <c r="BK24" s="23" t="n">
        <v>0.292971287514616</v>
      </c>
    </row>
    <row r="25" customFormat="false" ht="13.2" hidden="false" customHeight="false" outlineLevel="0" collapsed="false">
      <c r="A25" s="22" t="n">
        <f aca="false">A24+1/24</f>
        <v>43528.9583333333</v>
      </c>
      <c r="B25" s="23" t="n">
        <v>0.173227664458014</v>
      </c>
      <c r="C25" s="23" t="n">
        <v>0.173227664458014</v>
      </c>
      <c r="D25" s="23" t="n">
        <v>0.173227664458014</v>
      </c>
      <c r="E25" s="23" t="n">
        <v>0.173227664458014</v>
      </c>
      <c r="F25" s="23" t="n">
        <v>0.173227664458014</v>
      </c>
      <c r="G25" s="23" t="n">
        <v>0.173227664458014</v>
      </c>
      <c r="H25" s="23" t="n">
        <v>0.173227664458014</v>
      </c>
      <c r="I25" s="23" t="n">
        <v>0.173227664458014</v>
      </c>
      <c r="J25" s="23" t="n">
        <v>0.173227664458014</v>
      </c>
      <c r="K25" s="23" t="n">
        <v>0.173227664458014</v>
      </c>
      <c r="L25" s="23" t="n">
        <v>0.173227664458014</v>
      </c>
      <c r="M25" s="23" t="n">
        <v>0.173227664458014</v>
      </c>
      <c r="N25" s="0" t="n">
        <v>0.151614221495709</v>
      </c>
      <c r="O25" s="0" t="n">
        <v>0.151614221495709</v>
      </c>
      <c r="P25" s="0" t="n">
        <v>0.151614221495709</v>
      </c>
      <c r="Q25" s="0" t="n">
        <v>0.151614221495709</v>
      </c>
      <c r="R25" s="0" t="n">
        <v>0.151614221495709</v>
      </c>
      <c r="S25" s="0" t="n">
        <v>0.151614221495709</v>
      </c>
      <c r="T25" s="0" t="n">
        <v>0.151614221495709</v>
      </c>
      <c r="U25" s="0" t="n">
        <v>0.151614221495709</v>
      </c>
      <c r="V25" s="24" t="n">
        <v>1.875</v>
      </c>
      <c r="W25" s="24" t="n">
        <v>1.875</v>
      </c>
      <c r="X25" s="24" t="n">
        <v>1.875</v>
      </c>
      <c r="Y25" s="24" t="n">
        <v>1.875</v>
      </c>
      <c r="Z25" s="24" t="n">
        <v>1.875</v>
      </c>
      <c r="AA25" s="24" t="n">
        <v>1.875</v>
      </c>
      <c r="AB25" s="24" t="n">
        <v>1.875</v>
      </c>
      <c r="AC25" s="24" t="n">
        <v>1.875</v>
      </c>
      <c r="AD25" s="24" t="n">
        <v>1.875</v>
      </c>
      <c r="AE25" s="24" t="n">
        <v>1.875</v>
      </c>
      <c r="AF25" s="24" t="n">
        <v>1.875</v>
      </c>
      <c r="AG25" s="24" t="n">
        <v>1.875</v>
      </c>
      <c r="AH25" s="24" t="n">
        <v>1.875</v>
      </c>
      <c r="AI25" s="24" t="n">
        <v>1.875</v>
      </c>
      <c r="AJ25" s="24" t="n">
        <v>1.875</v>
      </c>
      <c r="AK25" s="24" t="n">
        <v>1.875</v>
      </c>
      <c r="AL25" s="24" t="n">
        <v>1.875</v>
      </c>
      <c r="AM25" s="24" t="n">
        <v>1.875</v>
      </c>
      <c r="AN25" s="24" t="n">
        <v>1.875</v>
      </c>
      <c r="AO25" s="24" t="n">
        <v>1.875</v>
      </c>
      <c r="AP25" s="24" t="n">
        <v>1.875</v>
      </c>
      <c r="AQ25" s="24" t="n">
        <v>1.875</v>
      </c>
      <c r="AR25" s="24" t="n">
        <v>1.875</v>
      </c>
      <c r="AS25" s="24" t="n">
        <v>1.875</v>
      </c>
      <c r="AT25" s="24" t="n">
        <v>1.875</v>
      </c>
      <c r="AU25" s="23" t="n">
        <v>0.173227664458014</v>
      </c>
      <c r="AV25" s="23" t="n">
        <v>0.173227664458014</v>
      </c>
      <c r="AW25" s="23" t="n">
        <v>0.173227664458014</v>
      </c>
      <c r="AX25" s="23" t="n">
        <v>0.173227664458014</v>
      </c>
      <c r="AY25" s="23" t="n">
        <v>0.173227664458014</v>
      </c>
      <c r="AZ25" s="23" t="n">
        <v>0.173227664458014</v>
      </c>
      <c r="BA25" s="23" t="n">
        <v>0.173227664458014</v>
      </c>
      <c r="BB25" s="23" t="n">
        <v>0.173227664458014</v>
      </c>
      <c r="BC25" s="23" t="n">
        <v>0.173227664458014</v>
      </c>
      <c r="BD25" s="23" t="n">
        <v>0.173227664458014</v>
      </c>
      <c r="BE25" s="23" t="n">
        <v>0.173227664458014</v>
      </c>
      <c r="BF25" s="23" t="n">
        <v>0.173227664458014</v>
      </c>
      <c r="BG25" s="23" t="n">
        <v>0.173227664458014</v>
      </c>
      <c r="BH25" s="23" t="n">
        <v>0.173227664458014</v>
      </c>
      <c r="BI25" s="23" t="n">
        <v>0.173227664458014</v>
      </c>
      <c r="BJ25" s="23" t="n">
        <v>0.173227664458014</v>
      </c>
      <c r="BK25" s="23" t="n">
        <v>0.173227664458014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4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" activeCellId="0" sqref="B2"/>
    </sheetView>
  </sheetViews>
  <sheetFormatPr defaultColWidth="11.58984375" defaultRowHeight="13.2" zeroHeight="false" outlineLevelRow="0" outlineLevelCol="0"/>
  <cols>
    <col collapsed="false" customWidth="true" hidden="false" outlineLevel="0" max="1" min="1" style="0" width="4.66"/>
    <col collapsed="false" customWidth="true" hidden="false" outlineLevel="0" max="13" min="2" style="0" width="17.21"/>
    <col collapsed="false" customWidth="true" hidden="false" outlineLevel="0" max="14" min="14" style="0" width="14.66"/>
    <col collapsed="false" customWidth="true" hidden="false" outlineLevel="0" max="15" min="15" style="0" width="13.43"/>
    <col collapsed="false" customWidth="true" hidden="false" outlineLevel="0" max="16" min="16" style="0" width="14.66"/>
    <col collapsed="false" customWidth="true" hidden="false" outlineLevel="0" max="17" min="17" style="0" width="17.21"/>
    <col collapsed="false" customWidth="true" hidden="false" outlineLevel="0" max="18" min="18" style="0" width="15"/>
    <col collapsed="false" customWidth="true" hidden="false" outlineLevel="0" max="19" min="19" style="0" width="11.22"/>
    <col collapsed="false" customWidth="true" hidden="false" outlineLevel="0" max="20" min="20" style="0" width="14.88"/>
    <col collapsed="false" customWidth="true" hidden="false" outlineLevel="0" max="21" min="21" style="0" width="11.11"/>
    <col collapsed="false" customWidth="true" hidden="false" outlineLevel="0" max="22" min="22" style="0" width="16.56"/>
    <col collapsed="false" customWidth="true" hidden="false" outlineLevel="0" max="23" min="23" style="0" width="19.65"/>
    <col collapsed="false" customWidth="true" hidden="false" outlineLevel="0" max="29" min="24" style="0" width="20.65"/>
    <col collapsed="false" customWidth="true" hidden="false" outlineLevel="0" max="30" min="30" style="0" width="17.56"/>
    <col collapsed="false" customWidth="true" hidden="false" outlineLevel="0" max="31" min="31" style="0" width="16.79"/>
    <col collapsed="false" customWidth="true" hidden="false" outlineLevel="0" max="32" min="32" style="0" width="19.89"/>
    <col collapsed="false" customWidth="true" hidden="false" outlineLevel="0" max="38" min="33" style="0" width="20.78"/>
    <col collapsed="false" customWidth="true" hidden="false" outlineLevel="0" max="39" min="39" style="0" width="17.78"/>
    <col collapsed="false" customWidth="true" hidden="false" outlineLevel="0" max="45" min="40" style="0" width="20.45"/>
    <col collapsed="false" customWidth="true" hidden="false" outlineLevel="0" max="46" min="46" style="0" width="14.55"/>
    <col collapsed="false" customWidth="true" hidden="false" outlineLevel="0" max="47" min="47" style="0" width="14.01"/>
    <col collapsed="false" customWidth="true" hidden="false" outlineLevel="0" max="48" min="48" style="0" width="17.11"/>
    <col collapsed="false" customWidth="true" hidden="false" outlineLevel="0" max="49" min="49" style="0" width="14.01"/>
    <col collapsed="false" customWidth="true" hidden="false" outlineLevel="0" max="50" min="50" style="0" width="14.11"/>
    <col collapsed="false" customWidth="true" hidden="false" outlineLevel="0" max="51" min="51" style="0" width="17.21"/>
    <col collapsed="false" customWidth="true" hidden="false" outlineLevel="0" max="52" min="52" style="0" width="14.11"/>
    <col collapsed="false" customWidth="true" hidden="false" outlineLevel="0" max="54" min="53" style="0" width="18"/>
    <col collapsed="false" customWidth="true" hidden="false" outlineLevel="0" max="56" min="55" style="0" width="18.22"/>
    <col collapsed="false" customWidth="true" hidden="false" outlineLevel="0" max="57" min="57" style="0" width="15.22"/>
    <col collapsed="false" customWidth="true" hidden="false" outlineLevel="0" max="58" min="58" style="0" width="10.89"/>
    <col collapsed="false" customWidth="true" hidden="false" outlineLevel="0" max="59" min="59" style="0" width="13.1"/>
    <col collapsed="false" customWidth="true" hidden="false" outlineLevel="0" max="60" min="60" style="0" width="17.11"/>
    <col collapsed="false" customWidth="true" hidden="false" outlineLevel="0" max="61" min="61" style="0" width="18.12"/>
    <col collapsed="false" customWidth="true" hidden="false" outlineLevel="0" max="62" min="62" style="0" width="14.11"/>
    <col collapsed="false" customWidth="true" hidden="false" outlineLevel="0" max="63" min="63" style="0" width="10"/>
  </cols>
  <sheetData>
    <row r="1" customFormat="false" ht="13.2" hidden="false" customHeight="false" outlineLevel="0" collapsed="false">
      <c r="A1" s="1" t="s">
        <v>233</v>
      </c>
      <c r="B1" s="21" t="str">
        <f aca="false">fleet_age!B1</f>
        <v>PC_MINI_G</v>
      </c>
      <c r="C1" s="21" t="str">
        <f aca="false">fleet_age!C1</f>
        <v>PC_SMALL_G</v>
      </c>
      <c r="D1" s="21" t="str">
        <f aca="false">fleet_age!D1</f>
        <v>PC_MEDIUM_G</v>
      </c>
      <c r="E1" s="21" t="str">
        <f aca="false">fleet_age!E1</f>
        <v>PC_SUV_G</v>
      </c>
      <c r="F1" s="21" t="str">
        <f aca="false">fleet_age!F1</f>
        <v>PC_MINI_D</v>
      </c>
      <c r="G1" s="21" t="str">
        <f aca="false">fleet_age!G1</f>
        <v>PC_SMALL_D</v>
      </c>
      <c r="H1" s="21" t="str">
        <f aca="false">fleet_age!H1</f>
        <v>PC_MEDIUM_D</v>
      </c>
      <c r="I1" s="21" t="str">
        <f aca="false">fleet_age!I1</f>
        <v>PC_SUV_D</v>
      </c>
      <c r="J1" s="21" t="str">
        <f aca="false">fleet_age!J1</f>
        <v>PC_ELEC</v>
      </c>
      <c r="K1" s="21" t="str">
        <f aca="false">fleet_age!K1</f>
        <v>PC_SMALL_HY</v>
      </c>
      <c r="L1" s="25" t="str">
        <f aca="false">fleet_age!L1</f>
        <v>TAXI_SMALL_G</v>
      </c>
      <c r="M1" s="25" t="str">
        <f aca="false">fleet_age!M1</f>
        <v>TAXI_SMALL_GLP</v>
      </c>
      <c r="N1" s="1" t="str">
        <f aca="false">fleet_age!N1</f>
        <v>LCV_NI_G</v>
      </c>
      <c r="O1" s="1" t="str">
        <f aca="false">fleet_age!O1</f>
        <v>LCV_NII_G</v>
      </c>
      <c r="P1" s="1" t="str">
        <f aca="false">fleet_age!P1</f>
        <v>LCV_NIII_G</v>
      </c>
      <c r="Q1" s="1" t="str">
        <f aca="false">fleet_age!Q1</f>
        <v>LCV_NI_D</v>
      </c>
      <c r="R1" s="1" t="str">
        <f aca="false">fleet_age!R1</f>
        <v>LCV_NII_D</v>
      </c>
      <c r="S1" s="1" t="str">
        <f aca="false">fleet_age!S1</f>
        <v>LCV_NIII_D</v>
      </c>
      <c r="T1" s="1" t="str">
        <f aca="false">fleet_age!T1</f>
        <v>LCV_ELEC</v>
      </c>
      <c r="U1" s="1" t="str">
        <f aca="false">fleet_age!U1</f>
        <v>LCV_HY</v>
      </c>
      <c r="V1" s="26" t="str">
        <f aca="false">fleet_age!V1</f>
        <v>TRUCKS_RT_7_D</v>
      </c>
      <c r="W1" s="26" t="str">
        <f aca="false">fleet_age!W1</f>
        <v>TRUCKS_RT_7_12_D</v>
      </c>
      <c r="X1" s="26" t="str">
        <f aca="false">fleet_age!X1</f>
        <v>TRUCKS_RT_12_14_D</v>
      </c>
      <c r="Y1" s="26" t="str">
        <f aca="false">fleet_age!Y1</f>
        <v>TRUCKS_RT_14_16_D</v>
      </c>
      <c r="Z1" s="26" t="str">
        <f aca="false">fleet_age!Z1</f>
        <v>TRUCKS_RT_16_20_D</v>
      </c>
      <c r="AA1" s="26" t="str">
        <f aca="false">fleet_age!AA1</f>
        <v>TRUCKS_RT_20_26_D</v>
      </c>
      <c r="AB1" s="27" t="str">
        <f aca="false">fleet_age!AB1</f>
        <v>TRUCKS_RT_26_28_D</v>
      </c>
      <c r="AC1" s="27" t="str">
        <f aca="false">fleet_age!AC1</f>
        <v>TRUCKS_RT_28_32_D</v>
      </c>
      <c r="AD1" s="27" t="str">
        <f aca="false">fleet_age!AD1</f>
        <v>TRUCKS_RT_32_D</v>
      </c>
      <c r="AE1" s="26" t="str">
        <f aca="false">fleet_age!AE1</f>
        <v>TRUCKS_RT_7_G</v>
      </c>
      <c r="AF1" s="26" t="str">
        <f aca="false">fleet_age!AF1</f>
        <v>TRUCKS_RT_7_12_G</v>
      </c>
      <c r="AG1" s="26" t="str">
        <f aca="false">fleet_age!AG1</f>
        <v>TRUCKS_RT_12_14_G</v>
      </c>
      <c r="AH1" s="26" t="str">
        <f aca="false">fleet_age!AH1</f>
        <v>TRUCKS_RT_14_16_G</v>
      </c>
      <c r="AI1" s="26" t="str">
        <f aca="false">fleet_age!AI1</f>
        <v>TRUCKS_RT_16_20_G</v>
      </c>
      <c r="AJ1" s="26" t="str">
        <f aca="false">fleet_age!AJ1</f>
        <v>TRUCKS_RT_20_26_G</v>
      </c>
      <c r="AK1" s="27" t="str">
        <f aca="false">fleet_age!AK1</f>
        <v>TRUCKS_RT_26_28_G</v>
      </c>
      <c r="AL1" s="27" t="str">
        <f aca="false">fleet_age!AL1</f>
        <v>TRUCKS_RT_28_32_G</v>
      </c>
      <c r="AM1" s="27" t="str">
        <f aca="false">fleet_age!AM1</f>
        <v>TRUCKS_RT_32_G</v>
      </c>
      <c r="AN1" s="27" t="str">
        <f aca="false">fleet_age!AN1</f>
        <v>TRUCKS_AT_16_20_D</v>
      </c>
      <c r="AO1" s="27" t="str">
        <f aca="false">fleet_age!AO1</f>
        <v>TRUCKS_AT_20_28_D</v>
      </c>
      <c r="AP1" s="27" t="str">
        <f aca="false">fleet_age!AP1</f>
        <v>TRUCKS_AT_28_34_D</v>
      </c>
      <c r="AQ1" s="27" t="str">
        <f aca="false">fleet_age!AQ1</f>
        <v>TRUCKS_AT_34_40_D</v>
      </c>
      <c r="AR1" s="27" t="str">
        <f aca="false">fleet_age!AR1</f>
        <v>TRUCKS_AT_40_50_D</v>
      </c>
      <c r="AS1" s="27" t="str">
        <f aca="false">fleet_age!AS1</f>
        <v>TRUCKS_AT_50_60_D</v>
      </c>
      <c r="AT1" s="26" t="str">
        <f aca="false">fleet_age!AT1</f>
        <v>TRUCKS_ELEC</v>
      </c>
      <c r="AU1" s="28" t="str">
        <f aca="false">fleet_age!AU1</f>
        <v>BUS_UB_15_D</v>
      </c>
      <c r="AV1" s="28" t="str">
        <f aca="false">fleet_age!AV1</f>
        <v>BUS_UB_15_18_D</v>
      </c>
      <c r="AW1" s="28" t="str">
        <f aca="false">fleet_age!AW1</f>
        <v>BUS_UB_18_D</v>
      </c>
      <c r="AX1" s="28" t="str">
        <f aca="false">fleet_age!AX1</f>
        <v>BUS_UB_15_G</v>
      </c>
      <c r="AY1" s="28" t="str">
        <f aca="false">fleet_age!AY1</f>
        <v>BUS_UB_15_18_G</v>
      </c>
      <c r="AZ1" s="28" t="str">
        <f aca="false">fleet_age!AZ1</f>
        <v>BUS_UB_18_G</v>
      </c>
      <c r="BA1" s="28" t="str">
        <f aca="false">fleet_age!BA1</f>
        <v>BUS_COACH_17_D</v>
      </c>
      <c r="BB1" s="28" t="str">
        <f aca="false">fleet_age!BB1</f>
        <v>BUS_COACH_18_D</v>
      </c>
      <c r="BC1" s="28" t="str">
        <f aca="false">fleet_age!BC1</f>
        <v>BUS_COACH_17_G</v>
      </c>
      <c r="BD1" s="28" t="str">
        <f aca="false">fleet_age!BD1</f>
        <v>BUS_COACH_18_G</v>
      </c>
      <c r="BE1" s="28" t="str">
        <f aca="false">fleet_age!BE1</f>
        <v>BUS_UB_15_HY</v>
      </c>
      <c r="BF1" s="28" t="str">
        <f aca="false">fleet_age!BF1</f>
        <v>BUS_ELEC</v>
      </c>
      <c r="BG1" s="29" t="str">
        <f aca="false">fleet_age!BG1</f>
        <v>MC_2S_50_G</v>
      </c>
      <c r="BH1" s="29" t="str">
        <f aca="false">fleet_age!BH1</f>
        <v>MC_4S_50_250_G</v>
      </c>
      <c r="BI1" s="29" t="str">
        <f aca="false">fleet_age!BI1</f>
        <v>MC_4S_250_750_G</v>
      </c>
      <c r="BJ1" s="29" t="str">
        <f aca="false">fleet_age!BJ1</f>
        <v>MC_4S_750_G</v>
      </c>
      <c r="BK1" s="29" t="str">
        <f aca="false">fleet_age!BK1</f>
        <v>MC_ELEC</v>
      </c>
    </row>
    <row r="2" customFormat="false" ht="13.2" hidden="false" customHeight="false" outlineLevel="0" collapsed="false">
      <c r="A2" s="0" t="n">
        <v>1</v>
      </c>
      <c r="B2" s="23" t="n">
        <v>11996.7656</v>
      </c>
      <c r="C2" s="23" t="n">
        <v>11996.7656</v>
      </c>
      <c r="D2" s="23" t="n">
        <v>11996.7656</v>
      </c>
      <c r="E2" s="23" t="n">
        <v>11996.7656</v>
      </c>
      <c r="F2" s="23" t="n">
        <v>11996.7656</v>
      </c>
      <c r="G2" s="23" t="n">
        <v>11996.7656</v>
      </c>
      <c r="H2" s="23" t="n">
        <v>11996.7656</v>
      </c>
      <c r="I2" s="23" t="n">
        <v>11996.7656</v>
      </c>
      <c r="J2" s="23" t="n">
        <v>11996.7656</v>
      </c>
      <c r="K2" s="23" t="n">
        <v>11996.7656</v>
      </c>
      <c r="L2" s="30" t="n">
        <f aca="false">K2*7</f>
        <v>83977.3592</v>
      </c>
      <c r="M2" s="30" t="n">
        <f aca="false">L2</f>
        <v>83977.3592</v>
      </c>
      <c r="N2" s="0" t="n">
        <v>17932.7643</v>
      </c>
      <c r="O2" s="0" t="n">
        <v>17932.7643</v>
      </c>
      <c r="P2" s="0" t="n">
        <v>17932.7643</v>
      </c>
      <c r="Q2" s="0" t="n">
        <v>17932.7643</v>
      </c>
      <c r="R2" s="0" t="n">
        <v>17932.7643</v>
      </c>
      <c r="S2" s="0" t="n">
        <v>17932.7643</v>
      </c>
      <c r="T2" s="0" t="n">
        <v>17932.7643</v>
      </c>
      <c r="U2" s="0" t="n">
        <v>17932.7643</v>
      </c>
      <c r="V2" s="31" t="n">
        <v>41083.0622</v>
      </c>
      <c r="W2" s="31" t="n">
        <v>41083.0622</v>
      </c>
      <c r="X2" s="31" t="n">
        <v>41083.0622</v>
      </c>
      <c r="Y2" s="31" t="n">
        <v>41083.0622</v>
      </c>
      <c r="Z2" s="31" t="n">
        <v>41083.0622</v>
      </c>
      <c r="AA2" s="31" t="n">
        <v>41083.0622</v>
      </c>
      <c r="AB2" s="32" t="n">
        <v>56223.3</v>
      </c>
      <c r="AC2" s="32" t="n">
        <v>56223.3</v>
      </c>
      <c r="AD2" s="32" t="n">
        <v>56223.3</v>
      </c>
      <c r="AE2" s="31" t="n">
        <v>41083.0622</v>
      </c>
      <c r="AF2" s="31" t="n">
        <v>41083.0622</v>
      </c>
      <c r="AG2" s="31" t="n">
        <v>41083.0622</v>
      </c>
      <c r="AH2" s="31" t="n">
        <v>41083.0622</v>
      </c>
      <c r="AI2" s="31" t="n">
        <v>41083.0622</v>
      </c>
      <c r="AJ2" s="31" t="n">
        <v>41083.0622</v>
      </c>
      <c r="AK2" s="32" t="n">
        <v>56223.3</v>
      </c>
      <c r="AL2" s="32" t="n">
        <v>56223.3</v>
      </c>
      <c r="AM2" s="32" t="n">
        <v>56223.3</v>
      </c>
      <c r="AN2" s="32" t="n">
        <v>56223.3</v>
      </c>
      <c r="AO2" s="32" t="n">
        <v>56223.3</v>
      </c>
      <c r="AP2" s="32" t="n">
        <v>56223.3</v>
      </c>
      <c r="AQ2" s="32" t="n">
        <v>56223.3</v>
      </c>
      <c r="AR2" s="32" t="n">
        <v>56223.3</v>
      </c>
      <c r="AS2" s="32" t="n">
        <v>56223.3</v>
      </c>
      <c r="AT2" s="31" t="n">
        <v>41083.0622</v>
      </c>
      <c r="AU2" s="33" t="n">
        <v>62470.1549</v>
      </c>
      <c r="AV2" s="33" t="n">
        <v>62470.1549</v>
      </c>
      <c r="AW2" s="33" t="n">
        <v>62470.1549</v>
      </c>
      <c r="AX2" s="33" t="n">
        <v>62470.1549</v>
      </c>
      <c r="AY2" s="33" t="n">
        <v>62470.1549</v>
      </c>
      <c r="AZ2" s="33" t="n">
        <v>62470.1549</v>
      </c>
      <c r="BA2" s="33" t="n">
        <v>62470.1549</v>
      </c>
      <c r="BB2" s="33" t="n">
        <v>62470.1549</v>
      </c>
      <c r="BC2" s="33" t="n">
        <v>62470.1549</v>
      </c>
      <c r="BD2" s="33" t="n">
        <v>62470.1549</v>
      </c>
      <c r="BE2" s="33" t="n">
        <v>62470.1549</v>
      </c>
      <c r="BF2" s="33" t="n">
        <v>62470.1549</v>
      </c>
      <c r="BG2" s="34" t="n">
        <v>12806.7672</v>
      </c>
      <c r="BH2" s="34" t="n">
        <v>12806.7672</v>
      </c>
      <c r="BI2" s="34" t="n">
        <v>12806.7672</v>
      </c>
      <c r="BJ2" s="34" t="n">
        <v>12806.7672</v>
      </c>
      <c r="BK2" s="34" t="n">
        <v>12806.7672</v>
      </c>
    </row>
    <row r="3" customFormat="false" ht="13.2" hidden="false" customHeight="false" outlineLevel="0" collapsed="false">
      <c r="A3" s="0" t="n">
        <f aca="false">A2+1</f>
        <v>2</v>
      </c>
      <c r="B3" s="23" t="n">
        <v>12632.4288</v>
      </c>
      <c r="C3" s="23" t="n">
        <v>12632.4288</v>
      </c>
      <c r="D3" s="23" t="n">
        <v>12632.4288</v>
      </c>
      <c r="E3" s="23" t="n">
        <v>12632.4288</v>
      </c>
      <c r="F3" s="23" t="n">
        <v>12632.4288</v>
      </c>
      <c r="G3" s="23" t="n">
        <v>12632.4288</v>
      </c>
      <c r="H3" s="23" t="n">
        <v>12632.4288</v>
      </c>
      <c r="I3" s="23" t="n">
        <v>12632.4288</v>
      </c>
      <c r="J3" s="23" t="n">
        <v>12632.4288</v>
      </c>
      <c r="K3" s="23" t="n">
        <v>12632.4288</v>
      </c>
      <c r="L3" s="30" t="n">
        <f aca="false">K3*7</f>
        <v>88427.0016</v>
      </c>
      <c r="M3" s="30" t="n">
        <f aca="false">L3</f>
        <v>88427.0016</v>
      </c>
      <c r="N3" s="0" t="n">
        <v>17638.0464</v>
      </c>
      <c r="O3" s="0" t="n">
        <v>17638.0464</v>
      </c>
      <c r="P3" s="0" t="n">
        <v>17638.0464</v>
      </c>
      <c r="Q3" s="0" t="n">
        <v>17638.0464</v>
      </c>
      <c r="R3" s="0" t="n">
        <v>17638.0464</v>
      </c>
      <c r="S3" s="0" t="n">
        <v>17638.0464</v>
      </c>
      <c r="T3" s="0" t="n">
        <v>17638.0464</v>
      </c>
      <c r="U3" s="0" t="n">
        <v>17638.0464</v>
      </c>
      <c r="V3" s="31" t="n">
        <v>38116.5968</v>
      </c>
      <c r="W3" s="31" t="n">
        <v>38116.5968</v>
      </c>
      <c r="X3" s="31" t="n">
        <v>38116.5968</v>
      </c>
      <c r="Y3" s="31" t="n">
        <v>38116.5968</v>
      </c>
      <c r="Z3" s="31" t="n">
        <v>38116.5968</v>
      </c>
      <c r="AA3" s="31" t="n">
        <v>38116.5968</v>
      </c>
      <c r="AB3" s="32" t="n">
        <v>55199.6</v>
      </c>
      <c r="AC3" s="32" t="n">
        <v>55199.6</v>
      </c>
      <c r="AD3" s="32" t="n">
        <v>55199.6</v>
      </c>
      <c r="AE3" s="31" t="n">
        <v>38116.5968</v>
      </c>
      <c r="AF3" s="31" t="n">
        <v>38116.5968</v>
      </c>
      <c r="AG3" s="31" t="n">
        <v>38116.5968</v>
      </c>
      <c r="AH3" s="31" t="n">
        <v>38116.5968</v>
      </c>
      <c r="AI3" s="31" t="n">
        <v>38116.5968</v>
      </c>
      <c r="AJ3" s="31" t="n">
        <v>38116.5968</v>
      </c>
      <c r="AK3" s="32" t="n">
        <v>55199.6</v>
      </c>
      <c r="AL3" s="32" t="n">
        <v>55199.6</v>
      </c>
      <c r="AM3" s="32" t="n">
        <v>55199.6</v>
      </c>
      <c r="AN3" s="32" t="n">
        <v>55199.6</v>
      </c>
      <c r="AO3" s="32" t="n">
        <v>55199.6</v>
      </c>
      <c r="AP3" s="32" t="n">
        <v>55199.6</v>
      </c>
      <c r="AQ3" s="32" t="n">
        <v>55199.6</v>
      </c>
      <c r="AR3" s="32" t="n">
        <v>55199.6</v>
      </c>
      <c r="AS3" s="32" t="n">
        <v>55199.6</v>
      </c>
      <c r="AT3" s="31" t="n">
        <v>38116.5968</v>
      </c>
      <c r="AU3" s="33" t="n">
        <v>58978.9992</v>
      </c>
      <c r="AV3" s="33" t="n">
        <v>58978.9992</v>
      </c>
      <c r="AW3" s="33" t="n">
        <v>58978.9992</v>
      </c>
      <c r="AX3" s="33" t="n">
        <v>58978.9992</v>
      </c>
      <c r="AY3" s="33" t="n">
        <v>58978.9992</v>
      </c>
      <c r="AZ3" s="33" t="n">
        <v>58978.9992</v>
      </c>
      <c r="BA3" s="33" t="n">
        <v>58978.9992</v>
      </c>
      <c r="BB3" s="33" t="n">
        <v>58978.9992</v>
      </c>
      <c r="BC3" s="33" t="n">
        <v>58978.9992</v>
      </c>
      <c r="BD3" s="33" t="n">
        <v>58978.9992</v>
      </c>
      <c r="BE3" s="33" t="n">
        <v>58978.9992</v>
      </c>
      <c r="BF3" s="33" t="n">
        <v>58978.9992</v>
      </c>
      <c r="BG3" s="34" t="n">
        <v>13077.5856</v>
      </c>
      <c r="BH3" s="34" t="n">
        <v>13077.5856</v>
      </c>
      <c r="BI3" s="34" t="n">
        <v>13077.5856</v>
      </c>
      <c r="BJ3" s="34" t="n">
        <v>13077.5856</v>
      </c>
      <c r="BK3" s="34" t="n">
        <v>13077.5856</v>
      </c>
    </row>
    <row r="4" customFormat="false" ht="13.2" hidden="false" customHeight="false" outlineLevel="0" collapsed="false">
      <c r="A4" s="0" t="n">
        <f aca="false">A3+1</f>
        <v>3</v>
      </c>
      <c r="B4" s="23" t="n">
        <v>13177.0192</v>
      </c>
      <c r="C4" s="23" t="n">
        <v>13177.0192</v>
      </c>
      <c r="D4" s="23" t="n">
        <v>13177.0192</v>
      </c>
      <c r="E4" s="23" t="n">
        <v>13177.0192</v>
      </c>
      <c r="F4" s="23" t="n">
        <v>13177.0192</v>
      </c>
      <c r="G4" s="23" t="n">
        <v>13177.0192</v>
      </c>
      <c r="H4" s="23" t="n">
        <v>13177.0192</v>
      </c>
      <c r="I4" s="23" t="n">
        <v>13177.0192</v>
      </c>
      <c r="J4" s="23" t="n">
        <v>13177.0192</v>
      </c>
      <c r="K4" s="23" t="n">
        <v>13177.0192</v>
      </c>
      <c r="L4" s="30" t="n">
        <f aca="false">K4*7</f>
        <v>92239.1344</v>
      </c>
      <c r="M4" s="30" t="n">
        <f aca="false">L4</f>
        <v>92239.1344</v>
      </c>
      <c r="N4" s="0" t="n">
        <v>17320.0201</v>
      </c>
      <c r="O4" s="0" t="n">
        <v>17320.0201</v>
      </c>
      <c r="P4" s="0" t="n">
        <v>17320.0201</v>
      </c>
      <c r="Q4" s="0" t="n">
        <v>17320.0201</v>
      </c>
      <c r="R4" s="0" t="n">
        <v>17320.0201</v>
      </c>
      <c r="S4" s="0" t="n">
        <v>17320.0201</v>
      </c>
      <c r="T4" s="0" t="n">
        <v>17320.0201</v>
      </c>
      <c r="U4" s="0" t="n">
        <v>17320.0201</v>
      </c>
      <c r="V4" s="31" t="n">
        <v>35564.019</v>
      </c>
      <c r="W4" s="31" t="n">
        <v>35564.019</v>
      </c>
      <c r="X4" s="31" t="n">
        <v>35564.019</v>
      </c>
      <c r="Y4" s="31" t="n">
        <v>35564.019</v>
      </c>
      <c r="Z4" s="31" t="n">
        <v>35564.019</v>
      </c>
      <c r="AA4" s="31" t="n">
        <v>35564.019</v>
      </c>
      <c r="AB4" s="32" t="n">
        <v>54175.9</v>
      </c>
      <c r="AC4" s="32" t="n">
        <v>54175.9</v>
      </c>
      <c r="AD4" s="32" t="n">
        <v>54175.9</v>
      </c>
      <c r="AE4" s="31" t="n">
        <v>35564.019</v>
      </c>
      <c r="AF4" s="31" t="n">
        <v>35564.019</v>
      </c>
      <c r="AG4" s="31" t="n">
        <v>35564.019</v>
      </c>
      <c r="AH4" s="31" t="n">
        <v>35564.019</v>
      </c>
      <c r="AI4" s="31" t="n">
        <v>35564.019</v>
      </c>
      <c r="AJ4" s="31" t="n">
        <v>35564.019</v>
      </c>
      <c r="AK4" s="32" t="n">
        <v>54175.9</v>
      </c>
      <c r="AL4" s="32" t="n">
        <v>54175.9</v>
      </c>
      <c r="AM4" s="32" t="n">
        <v>54175.9</v>
      </c>
      <c r="AN4" s="32" t="n">
        <v>54175.9</v>
      </c>
      <c r="AO4" s="32" t="n">
        <v>54175.9</v>
      </c>
      <c r="AP4" s="32" t="n">
        <v>54175.9</v>
      </c>
      <c r="AQ4" s="32" t="n">
        <v>54175.9</v>
      </c>
      <c r="AR4" s="32" t="n">
        <v>54175.9</v>
      </c>
      <c r="AS4" s="32" t="n">
        <v>54175.9</v>
      </c>
      <c r="AT4" s="31" t="n">
        <v>35564.019</v>
      </c>
      <c r="AU4" s="33" t="n">
        <v>55908.4023</v>
      </c>
      <c r="AV4" s="33" t="n">
        <v>55908.4023</v>
      </c>
      <c r="AW4" s="33" t="n">
        <v>55908.4023</v>
      </c>
      <c r="AX4" s="33" t="n">
        <v>55908.4023</v>
      </c>
      <c r="AY4" s="33" t="n">
        <v>55908.4023</v>
      </c>
      <c r="AZ4" s="33" t="n">
        <v>55908.4023</v>
      </c>
      <c r="BA4" s="33" t="n">
        <v>55908.4023</v>
      </c>
      <c r="BB4" s="33" t="n">
        <v>55908.4023</v>
      </c>
      <c r="BC4" s="33" t="n">
        <v>55908.4023</v>
      </c>
      <c r="BD4" s="33" t="n">
        <v>55908.4023</v>
      </c>
      <c r="BE4" s="33" t="n">
        <v>55908.4023</v>
      </c>
      <c r="BF4" s="33" t="n">
        <v>55908.4023</v>
      </c>
      <c r="BG4" s="34" t="n">
        <v>13243.4904</v>
      </c>
      <c r="BH4" s="34" t="n">
        <v>13243.4904</v>
      </c>
      <c r="BI4" s="34" t="n">
        <v>13243.4904</v>
      </c>
      <c r="BJ4" s="34" t="n">
        <v>13243.4904</v>
      </c>
      <c r="BK4" s="34" t="n">
        <v>13243.4904</v>
      </c>
    </row>
    <row r="5" customFormat="false" ht="13.2" hidden="false" customHeight="false" outlineLevel="0" collapsed="false">
      <c r="A5" s="0" t="n">
        <f aca="false">A4+1</f>
        <v>4</v>
      </c>
      <c r="B5" s="23" t="n">
        <v>13634.5664</v>
      </c>
      <c r="C5" s="23" t="n">
        <v>13634.5664</v>
      </c>
      <c r="D5" s="23" t="n">
        <v>13634.5664</v>
      </c>
      <c r="E5" s="23" t="n">
        <v>13634.5664</v>
      </c>
      <c r="F5" s="23" t="n">
        <v>13634.5664</v>
      </c>
      <c r="G5" s="23" t="n">
        <v>13634.5664</v>
      </c>
      <c r="H5" s="23" t="n">
        <v>13634.5664</v>
      </c>
      <c r="I5" s="23" t="n">
        <v>13634.5664</v>
      </c>
      <c r="J5" s="23" t="n">
        <v>13634.5664</v>
      </c>
      <c r="K5" s="23" t="n">
        <v>13634.5664</v>
      </c>
      <c r="L5" s="30" t="n">
        <f aca="false">K5*7</f>
        <v>95441.9648</v>
      </c>
      <c r="M5" s="30" t="n">
        <f aca="false">L5</f>
        <v>95441.9648</v>
      </c>
      <c r="N5" s="0" t="n">
        <v>16980.8592</v>
      </c>
      <c r="O5" s="0" t="n">
        <v>16980.8592</v>
      </c>
      <c r="P5" s="0" t="n">
        <v>16980.8592</v>
      </c>
      <c r="Q5" s="0" t="n">
        <v>16980.8592</v>
      </c>
      <c r="R5" s="0" t="n">
        <v>16980.8592</v>
      </c>
      <c r="S5" s="0" t="n">
        <v>16980.8592</v>
      </c>
      <c r="T5" s="0" t="n">
        <v>16980.8592</v>
      </c>
      <c r="U5" s="0" t="n">
        <v>16980.8592</v>
      </c>
      <c r="V5" s="31" t="n">
        <v>33385.6016</v>
      </c>
      <c r="W5" s="31" t="n">
        <v>33385.6016</v>
      </c>
      <c r="X5" s="31" t="n">
        <v>33385.6016</v>
      </c>
      <c r="Y5" s="31" t="n">
        <v>33385.6016</v>
      </c>
      <c r="Z5" s="31" t="n">
        <v>33385.6016</v>
      </c>
      <c r="AA5" s="31" t="n">
        <v>33385.6016</v>
      </c>
      <c r="AB5" s="32" t="n">
        <v>53152.2</v>
      </c>
      <c r="AC5" s="32" t="n">
        <v>53152.2</v>
      </c>
      <c r="AD5" s="32" t="n">
        <v>53152.2</v>
      </c>
      <c r="AE5" s="31" t="n">
        <v>33385.6016</v>
      </c>
      <c r="AF5" s="31" t="n">
        <v>33385.6016</v>
      </c>
      <c r="AG5" s="31" t="n">
        <v>33385.6016</v>
      </c>
      <c r="AH5" s="31" t="n">
        <v>33385.6016</v>
      </c>
      <c r="AI5" s="31" t="n">
        <v>33385.6016</v>
      </c>
      <c r="AJ5" s="31" t="n">
        <v>33385.6016</v>
      </c>
      <c r="AK5" s="32" t="n">
        <v>53152.2</v>
      </c>
      <c r="AL5" s="32" t="n">
        <v>53152.2</v>
      </c>
      <c r="AM5" s="32" t="n">
        <v>53152.2</v>
      </c>
      <c r="AN5" s="32" t="n">
        <v>53152.2</v>
      </c>
      <c r="AO5" s="32" t="n">
        <v>53152.2</v>
      </c>
      <c r="AP5" s="32" t="n">
        <v>53152.2</v>
      </c>
      <c r="AQ5" s="32" t="n">
        <v>53152.2</v>
      </c>
      <c r="AR5" s="32" t="n">
        <v>53152.2</v>
      </c>
      <c r="AS5" s="32" t="n">
        <v>53152.2</v>
      </c>
      <c r="AT5" s="31" t="n">
        <v>33385.6016</v>
      </c>
      <c r="AU5" s="33" t="n">
        <v>53205.2336</v>
      </c>
      <c r="AV5" s="33" t="n">
        <v>53205.2336</v>
      </c>
      <c r="AW5" s="33" t="n">
        <v>53205.2336</v>
      </c>
      <c r="AX5" s="33" t="n">
        <v>53205.2336</v>
      </c>
      <c r="AY5" s="33" t="n">
        <v>53205.2336</v>
      </c>
      <c r="AZ5" s="33" t="n">
        <v>53205.2336</v>
      </c>
      <c r="BA5" s="33" t="n">
        <v>53205.2336</v>
      </c>
      <c r="BB5" s="33" t="n">
        <v>53205.2336</v>
      </c>
      <c r="BC5" s="33" t="n">
        <v>53205.2336</v>
      </c>
      <c r="BD5" s="33" t="n">
        <v>53205.2336</v>
      </c>
      <c r="BE5" s="33" t="n">
        <v>53205.2336</v>
      </c>
      <c r="BF5" s="33" t="n">
        <v>53205.2336</v>
      </c>
      <c r="BG5" s="34" t="n">
        <v>13312.5168</v>
      </c>
      <c r="BH5" s="34" t="n">
        <v>13312.5168</v>
      </c>
      <c r="BI5" s="34" t="n">
        <v>13312.5168</v>
      </c>
      <c r="BJ5" s="34" t="n">
        <v>13312.5168</v>
      </c>
      <c r="BK5" s="34" t="n">
        <v>13312.5168</v>
      </c>
    </row>
    <row r="6" customFormat="false" ht="13.2" hidden="false" customHeight="false" outlineLevel="0" collapsed="false">
      <c r="A6" s="0" t="n">
        <f aca="false">A5+1</f>
        <v>5</v>
      </c>
      <c r="B6" s="23" t="n">
        <v>14009.1</v>
      </c>
      <c r="C6" s="23" t="n">
        <v>14009.1</v>
      </c>
      <c r="D6" s="23" t="n">
        <v>14009.1</v>
      </c>
      <c r="E6" s="23" t="n">
        <v>14009.1</v>
      </c>
      <c r="F6" s="23" t="n">
        <v>14009.1</v>
      </c>
      <c r="G6" s="23" t="n">
        <v>14009.1</v>
      </c>
      <c r="H6" s="23" t="n">
        <v>14009.1</v>
      </c>
      <c r="I6" s="23" t="n">
        <v>14009.1</v>
      </c>
      <c r="J6" s="23" t="n">
        <v>14009.1</v>
      </c>
      <c r="K6" s="23" t="n">
        <v>14009.1</v>
      </c>
      <c r="L6" s="30" t="n">
        <f aca="false">K6*7</f>
        <v>98063.7</v>
      </c>
      <c r="M6" s="30" t="n">
        <f aca="false">L6</f>
        <v>98063.7</v>
      </c>
      <c r="N6" s="0" t="n">
        <v>16622.7375</v>
      </c>
      <c r="O6" s="0" t="n">
        <v>16622.7375</v>
      </c>
      <c r="P6" s="0" t="n">
        <v>16622.7375</v>
      </c>
      <c r="Q6" s="0" t="n">
        <v>16622.7375</v>
      </c>
      <c r="R6" s="0" t="n">
        <v>16622.7375</v>
      </c>
      <c r="S6" s="0" t="n">
        <v>16622.7375</v>
      </c>
      <c r="T6" s="0" t="n">
        <v>16622.7375</v>
      </c>
      <c r="U6" s="0" t="n">
        <v>16622.7375</v>
      </c>
      <c r="V6" s="31" t="n">
        <v>31543.475</v>
      </c>
      <c r="W6" s="31" t="n">
        <v>31543.475</v>
      </c>
      <c r="X6" s="31" t="n">
        <v>31543.475</v>
      </c>
      <c r="Y6" s="31" t="n">
        <v>31543.475</v>
      </c>
      <c r="Z6" s="31" t="n">
        <v>31543.475</v>
      </c>
      <c r="AA6" s="31" t="n">
        <v>31543.475</v>
      </c>
      <c r="AB6" s="32" t="n">
        <v>52128.5</v>
      </c>
      <c r="AC6" s="32" t="n">
        <v>52128.5</v>
      </c>
      <c r="AD6" s="32" t="n">
        <v>52128.5</v>
      </c>
      <c r="AE6" s="31" t="n">
        <v>31543.475</v>
      </c>
      <c r="AF6" s="31" t="n">
        <v>31543.475</v>
      </c>
      <c r="AG6" s="31" t="n">
        <v>31543.475</v>
      </c>
      <c r="AH6" s="31" t="n">
        <v>31543.475</v>
      </c>
      <c r="AI6" s="31" t="n">
        <v>31543.475</v>
      </c>
      <c r="AJ6" s="31" t="n">
        <v>31543.475</v>
      </c>
      <c r="AK6" s="32" t="n">
        <v>52128.5</v>
      </c>
      <c r="AL6" s="32" t="n">
        <v>52128.5</v>
      </c>
      <c r="AM6" s="32" t="n">
        <v>52128.5</v>
      </c>
      <c r="AN6" s="32" t="n">
        <v>52128.5</v>
      </c>
      <c r="AO6" s="32" t="n">
        <v>52128.5</v>
      </c>
      <c r="AP6" s="32" t="n">
        <v>52128.5</v>
      </c>
      <c r="AQ6" s="32" t="n">
        <v>52128.5</v>
      </c>
      <c r="AR6" s="32" t="n">
        <v>52128.5</v>
      </c>
      <c r="AS6" s="32" t="n">
        <v>52128.5</v>
      </c>
      <c r="AT6" s="31" t="n">
        <v>31543.475</v>
      </c>
      <c r="AU6" s="33" t="n">
        <v>50816.3625</v>
      </c>
      <c r="AV6" s="33" t="n">
        <v>50816.3625</v>
      </c>
      <c r="AW6" s="33" t="n">
        <v>50816.3625</v>
      </c>
      <c r="AX6" s="33" t="n">
        <v>50816.3625</v>
      </c>
      <c r="AY6" s="33" t="n">
        <v>50816.3625</v>
      </c>
      <c r="AZ6" s="33" t="n">
        <v>50816.3625</v>
      </c>
      <c r="BA6" s="33" t="n">
        <v>50816.3625</v>
      </c>
      <c r="BB6" s="33" t="n">
        <v>50816.3625</v>
      </c>
      <c r="BC6" s="33" t="n">
        <v>50816.3625</v>
      </c>
      <c r="BD6" s="33" t="n">
        <v>50816.3625</v>
      </c>
      <c r="BE6" s="33" t="n">
        <v>50816.3625</v>
      </c>
      <c r="BF6" s="33" t="n">
        <v>50816.3625</v>
      </c>
      <c r="BG6" s="34" t="n">
        <v>13292.7</v>
      </c>
      <c r="BH6" s="34" t="n">
        <v>13292.7</v>
      </c>
      <c r="BI6" s="34" t="n">
        <v>13292.7</v>
      </c>
      <c r="BJ6" s="34" t="n">
        <v>13292.7</v>
      </c>
      <c r="BK6" s="34" t="n">
        <v>13292.7</v>
      </c>
    </row>
    <row r="7" customFormat="false" ht="13.2" hidden="false" customHeight="false" outlineLevel="0" collapsed="false">
      <c r="A7" s="0" t="n">
        <f aca="false">A6+1</f>
        <v>6</v>
      </c>
      <c r="B7" s="23" t="n">
        <v>14304.6496</v>
      </c>
      <c r="C7" s="23" t="n">
        <v>14304.6496</v>
      </c>
      <c r="D7" s="23" t="n">
        <v>14304.6496</v>
      </c>
      <c r="E7" s="23" t="n">
        <v>14304.6496</v>
      </c>
      <c r="F7" s="23" t="n">
        <v>14304.6496</v>
      </c>
      <c r="G7" s="23" t="n">
        <v>14304.6496</v>
      </c>
      <c r="H7" s="23" t="n">
        <v>14304.6496</v>
      </c>
      <c r="I7" s="23" t="n">
        <v>14304.6496</v>
      </c>
      <c r="J7" s="23" t="n">
        <v>14304.6496</v>
      </c>
      <c r="K7" s="23" t="n">
        <v>14304.6496</v>
      </c>
      <c r="L7" s="30" t="n">
        <f aca="false">K7*7</f>
        <v>100132.5472</v>
      </c>
      <c r="M7" s="30" t="n">
        <f aca="false">L7</f>
        <v>100132.5472</v>
      </c>
      <c r="N7" s="0" t="n">
        <v>16247.8288</v>
      </c>
      <c r="O7" s="0" t="n">
        <v>16247.8288</v>
      </c>
      <c r="P7" s="0" t="n">
        <v>16247.8288</v>
      </c>
      <c r="Q7" s="0" t="n">
        <v>16247.8288</v>
      </c>
      <c r="R7" s="0" t="n">
        <v>16247.8288</v>
      </c>
      <c r="S7" s="0" t="n">
        <v>16247.8288</v>
      </c>
      <c r="T7" s="0" t="n">
        <v>16247.8288</v>
      </c>
      <c r="U7" s="0" t="n">
        <v>16247.8288</v>
      </c>
      <c r="V7" s="31" t="n">
        <v>30001.6272</v>
      </c>
      <c r="W7" s="31" t="n">
        <v>30001.6272</v>
      </c>
      <c r="X7" s="31" t="n">
        <v>30001.6272</v>
      </c>
      <c r="Y7" s="31" t="n">
        <v>30001.6272</v>
      </c>
      <c r="Z7" s="31" t="n">
        <v>30001.6272</v>
      </c>
      <c r="AA7" s="31" t="n">
        <v>30001.6272</v>
      </c>
      <c r="AB7" s="32" t="n">
        <v>51104.8</v>
      </c>
      <c r="AC7" s="32" t="n">
        <v>51104.8</v>
      </c>
      <c r="AD7" s="32" t="n">
        <v>51104.8</v>
      </c>
      <c r="AE7" s="31" t="n">
        <v>30001.6272</v>
      </c>
      <c r="AF7" s="31" t="n">
        <v>30001.6272</v>
      </c>
      <c r="AG7" s="31" t="n">
        <v>30001.6272</v>
      </c>
      <c r="AH7" s="31" t="n">
        <v>30001.6272</v>
      </c>
      <c r="AI7" s="31" t="n">
        <v>30001.6272</v>
      </c>
      <c r="AJ7" s="31" t="n">
        <v>30001.6272</v>
      </c>
      <c r="AK7" s="32" t="n">
        <v>51104.8</v>
      </c>
      <c r="AL7" s="32" t="n">
        <v>51104.8</v>
      </c>
      <c r="AM7" s="32" t="n">
        <v>51104.8</v>
      </c>
      <c r="AN7" s="32" t="n">
        <v>51104.8</v>
      </c>
      <c r="AO7" s="32" t="n">
        <v>51104.8</v>
      </c>
      <c r="AP7" s="32" t="n">
        <v>51104.8</v>
      </c>
      <c r="AQ7" s="32" t="n">
        <v>51104.8</v>
      </c>
      <c r="AR7" s="32" t="n">
        <v>51104.8</v>
      </c>
      <c r="AS7" s="32" t="n">
        <v>51104.8</v>
      </c>
      <c r="AT7" s="31" t="n">
        <v>30001.6272</v>
      </c>
      <c r="AU7" s="33" t="n">
        <v>48688.6584</v>
      </c>
      <c r="AV7" s="33" t="n">
        <v>48688.6584</v>
      </c>
      <c r="AW7" s="33" t="n">
        <v>48688.6584</v>
      </c>
      <c r="AX7" s="33" t="n">
        <v>48688.6584</v>
      </c>
      <c r="AY7" s="33" t="n">
        <v>48688.6584</v>
      </c>
      <c r="AZ7" s="33" t="n">
        <v>48688.6584</v>
      </c>
      <c r="BA7" s="33" t="n">
        <v>48688.6584</v>
      </c>
      <c r="BB7" s="33" t="n">
        <v>48688.6584</v>
      </c>
      <c r="BC7" s="33" t="n">
        <v>48688.6584</v>
      </c>
      <c r="BD7" s="33" t="n">
        <v>48688.6584</v>
      </c>
      <c r="BE7" s="33" t="n">
        <v>48688.6584</v>
      </c>
      <c r="BF7" s="33" t="n">
        <v>48688.6584</v>
      </c>
      <c r="BG7" s="34" t="n">
        <v>13192.0752</v>
      </c>
      <c r="BH7" s="34" t="n">
        <v>13192.0752</v>
      </c>
      <c r="BI7" s="34" t="n">
        <v>13192.0752</v>
      </c>
      <c r="BJ7" s="34" t="n">
        <v>13192.0752</v>
      </c>
      <c r="BK7" s="34" t="n">
        <v>13192.0752</v>
      </c>
    </row>
    <row r="8" customFormat="false" ht="13.2" hidden="false" customHeight="false" outlineLevel="0" collapsed="false">
      <c r="A8" s="0" t="n">
        <f aca="false">A7+1</f>
        <v>7</v>
      </c>
      <c r="B8" s="23" t="n">
        <v>14525.2448</v>
      </c>
      <c r="C8" s="23" t="n">
        <v>14525.2448</v>
      </c>
      <c r="D8" s="23" t="n">
        <v>14525.2448</v>
      </c>
      <c r="E8" s="23" t="n">
        <v>14525.2448</v>
      </c>
      <c r="F8" s="23" t="n">
        <v>14525.2448</v>
      </c>
      <c r="G8" s="23" t="n">
        <v>14525.2448</v>
      </c>
      <c r="H8" s="23" t="n">
        <v>14525.2448</v>
      </c>
      <c r="I8" s="23" t="n">
        <v>14525.2448</v>
      </c>
      <c r="J8" s="23" t="n">
        <v>14525.2448</v>
      </c>
      <c r="K8" s="23" t="n">
        <v>14525.2448</v>
      </c>
      <c r="L8" s="30" t="n">
        <f aca="false">K8*7</f>
        <v>101676.7136</v>
      </c>
      <c r="M8" s="30" t="n">
        <f aca="false">L8</f>
        <v>101676.7136</v>
      </c>
      <c r="N8" s="0" t="n">
        <v>15858.3069</v>
      </c>
      <c r="O8" s="0" t="n">
        <v>15858.3069</v>
      </c>
      <c r="P8" s="0" t="n">
        <v>15858.3069</v>
      </c>
      <c r="Q8" s="0" t="n">
        <v>15858.3069</v>
      </c>
      <c r="R8" s="0" t="n">
        <v>15858.3069</v>
      </c>
      <c r="S8" s="0" t="n">
        <v>15858.3069</v>
      </c>
      <c r="T8" s="0" t="n">
        <v>15858.3069</v>
      </c>
      <c r="U8" s="0" t="n">
        <v>15858.3069</v>
      </c>
      <c r="V8" s="31" t="n">
        <v>28725.9038</v>
      </c>
      <c r="W8" s="31" t="n">
        <v>28725.9038</v>
      </c>
      <c r="X8" s="31" t="n">
        <v>28725.9038</v>
      </c>
      <c r="Y8" s="31" t="n">
        <v>28725.9038</v>
      </c>
      <c r="Z8" s="31" t="n">
        <v>28725.9038</v>
      </c>
      <c r="AA8" s="31" t="n">
        <v>28725.9038</v>
      </c>
      <c r="AB8" s="32" t="n">
        <v>50081.1</v>
      </c>
      <c r="AC8" s="32" t="n">
        <v>50081.1</v>
      </c>
      <c r="AD8" s="32" t="n">
        <v>50081.1</v>
      </c>
      <c r="AE8" s="31" t="n">
        <v>28725.9038</v>
      </c>
      <c r="AF8" s="31" t="n">
        <v>28725.9038</v>
      </c>
      <c r="AG8" s="31" t="n">
        <v>28725.9038</v>
      </c>
      <c r="AH8" s="31" t="n">
        <v>28725.9038</v>
      </c>
      <c r="AI8" s="31" t="n">
        <v>28725.9038</v>
      </c>
      <c r="AJ8" s="31" t="n">
        <v>28725.9038</v>
      </c>
      <c r="AK8" s="32" t="n">
        <v>50081.1</v>
      </c>
      <c r="AL8" s="32" t="n">
        <v>50081.1</v>
      </c>
      <c r="AM8" s="32" t="n">
        <v>50081.1</v>
      </c>
      <c r="AN8" s="32" t="n">
        <v>50081.1</v>
      </c>
      <c r="AO8" s="32" t="n">
        <v>50081.1</v>
      </c>
      <c r="AP8" s="32" t="n">
        <v>50081.1</v>
      </c>
      <c r="AQ8" s="32" t="n">
        <v>50081.1</v>
      </c>
      <c r="AR8" s="32" t="n">
        <v>50081.1</v>
      </c>
      <c r="AS8" s="32" t="n">
        <v>50081.1</v>
      </c>
      <c r="AT8" s="31" t="n">
        <v>28725.9038</v>
      </c>
      <c r="AU8" s="33" t="n">
        <v>46768.9907</v>
      </c>
      <c r="AV8" s="33" t="n">
        <v>46768.9907</v>
      </c>
      <c r="AW8" s="33" t="n">
        <v>46768.9907</v>
      </c>
      <c r="AX8" s="33" t="n">
        <v>46768.9907</v>
      </c>
      <c r="AY8" s="33" t="n">
        <v>46768.9907</v>
      </c>
      <c r="AZ8" s="33" t="n">
        <v>46768.9907</v>
      </c>
      <c r="BA8" s="33" t="n">
        <v>46768.9907</v>
      </c>
      <c r="BB8" s="33" t="n">
        <v>46768.9907</v>
      </c>
      <c r="BC8" s="33" t="n">
        <v>46768.9907</v>
      </c>
      <c r="BD8" s="33" t="n">
        <v>46768.9907</v>
      </c>
      <c r="BE8" s="33" t="n">
        <v>46768.9907</v>
      </c>
      <c r="BF8" s="33" t="n">
        <v>46768.9907</v>
      </c>
      <c r="BG8" s="34" t="n">
        <v>13018.6776</v>
      </c>
      <c r="BH8" s="34" t="n">
        <v>13018.6776</v>
      </c>
      <c r="BI8" s="34" t="n">
        <v>13018.6776</v>
      </c>
      <c r="BJ8" s="34" t="n">
        <v>13018.6776</v>
      </c>
      <c r="BK8" s="34" t="n">
        <v>13018.6776</v>
      </c>
    </row>
    <row r="9" customFormat="false" ht="13.2" hidden="false" customHeight="false" outlineLevel="0" collapsed="false">
      <c r="A9" s="0" t="n">
        <f aca="false">A8+1</f>
        <v>8</v>
      </c>
      <c r="B9" s="23" t="n">
        <v>14674.9152</v>
      </c>
      <c r="C9" s="23" t="n">
        <v>14674.9152</v>
      </c>
      <c r="D9" s="23" t="n">
        <v>14674.9152</v>
      </c>
      <c r="E9" s="23" t="n">
        <v>14674.9152</v>
      </c>
      <c r="F9" s="23" t="n">
        <v>14674.9152</v>
      </c>
      <c r="G9" s="23" t="n">
        <v>14674.9152</v>
      </c>
      <c r="H9" s="23" t="n">
        <v>14674.9152</v>
      </c>
      <c r="I9" s="23" t="n">
        <v>14674.9152</v>
      </c>
      <c r="J9" s="23" t="n">
        <v>14674.9152</v>
      </c>
      <c r="K9" s="23" t="n">
        <v>14674.9152</v>
      </c>
      <c r="L9" s="30" t="n">
        <f aca="false">K9*7</f>
        <v>102724.4064</v>
      </c>
      <c r="M9" s="30" t="n">
        <f aca="false">L9</f>
        <v>102724.4064</v>
      </c>
      <c r="N9" s="0" t="n">
        <v>15456.3456</v>
      </c>
      <c r="O9" s="0" t="n">
        <v>15456.3456</v>
      </c>
      <c r="P9" s="0" t="n">
        <v>15456.3456</v>
      </c>
      <c r="Q9" s="0" t="n">
        <v>15456.3456</v>
      </c>
      <c r="R9" s="0" t="n">
        <v>15456.3456</v>
      </c>
      <c r="S9" s="0" t="n">
        <v>15456.3456</v>
      </c>
      <c r="T9" s="0" t="n">
        <v>15456.3456</v>
      </c>
      <c r="U9" s="0" t="n">
        <v>15456.3456</v>
      </c>
      <c r="V9" s="31" t="n">
        <v>27684.008</v>
      </c>
      <c r="W9" s="31" t="n">
        <v>27684.008</v>
      </c>
      <c r="X9" s="31" t="n">
        <v>27684.008</v>
      </c>
      <c r="Y9" s="31" t="n">
        <v>27684.008</v>
      </c>
      <c r="Z9" s="31" t="n">
        <v>27684.008</v>
      </c>
      <c r="AA9" s="31" t="n">
        <v>27684.008</v>
      </c>
      <c r="AB9" s="32" t="n">
        <v>49057.4</v>
      </c>
      <c r="AC9" s="32" t="n">
        <v>49057.4</v>
      </c>
      <c r="AD9" s="32" t="n">
        <v>49057.4</v>
      </c>
      <c r="AE9" s="31" t="n">
        <v>27684.008</v>
      </c>
      <c r="AF9" s="31" t="n">
        <v>27684.008</v>
      </c>
      <c r="AG9" s="31" t="n">
        <v>27684.008</v>
      </c>
      <c r="AH9" s="31" t="n">
        <v>27684.008</v>
      </c>
      <c r="AI9" s="31" t="n">
        <v>27684.008</v>
      </c>
      <c r="AJ9" s="31" t="n">
        <v>27684.008</v>
      </c>
      <c r="AK9" s="32" t="n">
        <v>49057.4</v>
      </c>
      <c r="AL9" s="32" t="n">
        <v>49057.4</v>
      </c>
      <c r="AM9" s="32" t="n">
        <v>49057.4</v>
      </c>
      <c r="AN9" s="32" t="n">
        <v>49057.4</v>
      </c>
      <c r="AO9" s="32" t="n">
        <v>49057.4</v>
      </c>
      <c r="AP9" s="32" t="n">
        <v>49057.4</v>
      </c>
      <c r="AQ9" s="32" t="n">
        <v>49057.4</v>
      </c>
      <c r="AR9" s="32" t="n">
        <v>49057.4</v>
      </c>
      <c r="AS9" s="32" t="n">
        <v>49057.4</v>
      </c>
      <c r="AT9" s="31" t="n">
        <v>27684.008</v>
      </c>
      <c r="AU9" s="33" t="n">
        <v>45004.2288</v>
      </c>
      <c r="AV9" s="33" t="n">
        <v>45004.2288</v>
      </c>
      <c r="AW9" s="33" t="n">
        <v>45004.2288</v>
      </c>
      <c r="AX9" s="33" t="n">
        <v>45004.2288</v>
      </c>
      <c r="AY9" s="33" t="n">
        <v>45004.2288</v>
      </c>
      <c r="AZ9" s="33" t="n">
        <v>45004.2288</v>
      </c>
      <c r="BA9" s="33" t="n">
        <v>45004.2288</v>
      </c>
      <c r="BB9" s="33" t="n">
        <v>45004.2288</v>
      </c>
      <c r="BC9" s="33" t="n">
        <v>45004.2288</v>
      </c>
      <c r="BD9" s="33" t="n">
        <v>45004.2288</v>
      </c>
      <c r="BE9" s="33" t="n">
        <v>45004.2288</v>
      </c>
      <c r="BF9" s="33" t="n">
        <v>45004.2288</v>
      </c>
      <c r="BG9" s="34" t="n">
        <v>12780.5424</v>
      </c>
      <c r="BH9" s="34" t="n">
        <v>12780.5424</v>
      </c>
      <c r="BI9" s="34" t="n">
        <v>12780.5424</v>
      </c>
      <c r="BJ9" s="34" t="n">
        <v>12780.5424</v>
      </c>
      <c r="BK9" s="34" t="n">
        <v>12780.5424</v>
      </c>
    </row>
    <row r="10" customFormat="false" ht="13.2" hidden="false" customHeight="false" outlineLevel="0" collapsed="false">
      <c r="A10" s="0" t="n">
        <f aca="false">A9+1</f>
        <v>9</v>
      </c>
      <c r="B10" s="23" t="n">
        <v>14757.6904</v>
      </c>
      <c r="C10" s="23" t="n">
        <v>14757.6904</v>
      </c>
      <c r="D10" s="23" t="n">
        <v>14757.6904</v>
      </c>
      <c r="E10" s="23" t="n">
        <v>14757.6904</v>
      </c>
      <c r="F10" s="23" t="n">
        <v>14757.6904</v>
      </c>
      <c r="G10" s="23" t="n">
        <v>14757.6904</v>
      </c>
      <c r="H10" s="23" t="n">
        <v>14757.6904</v>
      </c>
      <c r="I10" s="23" t="n">
        <v>14757.6904</v>
      </c>
      <c r="J10" s="23" t="n">
        <v>14757.6904</v>
      </c>
      <c r="K10" s="23" t="n">
        <v>14757.6904</v>
      </c>
      <c r="L10" s="30" t="n">
        <f aca="false">K10*7</f>
        <v>103303.8328</v>
      </c>
      <c r="M10" s="30" t="n">
        <f aca="false">L10</f>
        <v>103303.8328</v>
      </c>
      <c r="N10" s="0" t="n">
        <v>15044.1187</v>
      </c>
      <c r="O10" s="0" t="n">
        <v>15044.1187</v>
      </c>
      <c r="P10" s="0" t="n">
        <v>15044.1187</v>
      </c>
      <c r="Q10" s="0" t="n">
        <v>15044.1187</v>
      </c>
      <c r="R10" s="0" t="n">
        <v>15044.1187</v>
      </c>
      <c r="S10" s="0" t="n">
        <v>15044.1187</v>
      </c>
      <c r="T10" s="0" t="n">
        <v>15044.1187</v>
      </c>
      <c r="U10" s="0" t="n">
        <v>15044.1187</v>
      </c>
      <c r="V10" s="31" t="n">
        <v>26845.5006</v>
      </c>
      <c r="W10" s="31" t="n">
        <v>26845.5006</v>
      </c>
      <c r="X10" s="31" t="n">
        <v>26845.5006</v>
      </c>
      <c r="Y10" s="31" t="n">
        <v>26845.5006</v>
      </c>
      <c r="Z10" s="31" t="n">
        <v>26845.5006</v>
      </c>
      <c r="AA10" s="31" t="n">
        <v>26845.5006</v>
      </c>
      <c r="AB10" s="32" t="n">
        <v>48033.7</v>
      </c>
      <c r="AC10" s="32" t="n">
        <v>48033.7</v>
      </c>
      <c r="AD10" s="32" t="n">
        <v>48033.7</v>
      </c>
      <c r="AE10" s="31" t="n">
        <v>26845.5006</v>
      </c>
      <c r="AF10" s="31" t="n">
        <v>26845.5006</v>
      </c>
      <c r="AG10" s="31" t="n">
        <v>26845.5006</v>
      </c>
      <c r="AH10" s="31" t="n">
        <v>26845.5006</v>
      </c>
      <c r="AI10" s="31" t="n">
        <v>26845.5006</v>
      </c>
      <c r="AJ10" s="31" t="n">
        <v>26845.5006</v>
      </c>
      <c r="AK10" s="32" t="n">
        <v>48033.7</v>
      </c>
      <c r="AL10" s="32" t="n">
        <v>48033.7</v>
      </c>
      <c r="AM10" s="32" t="n">
        <v>48033.7</v>
      </c>
      <c r="AN10" s="32" t="n">
        <v>48033.7</v>
      </c>
      <c r="AO10" s="32" t="n">
        <v>48033.7</v>
      </c>
      <c r="AP10" s="32" t="n">
        <v>48033.7</v>
      </c>
      <c r="AQ10" s="32" t="n">
        <v>48033.7</v>
      </c>
      <c r="AR10" s="32" t="n">
        <v>48033.7</v>
      </c>
      <c r="AS10" s="32" t="n">
        <v>48033.7</v>
      </c>
      <c r="AT10" s="31" t="n">
        <v>26845.5006</v>
      </c>
      <c r="AU10" s="33" t="n">
        <v>43341.2421</v>
      </c>
      <c r="AV10" s="33" t="n">
        <v>43341.2421</v>
      </c>
      <c r="AW10" s="33" t="n">
        <v>43341.2421</v>
      </c>
      <c r="AX10" s="33" t="n">
        <v>43341.2421</v>
      </c>
      <c r="AY10" s="33" t="n">
        <v>43341.2421</v>
      </c>
      <c r="AZ10" s="33" t="n">
        <v>43341.2421</v>
      </c>
      <c r="BA10" s="33" t="n">
        <v>43341.2421</v>
      </c>
      <c r="BB10" s="33" t="n">
        <v>43341.2421</v>
      </c>
      <c r="BC10" s="33" t="n">
        <v>43341.2421</v>
      </c>
      <c r="BD10" s="33" t="n">
        <v>43341.2421</v>
      </c>
      <c r="BE10" s="33" t="n">
        <v>43341.2421</v>
      </c>
      <c r="BF10" s="33" t="n">
        <v>43341.2421</v>
      </c>
      <c r="BG10" s="34" t="n">
        <v>12485.7048</v>
      </c>
      <c r="BH10" s="34" t="n">
        <v>12485.7048</v>
      </c>
      <c r="BI10" s="34" t="n">
        <v>12485.7048</v>
      </c>
      <c r="BJ10" s="34" t="n">
        <v>12485.7048</v>
      </c>
      <c r="BK10" s="34" t="n">
        <v>12485.7048</v>
      </c>
    </row>
    <row r="11" customFormat="false" ht="13.2" hidden="false" customHeight="false" outlineLevel="0" collapsed="false">
      <c r="A11" s="0" t="n">
        <f aca="false">A10+1</f>
        <v>10</v>
      </c>
      <c r="B11" s="23" t="n">
        <v>14777.6</v>
      </c>
      <c r="C11" s="23" t="n">
        <v>14777.6</v>
      </c>
      <c r="D11" s="23" t="n">
        <v>14777.6</v>
      </c>
      <c r="E11" s="23" t="n">
        <v>14777.6</v>
      </c>
      <c r="F11" s="23" t="n">
        <v>14777.6</v>
      </c>
      <c r="G11" s="23" t="n">
        <v>14777.6</v>
      </c>
      <c r="H11" s="23" t="n">
        <v>14777.6</v>
      </c>
      <c r="I11" s="23" t="n">
        <v>14777.6</v>
      </c>
      <c r="J11" s="23" t="n">
        <v>14777.6</v>
      </c>
      <c r="K11" s="23" t="n">
        <v>14777.6</v>
      </c>
      <c r="L11" s="30" t="n">
        <f aca="false">K11*7</f>
        <v>103443.2</v>
      </c>
      <c r="M11" s="30" t="n">
        <f aca="false">L11</f>
        <v>103443.2</v>
      </c>
      <c r="N11" s="0" t="n">
        <v>14623.8</v>
      </c>
      <c r="O11" s="0" t="n">
        <v>14623.8</v>
      </c>
      <c r="P11" s="0" t="n">
        <v>14623.8</v>
      </c>
      <c r="Q11" s="0" t="n">
        <v>14623.8</v>
      </c>
      <c r="R11" s="0" t="n">
        <v>14623.8</v>
      </c>
      <c r="S11" s="0" t="n">
        <v>14623.8</v>
      </c>
      <c r="T11" s="0" t="n">
        <v>14623.8</v>
      </c>
      <c r="U11" s="0" t="n">
        <v>14623.8</v>
      </c>
      <c r="V11" s="31" t="n">
        <v>26181.8</v>
      </c>
      <c r="W11" s="31" t="n">
        <v>26181.8</v>
      </c>
      <c r="X11" s="31" t="n">
        <v>26181.8</v>
      </c>
      <c r="Y11" s="31" t="n">
        <v>26181.8</v>
      </c>
      <c r="Z11" s="31" t="n">
        <v>26181.8</v>
      </c>
      <c r="AA11" s="31" t="n">
        <v>26181.8</v>
      </c>
      <c r="AB11" s="32" t="n">
        <v>47010</v>
      </c>
      <c r="AC11" s="32" t="n">
        <v>47010</v>
      </c>
      <c r="AD11" s="32" t="n">
        <v>47010</v>
      </c>
      <c r="AE11" s="31" t="n">
        <v>26181.8</v>
      </c>
      <c r="AF11" s="31" t="n">
        <v>26181.8</v>
      </c>
      <c r="AG11" s="31" t="n">
        <v>26181.8</v>
      </c>
      <c r="AH11" s="31" t="n">
        <v>26181.8</v>
      </c>
      <c r="AI11" s="31" t="n">
        <v>26181.8</v>
      </c>
      <c r="AJ11" s="31" t="n">
        <v>26181.8</v>
      </c>
      <c r="AK11" s="32" t="n">
        <v>47010</v>
      </c>
      <c r="AL11" s="32" t="n">
        <v>47010</v>
      </c>
      <c r="AM11" s="32" t="n">
        <v>47010</v>
      </c>
      <c r="AN11" s="32" t="n">
        <v>47010</v>
      </c>
      <c r="AO11" s="32" t="n">
        <v>47010</v>
      </c>
      <c r="AP11" s="32" t="n">
        <v>47010</v>
      </c>
      <c r="AQ11" s="32" t="n">
        <v>47010</v>
      </c>
      <c r="AR11" s="32" t="n">
        <v>47010</v>
      </c>
      <c r="AS11" s="32" t="n">
        <v>47010</v>
      </c>
      <c r="AT11" s="31" t="n">
        <v>26181.8</v>
      </c>
      <c r="AU11" s="33" t="n">
        <v>41726.9</v>
      </c>
      <c r="AV11" s="33" t="n">
        <v>41726.9</v>
      </c>
      <c r="AW11" s="33" t="n">
        <v>41726.9</v>
      </c>
      <c r="AX11" s="33" t="n">
        <v>41726.9</v>
      </c>
      <c r="AY11" s="33" t="n">
        <v>41726.9</v>
      </c>
      <c r="AZ11" s="33" t="n">
        <v>41726.9</v>
      </c>
      <c r="BA11" s="33" t="n">
        <v>41726.9</v>
      </c>
      <c r="BB11" s="33" t="n">
        <v>41726.9</v>
      </c>
      <c r="BC11" s="33" t="n">
        <v>41726.9</v>
      </c>
      <c r="BD11" s="33" t="n">
        <v>41726.9</v>
      </c>
      <c r="BE11" s="33" t="n">
        <v>41726.9</v>
      </c>
      <c r="BF11" s="33" t="n">
        <v>41726.9</v>
      </c>
      <c r="BG11" s="34" t="n">
        <v>12142.2</v>
      </c>
      <c r="BH11" s="34" t="n">
        <v>12142.2</v>
      </c>
      <c r="BI11" s="34" t="n">
        <v>12142.2</v>
      </c>
      <c r="BJ11" s="34" t="n">
        <v>12142.2</v>
      </c>
      <c r="BK11" s="34" t="n">
        <v>12142.2</v>
      </c>
    </row>
    <row r="12" customFormat="false" ht="13.2" hidden="false" customHeight="false" outlineLevel="0" collapsed="false">
      <c r="A12" s="0" t="n">
        <f aca="false">A11+1</f>
        <v>11</v>
      </c>
      <c r="B12" s="23" t="n">
        <v>14738.6736</v>
      </c>
      <c r="C12" s="23" t="n">
        <v>14738.6736</v>
      </c>
      <c r="D12" s="23" t="n">
        <v>14738.6736</v>
      </c>
      <c r="E12" s="23" t="n">
        <v>14738.6736</v>
      </c>
      <c r="F12" s="23" t="n">
        <v>14738.6736</v>
      </c>
      <c r="G12" s="23" t="n">
        <v>14738.6736</v>
      </c>
      <c r="H12" s="23" t="n">
        <v>14738.6736</v>
      </c>
      <c r="I12" s="23" t="n">
        <v>14738.6736</v>
      </c>
      <c r="J12" s="23" t="n">
        <v>14738.6736</v>
      </c>
      <c r="K12" s="23" t="n">
        <v>14738.6736</v>
      </c>
      <c r="L12" s="30" t="n">
        <f aca="false">K12*7</f>
        <v>103170.7152</v>
      </c>
      <c r="M12" s="30" t="n">
        <f aca="false">L12</f>
        <v>103170.7152</v>
      </c>
      <c r="N12" s="0" t="n">
        <v>14197.5633</v>
      </c>
      <c r="O12" s="0" t="n">
        <v>14197.5633</v>
      </c>
      <c r="P12" s="0" t="n">
        <v>14197.5633</v>
      </c>
      <c r="Q12" s="0" t="n">
        <v>14197.5633</v>
      </c>
      <c r="R12" s="0" t="n">
        <v>14197.5633</v>
      </c>
      <c r="S12" s="0" t="n">
        <v>14197.5633</v>
      </c>
      <c r="T12" s="0" t="n">
        <v>14197.5633</v>
      </c>
      <c r="U12" s="0" t="n">
        <v>14197.5633</v>
      </c>
      <c r="V12" s="31" t="n">
        <v>25666.1822</v>
      </c>
      <c r="W12" s="31" t="n">
        <v>25666.1822</v>
      </c>
      <c r="X12" s="31" t="n">
        <v>25666.1822</v>
      </c>
      <c r="Y12" s="31" t="n">
        <v>25666.1822</v>
      </c>
      <c r="Z12" s="31" t="n">
        <v>25666.1822</v>
      </c>
      <c r="AA12" s="31" t="n">
        <v>25666.1822</v>
      </c>
      <c r="AB12" s="32" t="n">
        <v>45986.3</v>
      </c>
      <c r="AC12" s="32" t="n">
        <v>45986.3</v>
      </c>
      <c r="AD12" s="32" t="n">
        <v>45986.3</v>
      </c>
      <c r="AE12" s="31" t="n">
        <v>25666.1822</v>
      </c>
      <c r="AF12" s="31" t="n">
        <v>25666.1822</v>
      </c>
      <c r="AG12" s="31" t="n">
        <v>25666.1822</v>
      </c>
      <c r="AH12" s="31" t="n">
        <v>25666.1822</v>
      </c>
      <c r="AI12" s="31" t="n">
        <v>25666.1822</v>
      </c>
      <c r="AJ12" s="31" t="n">
        <v>25666.1822</v>
      </c>
      <c r="AK12" s="32" t="n">
        <v>45986.3</v>
      </c>
      <c r="AL12" s="32" t="n">
        <v>45986.3</v>
      </c>
      <c r="AM12" s="32" t="n">
        <v>45986.3</v>
      </c>
      <c r="AN12" s="32" t="n">
        <v>45986.3</v>
      </c>
      <c r="AO12" s="32" t="n">
        <v>45986.3</v>
      </c>
      <c r="AP12" s="32" t="n">
        <v>45986.3</v>
      </c>
      <c r="AQ12" s="32" t="n">
        <v>45986.3</v>
      </c>
      <c r="AR12" s="32" t="n">
        <v>45986.3</v>
      </c>
      <c r="AS12" s="32" t="n">
        <v>45986.3</v>
      </c>
      <c r="AT12" s="31" t="n">
        <v>25666.1822</v>
      </c>
      <c r="AU12" s="33" t="n">
        <v>40108.0719</v>
      </c>
      <c r="AV12" s="33" t="n">
        <v>40108.0719</v>
      </c>
      <c r="AW12" s="33" t="n">
        <v>40108.0719</v>
      </c>
      <c r="AX12" s="33" t="n">
        <v>40108.0719</v>
      </c>
      <c r="AY12" s="33" t="n">
        <v>40108.0719</v>
      </c>
      <c r="AZ12" s="33" t="n">
        <v>40108.0719</v>
      </c>
      <c r="BA12" s="33" t="n">
        <v>40108.0719</v>
      </c>
      <c r="BB12" s="33" t="n">
        <v>40108.0719</v>
      </c>
      <c r="BC12" s="33" t="n">
        <v>40108.0719</v>
      </c>
      <c r="BD12" s="33" t="n">
        <v>40108.0719</v>
      </c>
      <c r="BE12" s="33" t="n">
        <v>40108.0719</v>
      </c>
      <c r="BF12" s="33" t="n">
        <v>40108.0719</v>
      </c>
      <c r="BG12" s="34" t="n">
        <v>11758.0632</v>
      </c>
      <c r="BH12" s="34" t="n">
        <v>11758.0632</v>
      </c>
      <c r="BI12" s="34" t="n">
        <v>11758.0632</v>
      </c>
      <c r="BJ12" s="34" t="n">
        <v>11758.0632</v>
      </c>
      <c r="BK12" s="34" t="n">
        <v>11758.0632</v>
      </c>
    </row>
    <row r="13" customFormat="false" ht="13.2" hidden="false" customHeight="false" outlineLevel="0" collapsed="false">
      <c r="A13" s="0" t="n">
        <f aca="false">A12+1</f>
        <v>12</v>
      </c>
      <c r="B13" s="23" t="n">
        <v>14644.9408</v>
      </c>
      <c r="C13" s="23" t="n">
        <v>14644.9408</v>
      </c>
      <c r="D13" s="23" t="n">
        <v>14644.9408</v>
      </c>
      <c r="E13" s="23" t="n">
        <v>14644.9408</v>
      </c>
      <c r="F13" s="23" t="n">
        <v>14644.9408</v>
      </c>
      <c r="G13" s="23" t="n">
        <v>14644.9408</v>
      </c>
      <c r="H13" s="23" t="n">
        <v>14644.9408</v>
      </c>
      <c r="I13" s="23" t="n">
        <v>14644.9408</v>
      </c>
      <c r="J13" s="23" t="n">
        <v>14644.9408</v>
      </c>
      <c r="K13" s="23" t="n">
        <v>14644.9408</v>
      </c>
      <c r="L13" s="30" t="n">
        <f aca="false">K13*7</f>
        <v>102514.5856</v>
      </c>
      <c r="M13" s="30" t="n">
        <f aca="false">L13</f>
        <v>102514.5856</v>
      </c>
      <c r="N13" s="0" t="n">
        <v>13767.5824</v>
      </c>
      <c r="O13" s="0" t="n">
        <v>13767.5824</v>
      </c>
      <c r="P13" s="0" t="n">
        <v>13767.5824</v>
      </c>
      <c r="Q13" s="0" t="n">
        <v>13767.5824</v>
      </c>
      <c r="R13" s="0" t="n">
        <v>13767.5824</v>
      </c>
      <c r="S13" s="0" t="n">
        <v>13767.5824</v>
      </c>
      <c r="T13" s="0" t="n">
        <v>13767.5824</v>
      </c>
      <c r="U13" s="0" t="n">
        <v>13767.5824</v>
      </c>
      <c r="V13" s="31" t="n">
        <v>25273.7808</v>
      </c>
      <c r="W13" s="31" t="n">
        <v>25273.7808</v>
      </c>
      <c r="X13" s="31" t="n">
        <v>25273.7808</v>
      </c>
      <c r="Y13" s="31" t="n">
        <v>25273.7808</v>
      </c>
      <c r="Z13" s="31" t="n">
        <v>25273.7808</v>
      </c>
      <c r="AA13" s="31" t="n">
        <v>25273.7808</v>
      </c>
      <c r="AB13" s="32" t="n">
        <v>44962.6</v>
      </c>
      <c r="AC13" s="32" t="n">
        <v>44962.6</v>
      </c>
      <c r="AD13" s="32" t="n">
        <v>44962.6</v>
      </c>
      <c r="AE13" s="31" t="n">
        <v>25273.7808</v>
      </c>
      <c r="AF13" s="31" t="n">
        <v>25273.7808</v>
      </c>
      <c r="AG13" s="31" t="n">
        <v>25273.7808</v>
      </c>
      <c r="AH13" s="31" t="n">
        <v>25273.7808</v>
      </c>
      <c r="AI13" s="31" t="n">
        <v>25273.7808</v>
      </c>
      <c r="AJ13" s="31" t="n">
        <v>25273.7808</v>
      </c>
      <c r="AK13" s="32" t="n">
        <v>44962.6</v>
      </c>
      <c r="AL13" s="32" t="n">
        <v>44962.6</v>
      </c>
      <c r="AM13" s="32" t="n">
        <v>44962.6</v>
      </c>
      <c r="AN13" s="32" t="n">
        <v>44962.6</v>
      </c>
      <c r="AO13" s="32" t="n">
        <v>44962.6</v>
      </c>
      <c r="AP13" s="32" t="n">
        <v>44962.6</v>
      </c>
      <c r="AQ13" s="32" t="n">
        <v>44962.6</v>
      </c>
      <c r="AR13" s="32" t="n">
        <v>44962.6</v>
      </c>
      <c r="AS13" s="32" t="n">
        <v>44962.6</v>
      </c>
      <c r="AT13" s="31" t="n">
        <v>25273.7808</v>
      </c>
      <c r="AU13" s="33" t="n">
        <v>38431.6272</v>
      </c>
      <c r="AV13" s="33" t="n">
        <v>38431.6272</v>
      </c>
      <c r="AW13" s="33" t="n">
        <v>38431.6272</v>
      </c>
      <c r="AX13" s="33" t="n">
        <v>38431.6272</v>
      </c>
      <c r="AY13" s="33" t="n">
        <v>38431.6272</v>
      </c>
      <c r="AZ13" s="33" t="n">
        <v>38431.6272</v>
      </c>
      <c r="BA13" s="33" t="n">
        <v>38431.6272</v>
      </c>
      <c r="BB13" s="33" t="n">
        <v>38431.6272</v>
      </c>
      <c r="BC13" s="33" t="n">
        <v>38431.6272</v>
      </c>
      <c r="BD13" s="33" t="n">
        <v>38431.6272</v>
      </c>
      <c r="BE13" s="33" t="n">
        <v>38431.6272</v>
      </c>
      <c r="BF13" s="33" t="n">
        <v>38431.6272</v>
      </c>
      <c r="BG13" s="34" t="n">
        <v>11341.3296</v>
      </c>
      <c r="BH13" s="34" t="n">
        <v>11341.3296</v>
      </c>
      <c r="BI13" s="34" t="n">
        <v>11341.3296</v>
      </c>
      <c r="BJ13" s="34" t="n">
        <v>11341.3296</v>
      </c>
      <c r="BK13" s="34" t="n">
        <v>11341.3296</v>
      </c>
    </row>
    <row r="14" customFormat="false" ht="13.2" hidden="false" customHeight="false" outlineLevel="0" collapsed="false">
      <c r="A14" s="0" t="n">
        <f aca="false">A13+1</f>
        <v>13</v>
      </c>
      <c r="B14" s="23" t="n">
        <v>14500.4312</v>
      </c>
      <c r="C14" s="23" t="n">
        <v>14500.4312</v>
      </c>
      <c r="D14" s="23" t="n">
        <v>14500.4312</v>
      </c>
      <c r="E14" s="23" t="n">
        <v>14500.4312</v>
      </c>
      <c r="F14" s="23" t="n">
        <v>14500.4312</v>
      </c>
      <c r="G14" s="23" t="n">
        <v>14500.4312</v>
      </c>
      <c r="H14" s="23" t="n">
        <v>14500.4312</v>
      </c>
      <c r="I14" s="23" t="n">
        <v>14500.4312</v>
      </c>
      <c r="J14" s="23" t="n">
        <v>14500.4312</v>
      </c>
      <c r="K14" s="23" t="n">
        <v>14500.4312</v>
      </c>
      <c r="L14" s="30" t="n">
        <f aca="false">K14*7</f>
        <v>101503.0184</v>
      </c>
      <c r="M14" s="30" t="n">
        <f aca="false">L14</f>
        <v>101503.0184</v>
      </c>
      <c r="N14" s="0" t="n">
        <v>13336.0311</v>
      </c>
      <c r="O14" s="0" t="n">
        <v>13336.0311</v>
      </c>
      <c r="P14" s="0" t="n">
        <v>13336.0311</v>
      </c>
      <c r="Q14" s="0" t="n">
        <v>13336.0311</v>
      </c>
      <c r="R14" s="0" t="n">
        <v>13336.0311</v>
      </c>
      <c r="S14" s="0" t="n">
        <v>13336.0311</v>
      </c>
      <c r="T14" s="0" t="n">
        <v>13336.0311</v>
      </c>
      <c r="U14" s="0" t="n">
        <v>13336.0311</v>
      </c>
      <c r="V14" s="31" t="n">
        <v>24981.587</v>
      </c>
      <c r="W14" s="31" t="n">
        <v>24981.587</v>
      </c>
      <c r="X14" s="31" t="n">
        <v>24981.587</v>
      </c>
      <c r="Y14" s="31" t="n">
        <v>24981.587</v>
      </c>
      <c r="Z14" s="31" t="n">
        <v>24981.587</v>
      </c>
      <c r="AA14" s="31" t="n">
        <v>24981.587</v>
      </c>
      <c r="AB14" s="32" t="n">
        <v>43938.9</v>
      </c>
      <c r="AC14" s="32" t="n">
        <v>43938.9</v>
      </c>
      <c r="AD14" s="32" t="n">
        <v>43938.9</v>
      </c>
      <c r="AE14" s="31" t="n">
        <v>24981.587</v>
      </c>
      <c r="AF14" s="31" t="n">
        <v>24981.587</v>
      </c>
      <c r="AG14" s="31" t="n">
        <v>24981.587</v>
      </c>
      <c r="AH14" s="31" t="n">
        <v>24981.587</v>
      </c>
      <c r="AI14" s="31" t="n">
        <v>24981.587</v>
      </c>
      <c r="AJ14" s="31" t="n">
        <v>24981.587</v>
      </c>
      <c r="AK14" s="32" t="n">
        <v>43938.9</v>
      </c>
      <c r="AL14" s="32" t="n">
        <v>43938.9</v>
      </c>
      <c r="AM14" s="32" t="n">
        <v>43938.9</v>
      </c>
      <c r="AN14" s="32" t="n">
        <v>43938.9</v>
      </c>
      <c r="AO14" s="32" t="n">
        <v>43938.9</v>
      </c>
      <c r="AP14" s="32" t="n">
        <v>43938.9</v>
      </c>
      <c r="AQ14" s="32" t="n">
        <v>43938.9</v>
      </c>
      <c r="AR14" s="32" t="n">
        <v>43938.9</v>
      </c>
      <c r="AS14" s="32" t="n">
        <v>43938.9</v>
      </c>
      <c r="AT14" s="31" t="n">
        <v>24981.587</v>
      </c>
      <c r="AU14" s="33" t="n">
        <v>36644.4353</v>
      </c>
      <c r="AV14" s="33" t="n">
        <v>36644.4353</v>
      </c>
      <c r="AW14" s="33" t="n">
        <v>36644.4353</v>
      </c>
      <c r="AX14" s="33" t="n">
        <v>36644.4353</v>
      </c>
      <c r="AY14" s="33" t="n">
        <v>36644.4353</v>
      </c>
      <c r="AZ14" s="33" t="n">
        <v>36644.4353</v>
      </c>
      <c r="BA14" s="33" t="n">
        <v>36644.4353</v>
      </c>
      <c r="BB14" s="33" t="n">
        <v>36644.4353</v>
      </c>
      <c r="BC14" s="33" t="n">
        <v>36644.4353</v>
      </c>
      <c r="BD14" s="33" t="n">
        <v>36644.4353</v>
      </c>
      <c r="BE14" s="33" t="n">
        <v>36644.4353</v>
      </c>
      <c r="BF14" s="33" t="n">
        <v>36644.4353</v>
      </c>
      <c r="BG14" s="34" t="n">
        <v>10900.0344</v>
      </c>
      <c r="BH14" s="34" t="n">
        <v>10900.0344</v>
      </c>
      <c r="BI14" s="34" t="n">
        <v>10900.0344</v>
      </c>
      <c r="BJ14" s="34" t="n">
        <v>10900.0344</v>
      </c>
      <c r="BK14" s="34" t="n">
        <v>10900.0344</v>
      </c>
    </row>
    <row r="15" customFormat="false" ht="13.2" hidden="false" customHeight="false" outlineLevel="0" collapsed="false">
      <c r="A15" s="0" t="n">
        <f aca="false">A14+1</f>
        <v>14</v>
      </c>
      <c r="B15" s="23" t="n">
        <v>14309.1744</v>
      </c>
      <c r="C15" s="23" t="n">
        <v>14309.1744</v>
      </c>
      <c r="D15" s="23" t="n">
        <v>14309.1744</v>
      </c>
      <c r="E15" s="23" t="n">
        <v>14309.1744</v>
      </c>
      <c r="F15" s="23" t="n">
        <v>14309.1744</v>
      </c>
      <c r="G15" s="23" t="n">
        <v>14309.1744</v>
      </c>
      <c r="H15" s="23" t="n">
        <v>14309.1744</v>
      </c>
      <c r="I15" s="23" t="n">
        <v>14309.1744</v>
      </c>
      <c r="J15" s="23" t="n">
        <v>14309.1744</v>
      </c>
      <c r="K15" s="23" t="n">
        <v>14309.1744</v>
      </c>
      <c r="L15" s="30" t="n">
        <f aca="false">K15*7</f>
        <v>100164.2208</v>
      </c>
      <c r="M15" s="30" t="n">
        <f aca="false">L15</f>
        <v>100164.2208</v>
      </c>
      <c r="N15" s="0" t="n">
        <v>12905.0832</v>
      </c>
      <c r="O15" s="0" t="n">
        <v>12905.0832</v>
      </c>
      <c r="P15" s="0" t="n">
        <v>12905.0832</v>
      </c>
      <c r="Q15" s="0" t="n">
        <v>12905.0832</v>
      </c>
      <c r="R15" s="0" t="n">
        <v>12905.0832</v>
      </c>
      <c r="S15" s="0" t="n">
        <v>12905.0832</v>
      </c>
      <c r="T15" s="0" t="n">
        <v>12905.0832</v>
      </c>
      <c r="U15" s="0" t="n">
        <v>12905.0832</v>
      </c>
      <c r="V15" s="31" t="n">
        <v>24768.4496</v>
      </c>
      <c r="W15" s="31" t="n">
        <v>24768.4496</v>
      </c>
      <c r="X15" s="31" t="n">
        <v>24768.4496</v>
      </c>
      <c r="Y15" s="31" t="n">
        <v>24768.4496</v>
      </c>
      <c r="Z15" s="31" t="n">
        <v>24768.4496</v>
      </c>
      <c r="AA15" s="31" t="n">
        <v>24768.4496</v>
      </c>
      <c r="AB15" s="32" t="n">
        <v>42915.2</v>
      </c>
      <c r="AC15" s="32" t="n">
        <v>42915.2</v>
      </c>
      <c r="AD15" s="32" t="n">
        <v>42915.2</v>
      </c>
      <c r="AE15" s="31" t="n">
        <v>24768.4496</v>
      </c>
      <c r="AF15" s="31" t="n">
        <v>24768.4496</v>
      </c>
      <c r="AG15" s="31" t="n">
        <v>24768.4496</v>
      </c>
      <c r="AH15" s="31" t="n">
        <v>24768.4496</v>
      </c>
      <c r="AI15" s="31" t="n">
        <v>24768.4496</v>
      </c>
      <c r="AJ15" s="31" t="n">
        <v>24768.4496</v>
      </c>
      <c r="AK15" s="32" t="n">
        <v>42915.2</v>
      </c>
      <c r="AL15" s="32" t="n">
        <v>42915.2</v>
      </c>
      <c r="AM15" s="32" t="n">
        <v>42915.2</v>
      </c>
      <c r="AN15" s="32" t="n">
        <v>42915.2</v>
      </c>
      <c r="AO15" s="32" t="n">
        <v>42915.2</v>
      </c>
      <c r="AP15" s="32" t="n">
        <v>42915.2</v>
      </c>
      <c r="AQ15" s="32" t="n">
        <v>42915.2</v>
      </c>
      <c r="AR15" s="32" t="n">
        <v>42915.2</v>
      </c>
      <c r="AS15" s="32" t="n">
        <v>42915.2</v>
      </c>
      <c r="AT15" s="31" t="n">
        <v>24768.4496</v>
      </c>
      <c r="AU15" s="33" t="n">
        <v>34693.3656</v>
      </c>
      <c r="AV15" s="33" t="n">
        <v>34693.3656</v>
      </c>
      <c r="AW15" s="33" t="n">
        <v>34693.3656</v>
      </c>
      <c r="AX15" s="33" t="n">
        <v>34693.3656</v>
      </c>
      <c r="AY15" s="33" t="n">
        <v>34693.3656</v>
      </c>
      <c r="AZ15" s="33" t="n">
        <v>34693.3656</v>
      </c>
      <c r="BA15" s="33" t="n">
        <v>34693.3656</v>
      </c>
      <c r="BB15" s="33" t="n">
        <v>34693.3656</v>
      </c>
      <c r="BC15" s="33" t="n">
        <v>34693.3656</v>
      </c>
      <c r="BD15" s="33" t="n">
        <v>34693.3656</v>
      </c>
      <c r="BE15" s="33" t="n">
        <v>34693.3656</v>
      </c>
      <c r="BF15" s="33" t="n">
        <v>34693.3656</v>
      </c>
      <c r="BG15" s="34" t="n">
        <v>10442.2128</v>
      </c>
      <c r="BH15" s="34" t="n">
        <v>10442.2128</v>
      </c>
      <c r="BI15" s="34" t="n">
        <v>10442.2128</v>
      </c>
      <c r="BJ15" s="34" t="n">
        <v>10442.2128</v>
      </c>
      <c r="BK15" s="34" t="n">
        <v>10442.2128</v>
      </c>
    </row>
    <row r="16" customFormat="false" ht="13.2" hidden="false" customHeight="false" outlineLevel="0" collapsed="false">
      <c r="A16" s="0" t="n">
        <f aca="false">A15+1</f>
        <v>15</v>
      </c>
      <c r="B16" s="23" t="n">
        <v>14075.2</v>
      </c>
      <c r="C16" s="23" t="n">
        <v>14075.2</v>
      </c>
      <c r="D16" s="23" t="n">
        <v>14075.2</v>
      </c>
      <c r="E16" s="23" t="n">
        <v>14075.2</v>
      </c>
      <c r="F16" s="23" t="n">
        <v>14075.2</v>
      </c>
      <c r="G16" s="23" t="n">
        <v>14075.2</v>
      </c>
      <c r="H16" s="23" t="n">
        <v>14075.2</v>
      </c>
      <c r="I16" s="23" t="n">
        <v>14075.2</v>
      </c>
      <c r="J16" s="23" t="n">
        <v>14075.2</v>
      </c>
      <c r="K16" s="23" t="n">
        <v>14075.2</v>
      </c>
      <c r="L16" s="30" t="n">
        <f aca="false">K16*7</f>
        <v>98526.4</v>
      </c>
      <c r="M16" s="30" t="n">
        <f aca="false">L16</f>
        <v>98526.4</v>
      </c>
      <c r="N16" s="0" t="n">
        <v>12476.9125</v>
      </c>
      <c r="O16" s="0" t="n">
        <v>12476.9125</v>
      </c>
      <c r="P16" s="0" t="n">
        <v>12476.9125</v>
      </c>
      <c r="Q16" s="0" t="n">
        <v>12476.9125</v>
      </c>
      <c r="R16" s="0" t="n">
        <v>12476.9125</v>
      </c>
      <c r="S16" s="0" t="n">
        <v>12476.9125</v>
      </c>
      <c r="T16" s="0" t="n">
        <v>12476.9125</v>
      </c>
      <c r="U16" s="0" t="n">
        <v>12476.9125</v>
      </c>
      <c r="V16" s="31" t="n">
        <v>24615.075</v>
      </c>
      <c r="W16" s="31" t="n">
        <v>24615.075</v>
      </c>
      <c r="X16" s="31" t="n">
        <v>24615.075</v>
      </c>
      <c r="Y16" s="31" t="n">
        <v>24615.075</v>
      </c>
      <c r="Z16" s="31" t="n">
        <v>24615.075</v>
      </c>
      <c r="AA16" s="31" t="n">
        <v>24615.075</v>
      </c>
      <c r="AB16" s="32" t="n">
        <v>41891.5</v>
      </c>
      <c r="AC16" s="32" t="n">
        <v>41891.5</v>
      </c>
      <c r="AD16" s="32" t="n">
        <v>41891.5</v>
      </c>
      <c r="AE16" s="31" t="n">
        <v>24615.075</v>
      </c>
      <c r="AF16" s="31" t="n">
        <v>24615.075</v>
      </c>
      <c r="AG16" s="31" t="n">
        <v>24615.075</v>
      </c>
      <c r="AH16" s="31" t="n">
        <v>24615.075</v>
      </c>
      <c r="AI16" s="31" t="n">
        <v>24615.075</v>
      </c>
      <c r="AJ16" s="31" t="n">
        <v>24615.075</v>
      </c>
      <c r="AK16" s="32" t="n">
        <v>41891.5</v>
      </c>
      <c r="AL16" s="32" t="n">
        <v>41891.5</v>
      </c>
      <c r="AM16" s="32" t="n">
        <v>41891.5</v>
      </c>
      <c r="AN16" s="32" t="n">
        <v>41891.5</v>
      </c>
      <c r="AO16" s="32" t="n">
        <v>41891.5</v>
      </c>
      <c r="AP16" s="32" t="n">
        <v>41891.5</v>
      </c>
      <c r="AQ16" s="32" t="n">
        <v>41891.5</v>
      </c>
      <c r="AR16" s="32" t="n">
        <v>41891.5</v>
      </c>
      <c r="AS16" s="32" t="n">
        <v>41891.5</v>
      </c>
      <c r="AT16" s="31" t="n">
        <v>24615.075</v>
      </c>
      <c r="AU16" s="33" t="n">
        <v>32525.2875</v>
      </c>
      <c r="AV16" s="33" t="n">
        <v>32525.2875</v>
      </c>
      <c r="AW16" s="33" t="n">
        <v>32525.2875</v>
      </c>
      <c r="AX16" s="33" t="n">
        <v>32525.2875</v>
      </c>
      <c r="AY16" s="33" t="n">
        <v>32525.2875</v>
      </c>
      <c r="AZ16" s="33" t="n">
        <v>32525.2875</v>
      </c>
      <c r="BA16" s="33" t="n">
        <v>32525.2875</v>
      </c>
      <c r="BB16" s="33" t="n">
        <v>32525.2875</v>
      </c>
      <c r="BC16" s="33" t="n">
        <v>32525.2875</v>
      </c>
      <c r="BD16" s="33" t="n">
        <v>32525.2875</v>
      </c>
      <c r="BE16" s="33" t="n">
        <v>32525.2875</v>
      </c>
      <c r="BF16" s="33" t="n">
        <v>32525.2875</v>
      </c>
      <c r="BG16" s="34" t="n">
        <v>9975.9</v>
      </c>
      <c r="BH16" s="34" t="n">
        <v>9975.9</v>
      </c>
      <c r="BI16" s="34" t="n">
        <v>9975.9</v>
      </c>
      <c r="BJ16" s="34" t="n">
        <v>9975.9</v>
      </c>
      <c r="BK16" s="34" t="n">
        <v>9975.9</v>
      </c>
    </row>
    <row r="17" customFormat="false" ht="13.2" hidden="false" customHeight="false" outlineLevel="0" collapsed="false">
      <c r="A17" s="0" t="n">
        <f aca="false">A16+1</f>
        <v>16</v>
      </c>
      <c r="B17" s="23" t="n">
        <v>13802.5376</v>
      </c>
      <c r="C17" s="23" t="n">
        <v>13802.5376</v>
      </c>
      <c r="D17" s="23" t="n">
        <v>13802.5376</v>
      </c>
      <c r="E17" s="23" t="n">
        <v>13802.5376</v>
      </c>
      <c r="F17" s="23" t="n">
        <v>13802.5376</v>
      </c>
      <c r="G17" s="23" t="n">
        <v>13802.5376</v>
      </c>
      <c r="H17" s="23" t="n">
        <v>13802.5376</v>
      </c>
      <c r="I17" s="23" t="n">
        <v>13802.5376</v>
      </c>
      <c r="J17" s="23" t="n">
        <v>13802.5376</v>
      </c>
      <c r="K17" s="23" t="n">
        <v>13802.5376</v>
      </c>
      <c r="L17" s="30" t="n">
        <f aca="false">K17*7</f>
        <v>96617.7632</v>
      </c>
      <c r="M17" s="30" t="n">
        <f aca="false">L17</f>
        <v>96617.7632</v>
      </c>
      <c r="N17" s="0" t="n">
        <v>12053.6928</v>
      </c>
      <c r="O17" s="0" t="n">
        <v>12053.6928</v>
      </c>
      <c r="P17" s="0" t="n">
        <v>12053.6928</v>
      </c>
      <c r="Q17" s="0" t="n">
        <v>12053.6928</v>
      </c>
      <c r="R17" s="0" t="n">
        <v>12053.6928</v>
      </c>
      <c r="S17" s="0" t="n">
        <v>12053.6928</v>
      </c>
      <c r="T17" s="0" t="n">
        <v>12053.6928</v>
      </c>
      <c r="U17" s="0" t="n">
        <v>12053.6928</v>
      </c>
      <c r="V17" s="31" t="n">
        <v>24504.0272</v>
      </c>
      <c r="W17" s="31" t="n">
        <v>24504.0272</v>
      </c>
      <c r="X17" s="31" t="n">
        <v>24504.0272</v>
      </c>
      <c r="Y17" s="31" t="n">
        <v>24504.0272</v>
      </c>
      <c r="Z17" s="31" t="n">
        <v>24504.0272</v>
      </c>
      <c r="AA17" s="31" t="n">
        <v>24504.0272</v>
      </c>
      <c r="AB17" s="32" t="n">
        <v>40867.8</v>
      </c>
      <c r="AC17" s="32" t="n">
        <v>40867.8</v>
      </c>
      <c r="AD17" s="32" t="n">
        <v>40867.8</v>
      </c>
      <c r="AE17" s="31" t="n">
        <v>24504.0272</v>
      </c>
      <c r="AF17" s="31" t="n">
        <v>24504.0272</v>
      </c>
      <c r="AG17" s="31" t="n">
        <v>24504.0272</v>
      </c>
      <c r="AH17" s="31" t="n">
        <v>24504.0272</v>
      </c>
      <c r="AI17" s="31" t="n">
        <v>24504.0272</v>
      </c>
      <c r="AJ17" s="31" t="n">
        <v>24504.0272</v>
      </c>
      <c r="AK17" s="32" t="n">
        <v>40867.8</v>
      </c>
      <c r="AL17" s="32" t="n">
        <v>40867.8</v>
      </c>
      <c r="AM17" s="32" t="n">
        <v>40867.8</v>
      </c>
      <c r="AN17" s="32" t="n">
        <v>40867.8</v>
      </c>
      <c r="AO17" s="32" t="n">
        <v>40867.8</v>
      </c>
      <c r="AP17" s="32" t="n">
        <v>40867.8</v>
      </c>
      <c r="AQ17" s="32" t="n">
        <v>40867.8</v>
      </c>
      <c r="AR17" s="32" t="n">
        <v>40867.8</v>
      </c>
      <c r="AS17" s="32" t="n">
        <v>40867.8</v>
      </c>
      <c r="AT17" s="31" t="n">
        <v>24504.0272</v>
      </c>
      <c r="AU17" s="33" t="n">
        <v>32525.2875</v>
      </c>
      <c r="AV17" s="33" t="n">
        <v>32525.2875</v>
      </c>
      <c r="AW17" s="33" t="n">
        <v>32525.2875</v>
      </c>
      <c r="AX17" s="33" t="n">
        <v>32525.2875</v>
      </c>
      <c r="AY17" s="33" t="n">
        <v>32525.2875</v>
      </c>
      <c r="AZ17" s="33" t="n">
        <v>32525.2875</v>
      </c>
      <c r="BA17" s="33" t="n">
        <v>32525.2875</v>
      </c>
      <c r="BB17" s="33" t="n">
        <v>32525.2875</v>
      </c>
      <c r="BC17" s="33" t="n">
        <v>32525.2875</v>
      </c>
      <c r="BD17" s="33" t="n">
        <v>32525.2875</v>
      </c>
      <c r="BE17" s="33" t="n">
        <v>32525.2875</v>
      </c>
      <c r="BF17" s="33" t="n">
        <v>32525.2875</v>
      </c>
      <c r="BG17" s="34" t="n">
        <v>9509.1312</v>
      </c>
      <c r="BH17" s="34" t="n">
        <v>9509.1312</v>
      </c>
      <c r="BI17" s="34" t="n">
        <v>9509.1312</v>
      </c>
      <c r="BJ17" s="34" t="n">
        <v>9509.1312</v>
      </c>
      <c r="BK17" s="34" t="n">
        <v>9509.1312</v>
      </c>
    </row>
    <row r="18" customFormat="false" ht="13.2" hidden="false" customHeight="false" outlineLevel="0" collapsed="false">
      <c r="A18" s="0" t="n">
        <f aca="false">A17+1</f>
        <v>17</v>
      </c>
      <c r="B18" s="23" t="n">
        <v>13495.2168</v>
      </c>
      <c r="C18" s="23" t="n">
        <v>13495.2168</v>
      </c>
      <c r="D18" s="23" t="n">
        <v>13495.2168</v>
      </c>
      <c r="E18" s="23" t="n">
        <v>13495.2168</v>
      </c>
      <c r="F18" s="23" t="n">
        <v>13495.2168</v>
      </c>
      <c r="G18" s="23" t="n">
        <v>13495.2168</v>
      </c>
      <c r="H18" s="23" t="n">
        <v>13495.2168</v>
      </c>
      <c r="I18" s="23" t="n">
        <v>13495.2168</v>
      </c>
      <c r="J18" s="23" t="n">
        <v>13495.2168</v>
      </c>
      <c r="K18" s="23" t="n">
        <v>13495.2168</v>
      </c>
      <c r="L18" s="30" t="n">
        <f aca="false">K18*7</f>
        <v>94466.5176</v>
      </c>
      <c r="M18" s="30" t="n">
        <f aca="false">L18</f>
        <v>94466.5176</v>
      </c>
      <c r="N18" s="0" t="n">
        <v>11637.5979</v>
      </c>
      <c r="O18" s="0" t="n">
        <v>11637.5979</v>
      </c>
      <c r="P18" s="0" t="n">
        <v>11637.5979</v>
      </c>
      <c r="Q18" s="0" t="n">
        <v>11637.5979</v>
      </c>
      <c r="R18" s="0" t="n">
        <v>11637.5979</v>
      </c>
      <c r="S18" s="0" t="n">
        <v>11637.5979</v>
      </c>
      <c r="T18" s="0" t="n">
        <v>11637.5979</v>
      </c>
      <c r="U18" s="0" t="n">
        <v>11637.5979</v>
      </c>
      <c r="V18" s="31" t="n">
        <v>24419.7278</v>
      </c>
      <c r="W18" s="31" t="n">
        <v>24419.7278</v>
      </c>
      <c r="X18" s="31" t="n">
        <v>24419.7278</v>
      </c>
      <c r="Y18" s="31" t="n">
        <v>24419.7278</v>
      </c>
      <c r="Z18" s="31" t="n">
        <v>24419.7278</v>
      </c>
      <c r="AA18" s="31" t="n">
        <v>24419.7278</v>
      </c>
      <c r="AB18" s="32" t="n">
        <v>39844.1</v>
      </c>
      <c r="AC18" s="32" t="n">
        <v>39844.1</v>
      </c>
      <c r="AD18" s="32" t="n">
        <v>39844.1</v>
      </c>
      <c r="AE18" s="31" t="n">
        <v>24419.7278</v>
      </c>
      <c r="AF18" s="31" t="n">
        <v>24419.7278</v>
      </c>
      <c r="AG18" s="31" t="n">
        <v>24419.7278</v>
      </c>
      <c r="AH18" s="31" t="n">
        <v>24419.7278</v>
      </c>
      <c r="AI18" s="31" t="n">
        <v>24419.7278</v>
      </c>
      <c r="AJ18" s="31" t="n">
        <v>24419.7278</v>
      </c>
      <c r="AK18" s="32" t="n">
        <v>39844.1</v>
      </c>
      <c r="AL18" s="32" t="n">
        <v>39844.1</v>
      </c>
      <c r="AM18" s="32" t="n">
        <v>39844.1</v>
      </c>
      <c r="AN18" s="32" t="n">
        <v>39844.1</v>
      </c>
      <c r="AO18" s="32" t="n">
        <v>39844.1</v>
      </c>
      <c r="AP18" s="32" t="n">
        <v>39844.1</v>
      </c>
      <c r="AQ18" s="32" t="n">
        <v>39844.1</v>
      </c>
      <c r="AR18" s="32" t="n">
        <v>39844.1</v>
      </c>
      <c r="AS18" s="32" t="n">
        <v>39844.1</v>
      </c>
      <c r="AT18" s="31" t="n">
        <v>24419.7278</v>
      </c>
      <c r="AU18" s="33" t="n">
        <v>32525.2875</v>
      </c>
      <c r="AV18" s="33" t="n">
        <v>32525.2875</v>
      </c>
      <c r="AW18" s="33" t="n">
        <v>32525.2875</v>
      </c>
      <c r="AX18" s="33" t="n">
        <v>32525.2875</v>
      </c>
      <c r="AY18" s="33" t="n">
        <v>32525.2875</v>
      </c>
      <c r="AZ18" s="33" t="n">
        <v>32525.2875</v>
      </c>
      <c r="BA18" s="33" t="n">
        <v>32525.2875</v>
      </c>
      <c r="BB18" s="33" t="n">
        <v>32525.2875</v>
      </c>
      <c r="BC18" s="33" t="n">
        <v>32525.2875</v>
      </c>
      <c r="BD18" s="33" t="n">
        <v>32525.2875</v>
      </c>
      <c r="BE18" s="33" t="n">
        <v>32525.2875</v>
      </c>
      <c r="BF18" s="33" t="n">
        <v>32525.2875</v>
      </c>
      <c r="BG18" s="34" t="n">
        <v>9049.9416</v>
      </c>
      <c r="BH18" s="34" t="n">
        <v>9049.9416</v>
      </c>
      <c r="BI18" s="34" t="n">
        <v>9049.9416</v>
      </c>
      <c r="BJ18" s="34" t="n">
        <v>9049.9416</v>
      </c>
      <c r="BK18" s="34" t="n">
        <v>9049.9416</v>
      </c>
    </row>
    <row r="19" customFormat="false" ht="13.2" hidden="false" customHeight="false" outlineLevel="0" collapsed="false">
      <c r="A19" s="0" t="n">
        <f aca="false">A18+1</f>
        <v>18</v>
      </c>
      <c r="B19" s="23" t="n">
        <v>13157.2672</v>
      </c>
      <c r="C19" s="23" t="n">
        <v>13157.2672</v>
      </c>
      <c r="D19" s="23" t="n">
        <v>13157.2672</v>
      </c>
      <c r="E19" s="23" t="n">
        <v>13157.2672</v>
      </c>
      <c r="F19" s="23" t="n">
        <v>13157.2672</v>
      </c>
      <c r="G19" s="23" t="n">
        <v>13157.2672</v>
      </c>
      <c r="H19" s="23" t="n">
        <v>13157.2672</v>
      </c>
      <c r="I19" s="23" t="n">
        <v>13157.2672</v>
      </c>
      <c r="J19" s="23" t="n">
        <v>13157.2672</v>
      </c>
      <c r="K19" s="23" t="n">
        <v>13157.2672</v>
      </c>
      <c r="L19" s="30" t="n">
        <f aca="false">K19*7</f>
        <v>92100.8704</v>
      </c>
      <c r="M19" s="30" t="n">
        <f aca="false">L19</f>
        <v>92100.8704</v>
      </c>
      <c r="N19" s="0" t="n">
        <v>11230.8016</v>
      </c>
      <c r="O19" s="0" t="n">
        <v>11230.8016</v>
      </c>
      <c r="P19" s="0" t="n">
        <v>11230.8016</v>
      </c>
      <c r="Q19" s="0" t="n">
        <v>11230.8016</v>
      </c>
      <c r="R19" s="0" t="n">
        <v>11230.8016</v>
      </c>
      <c r="S19" s="0" t="n">
        <v>11230.8016</v>
      </c>
      <c r="T19" s="0" t="n">
        <v>11230.8016</v>
      </c>
      <c r="U19" s="0" t="n">
        <v>11230.8016</v>
      </c>
      <c r="V19" s="31" t="n">
        <v>24348.456</v>
      </c>
      <c r="W19" s="31" t="n">
        <v>24348.456</v>
      </c>
      <c r="X19" s="31" t="n">
        <v>24348.456</v>
      </c>
      <c r="Y19" s="31" t="n">
        <v>24348.456</v>
      </c>
      <c r="Z19" s="31" t="n">
        <v>24348.456</v>
      </c>
      <c r="AA19" s="31" t="n">
        <v>24348.456</v>
      </c>
      <c r="AB19" s="32" t="n">
        <v>38820.4</v>
      </c>
      <c r="AC19" s="32" t="n">
        <v>38820.4</v>
      </c>
      <c r="AD19" s="32" t="n">
        <v>38820.4</v>
      </c>
      <c r="AE19" s="31" t="n">
        <v>24348.456</v>
      </c>
      <c r="AF19" s="31" t="n">
        <v>24348.456</v>
      </c>
      <c r="AG19" s="31" t="n">
        <v>24348.456</v>
      </c>
      <c r="AH19" s="31" t="n">
        <v>24348.456</v>
      </c>
      <c r="AI19" s="31" t="n">
        <v>24348.456</v>
      </c>
      <c r="AJ19" s="31" t="n">
        <v>24348.456</v>
      </c>
      <c r="AK19" s="32" t="n">
        <v>38820.4</v>
      </c>
      <c r="AL19" s="32" t="n">
        <v>38820.4</v>
      </c>
      <c r="AM19" s="32" t="n">
        <v>38820.4</v>
      </c>
      <c r="AN19" s="32" t="n">
        <v>38820.4</v>
      </c>
      <c r="AO19" s="32" t="n">
        <v>38820.4</v>
      </c>
      <c r="AP19" s="32" t="n">
        <v>38820.4</v>
      </c>
      <c r="AQ19" s="32" t="n">
        <v>38820.4</v>
      </c>
      <c r="AR19" s="32" t="n">
        <v>38820.4</v>
      </c>
      <c r="AS19" s="32" t="n">
        <v>38820.4</v>
      </c>
      <c r="AT19" s="31" t="n">
        <v>24348.456</v>
      </c>
      <c r="AU19" s="33" t="n">
        <v>32525.2875</v>
      </c>
      <c r="AV19" s="33" t="n">
        <v>32525.2875</v>
      </c>
      <c r="AW19" s="33" t="n">
        <v>32525.2875</v>
      </c>
      <c r="AX19" s="33" t="n">
        <v>32525.2875</v>
      </c>
      <c r="AY19" s="33" t="n">
        <v>32525.2875</v>
      </c>
      <c r="AZ19" s="33" t="n">
        <v>32525.2875</v>
      </c>
      <c r="BA19" s="33" t="n">
        <v>32525.2875</v>
      </c>
      <c r="BB19" s="33" t="n">
        <v>32525.2875</v>
      </c>
      <c r="BC19" s="33" t="n">
        <v>32525.2875</v>
      </c>
      <c r="BD19" s="33" t="n">
        <v>32525.2875</v>
      </c>
      <c r="BE19" s="33" t="n">
        <v>32525.2875</v>
      </c>
      <c r="BF19" s="33" t="n">
        <v>32525.2875</v>
      </c>
      <c r="BG19" s="34" t="n">
        <v>8606.3664</v>
      </c>
      <c r="BH19" s="34" t="n">
        <v>8606.3664</v>
      </c>
      <c r="BI19" s="34" t="n">
        <v>8606.3664</v>
      </c>
      <c r="BJ19" s="34" t="n">
        <v>8606.3664</v>
      </c>
      <c r="BK19" s="34" t="n">
        <v>8606.3664</v>
      </c>
    </row>
    <row r="20" customFormat="false" ht="13.2" hidden="false" customHeight="false" outlineLevel="0" collapsed="false">
      <c r="A20" s="0" t="n">
        <f aca="false">A19+1</f>
        <v>19</v>
      </c>
      <c r="B20" s="23" t="n">
        <v>12792.7184</v>
      </c>
      <c r="C20" s="23" t="n">
        <v>12792.7184</v>
      </c>
      <c r="D20" s="23" t="n">
        <v>12792.7184</v>
      </c>
      <c r="E20" s="23" t="n">
        <v>12792.7184</v>
      </c>
      <c r="F20" s="23" t="n">
        <v>12792.7184</v>
      </c>
      <c r="G20" s="23" t="n">
        <v>12792.7184</v>
      </c>
      <c r="H20" s="23" t="n">
        <v>12792.7184</v>
      </c>
      <c r="I20" s="23" t="n">
        <v>12792.7184</v>
      </c>
      <c r="J20" s="23" t="n">
        <v>12792.7184</v>
      </c>
      <c r="K20" s="23" t="n">
        <v>12792.7184</v>
      </c>
      <c r="L20" s="30" t="n">
        <f aca="false">K20*7</f>
        <v>89549.0288</v>
      </c>
      <c r="M20" s="30" t="n">
        <f aca="false">L20</f>
        <v>89549.0288</v>
      </c>
      <c r="N20" s="0" t="n">
        <v>10835.4777</v>
      </c>
      <c r="O20" s="0" t="n">
        <v>10835.4777</v>
      </c>
      <c r="P20" s="0" t="n">
        <v>10835.4777</v>
      </c>
      <c r="Q20" s="0" t="n">
        <v>10835.4777</v>
      </c>
      <c r="R20" s="0" t="n">
        <v>10835.4777</v>
      </c>
      <c r="S20" s="0" t="n">
        <v>10835.4777</v>
      </c>
      <c r="T20" s="0" t="n">
        <v>10835.4777</v>
      </c>
      <c r="U20" s="0" t="n">
        <v>10835.4777</v>
      </c>
      <c r="V20" s="31" t="n">
        <v>24278.3486</v>
      </c>
      <c r="W20" s="31" t="n">
        <v>24278.3486</v>
      </c>
      <c r="X20" s="31" t="n">
        <v>24278.3486</v>
      </c>
      <c r="Y20" s="31" t="n">
        <v>24278.3486</v>
      </c>
      <c r="Z20" s="31" t="n">
        <v>24278.3486</v>
      </c>
      <c r="AA20" s="31" t="n">
        <v>24278.3486</v>
      </c>
      <c r="AB20" s="32" t="n">
        <v>37796.7</v>
      </c>
      <c r="AC20" s="32" t="n">
        <v>37796.7</v>
      </c>
      <c r="AD20" s="32" t="n">
        <v>37796.7</v>
      </c>
      <c r="AE20" s="31" t="n">
        <v>24278.3486</v>
      </c>
      <c r="AF20" s="31" t="n">
        <v>24278.3486</v>
      </c>
      <c r="AG20" s="31" t="n">
        <v>24278.3486</v>
      </c>
      <c r="AH20" s="31" t="n">
        <v>24278.3486</v>
      </c>
      <c r="AI20" s="31" t="n">
        <v>24278.3486</v>
      </c>
      <c r="AJ20" s="31" t="n">
        <v>24278.3486</v>
      </c>
      <c r="AK20" s="32" t="n">
        <v>37796.7</v>
      </c>
      <c r="AL20" s="32" t="n">
        <v>37796.7</v>
      </c>
      <c r="AM20" s="32" t="n">
        <v>37796.7</v>
      </c>
      <c r="AN20" s="32" t="n">
        <v>37796.7</v>
      </c>
      <c r="AO20" s="32" t="n">
        <v>37796.7</v>
      </c>
      <c r="AP20" s="32" t="n">
        <v>37796.7</v>
      </c>
      <c r="AQ20" s="32" t="n">
        <v>37796.7</v>
      </c>
      <c r="AR20" s="32" t="n">
        <v>37796.7</v>
      </c>
      <c r="AS20" s="32" t="n">
        <v>37796.7</v>
      </c>
      <c r="AT20" s="31" t="n">
        <v>24278.3486</v>
      </c>
      <c r="AU20" s="33" t="n">
        <v>32525.2875</v>
      </c>
      <c r="AV20" s="33" t="n">
        <v>32525.2875</v>
      </c>
      <c r="AW20" s="33" t="n">
        <v>32525.2875</v>
      </c>
      <c r="AX20" s="33" t="n">
        <v>32525.2875</v>
      </c>
      <c r="AY20" s="33" t="n">
        <v>32525.2875</v>
      </c>
      <c r="AZ20" s="33" t="n">
        <v>32525.2875</v>
      </c>
      <c r="BA20" s="33" t="n">
        <v>32525.2875</v>
      </c>
      <c r="BB20" s="33" t="n">
        <v>32525.2875</v>
      </c>
      <c r="BC20" s="33" t="n">
        <v>32525.2875</v>
      </c>
      <c r="BD20" s="33" t="n">
        <v>32525.2875</v>
      </c>
      <c r="BE20" s="33" t="n">
        <v>32525.2875</v>
      </c>
      <c r="BF20" s="33" t="n">
        <v>32525.2875</v>
      </c>
      <c r="BG20" s="34" t="n">
        <v>8186.4408</v>
      </c>
      <c r="BH20" s="34" t="n">
        <v>8186.4408</v>
      </c>
      <c r="BI20" s="34" t="n">
        <v>8186.4408</v>
      </c>
      <c r="BJ20" s="34" t="n">
        <v>8186.4408</v>
      </c>
      <c r="BK20" s="34" t="n">
        <v>8186.4408</v>
      </c>
    </row>
    <row r="21" customFormat="false" ht="13.2" hidden="false" customHeight="false" outlineLevel="0" collapsed="false">
      <c r="A21" s="0" t="n">
        <f aca="false">A20+1</f>
        <v>20</v>
      </c>
      <c r="B21" s="23" t="n">
        <v>12405.6</v>
      </c>
      <c r="C21" s="23" t="n">
        <v>12405.6</v>
      </c>
      <c r="D21" s="23" t="n">
        <v>12405.6</v>
      </c>
      <c r="E21" s="23" t="n">
        <v>12405.6</v>
      </c>
      <c r="F21" s="23" t="n">
        <v>12405.6</v>
      </c>
      <c r="G21" s="23" t="n">
        <v>12405.6</v>
      </c>
      <c r="H21" s="23" t="n">
        <v>12405.6</v>
      </c>
      <c r="I21" s="23" t="n">
        <v>12405.6</v>
      </c>
      <c r="J21" s="23" t="n">
        <v>12405.6</v>
      </c>
      <c r="K21" s="23" t="n">
        <v>12405.6</v>
      </c>
      <c r="L21" s="30" t="n">
        <f aca="false">K21*7</f>
        <v>86839.2</v>
      </c>
      <c r="M21" s="30" t="n">
        <f aca="false">L21</f>
        <v>86839.2</v>
      </c>
      <c r="N21" s="0" t="n">
        <v>10453.8</v>
      </c>
      <c r="O21" s="0" t="n">
        <v>10453.8</v>
      </c>
      <c r="P21" s="0" t="n">
        <v>10453.8</v>
      </c>
      <c r="Q21" s="0" t="n">
        <v>10453.8</v>
      </c>
      <c r="R21" s="0" t="n">
        <v>10453.8</v>
      </c>
      <c r="S21" s="0" t="n">
        <v>10453.8</v>
      </c>
      <c r="T21" s="0" t="n">
        <v>10453.8</v>
      </c>
      <c r="U21" s="0" t="n">
        <v>10453.8</v>
      </c>
      <c r="V21" s="31" t="n">
        <v>24199.4</v>
      </c>
      <c r="W21" s="31" t="n">
        <v>24199.4</v>
      </c>
      <c r="X21" s="31" t="n">
        <v>24199.4</v>
      </c>
      <c r="Y21" s="31" t="n">
        <v>24199.4</v>
      </c>
      <c r="Z21" s="31" t="n">
        <v>24199.4</v>
      </c>
      <c r="AA21" s="31" t="n">
        <v>24199.4</v>
      </c>
      <c r="AB21" s="32" t="n">
        <v>36773</v>
      </c>
      <c r="AC21" s="32" t="n">
        <v>36773</v>
      </c>
      <c r="AD21" s="32" t="n">
        <v>36773</v>
      </c>
      <c r="AE21" s="31" t="n">
        <v>24199.4</v>
      </c>
      <c r="AF21" s="31" t="n">
        <v>24199.4</v>
      </c>
      <c r="AG21" s="31" t="n">
        <v>24199.4</v>
      </c>
      <c r="AH21" s="31" t="n">
        <v>24199.4</v>
      </c>
      <c r="AI21" s="31" t="n">
        <v>24199.4</v>
      </c>
      <c r="AJ21" s="31" t="n">
        <v>24199.4</v>
      </c>
      <c r="AK21" s="32" t="n">
        <v>36773</v>
      </c>
      <c r="AL21" s="32" t="n">
        <v>36773</v>
      </c>
      <c r="AM21" s="32" t="n">
        <v>36773</v>
      </c>
      <c r="AN21" s="32" t="n">
        <v>36773</v>
      </c>
      <c r="AO21" s="32" t="n">
        <v>36773</v>
      </c>
      <c r="AP21" s="32" t="n">
        <v>36773</v>
      </c>
      <c r="AQ21" s="32" t="n">
        <v>36773</v>
      </c>
      <c r="AR21" s="32" t="n">
        <v>36773</v>
      </c>
      <c r="AS21" s="32" t="n">
        <v>36773</v>
      </c>
      <c r="AT21" s="31" t="n">
        <v>24199.4</v>
      </c>
      <c r="AU21" s="33" t="n">
        <v>32525.2875</v>
      </c>
      <c r="AV21" s="33" t="n">
        <v>32525.2875</v>
      </c>
      <c r="AW21" s="33" t="n">
        <v>32525.2875</v>
      </c>
      <c r="AX21" s="33" t="n">
        <v>32525.2875</v>
      </c>
      <c r="AY21" s="33" t="n">
        <v>32525.2875</v>
      </c>
      <c r="AZ21" s="33" t="n">
        <v>32525.2875</v>
      </c>
      <c r="BA21" s="33" t="n">
        <v>32525.2875</v>
      </c>
      <c r="BB21" s="33" t="n">
        <v>32525.2875</v>
      </c>
      <c r="BC21" s="33" t="n">
        <v>32525.2875</v>
      </c>
      <c r="BD21" s="33" t="n">
        <v>32525.2875</v>
      </c>
      <c r="BE21" s="33" t="n">
        <v>32525.2875</v>
      </c>
      <c r="BF21" s="33" t="n">
        <v>32525.2875</v>
      </c>
      <c r="BG21" s="34" t="n">
        <v>7798.2</v>
      </c>
      <c r="BH21" s="34" t="n">
        <v>7798.2</v>
      </c>
      <c r="BI21" s="34" t="n">
        <v>7798.2</v>
      </c>
      <c r="BJ21" s="34" t="n">
        <v>7798.2</v>
      </c>
      <c r="BK21" s="34" t="n">
        <v>7798.2</v>
      </c>
    </row>
    <row r="22" customFormat="false" ht="13.2" hidden="false" customHeight="false" outlineLevel="0" collapsed="false">
      <c r="A22" s="0" t="n">
        <f aca="false">A21+1</f>
        <v>21</v>
      </c>
      <c r="B22" s="23" t="n">
        <v>11999.9416</v>
      </c>
      <c r="C22" s="23" t="n">
        <v>11999.9416</v>
      </c>
      <c r="D22" s="23" t="n">
        <v>11999.9416</v>
      </c>
      <c r="E22" s="23" t="n">
        <v>11999.9416</v>
      </c>
      <c r="F22" s="23" t="n">
        <v>11999.9416</v>
      </c>
      <c r="G22" s="23" t="n">
        <v>11999.9416</v>
      </c>
      <c r="H22" s="23" t="n">
        <v>11999.9416</v>
      </c>
      <c r="I22" s="23" t="n">
        <v>11999.9416</v>
      </c>
      <c r="J22" s="23" t="n">
        <v>11999.9416</v>
      </c>
      <c r="K22" s="23" t="n">
        <v>11999.9416</v>
      </c>
      <c r="L22" s="30" t="n">
        <f aca="false">K22*7</f>
        <v>83999.5912</v>
      </c>
      <c r="M22" s="30" t="n">
        <f aca="false">L22</f>
        <v>83999.5912</v>
      </c>
      <c r="N22" s="0" t="n">
        <v>10087.9423</v>
      </c>
      <c r="O22" s="0" t="n">
        <v>10087.9423</v>
      </c>
      <c r="P22" s="0" t="n">
        <v>10087.9423</v>
      </c>
      <c r="Q22" s="0" t="n">
        <v>10087.9423</v>
      </c>
      <c r="R22" s="0" t="n">
        <v>10087.9423</v>
      </c>
      <c r="S22" s="0" t="n">
        <v>10087.9423</v>
      </c>
      <c r="T22" s="0" t="n">
        <v>10087.9423</v>
      </c>
      <c r="U22" s="0" t="n">
        <v>10087.9423</v>
      </c>
      <c r="V22" s="31" t="n">
        <v>24103.4622</v>
      </c>
      <c r="W22" s="31" t="n">
        <v>24103.4622</v>
      </c>
      <c r="X22" s="31" t="n">
        <v>24103.4622</v>
      </c>
      <c r="Y22" s="31" t="n">
        <v>24103.4622</v>
      </c>
      <c r="Z22" s="31" t="n">
        <v>24103.4622</v>
      </c>
      <c r="AA22" s="31" t="n">
        <v>24103.4622</v>
      </c>
      <c r="AB22" s="32" t="n">
        <v>35749.3</v>
      </c>
      <c r="AC22" s="32" t="n">
        <v>35749.3</v>
      </c>
      <c r="AD22" s="32" t="n">
        <v>35749.3</v>
      </c>
      <c r="AE22" s="31" t="n">
        <v>24103.4622</v>
      </c>
      <c r="AF22" s="31" t="n">
        <v>24103.4622</v>
      </c>
      <c r="AG22" s="31" t="n">
        <v>24103.4622</v>
      </c>
      <c r="AH22" s="31" t="n">
        <v>24103.4622</v>
      </c>
      <c r="AI22" s="31" t="n">
        <v>24103.4622</v>
      </c>
      <c r="AJ22" s="31" t="n">
        <v>24103.4622</v>
      </c>
      <c r="AK22" s="32" t="n">
        <v>35749.3</v>
      </c>
      <c r="AL22" s="32" t="n">
        <v>35749.3</v>
      </c>
      <c r="AM22" s="32" t="n">
        <v>35749.3</v>
      </c>
      <c r="AN22" s="32" t="n">
        <v>35749.3</v>
      </c>
      <c r="AO22" s="32" t="n">
        <v>35749.3</v>
      </c>
      <c r="AP22" s="32" t="n">
        <v>35749.3</v>
      </c>
      <c r="AQ22" s="32" t="n">
        <v>35749.3</v>
      </c>
      <c r="AR22" s="32" t="n">
        <v>35749.3</v>
      </c>
      <c r="AS22" s="32" t="n">
        <v>35749.3</v>
      </c>
      <c r="AT22" s="31" t="n">
        <v>24103.4622</v>
      </c>
      <c r="AU22" s="33" t="n">
        <v>32525.2875</v>
      </c>
      <c r="AV22" s="33" t="n">
        <v>32525.2875</v>
      </c>
      <c r="AW22" s="33" t="n">
        <v>32525.2875</v>
      </c>
      <c r="AX22" s="33" t="n">
        <v>32525.2875</v>
      </c>
      <c r="AY22" s="33" t="n">
        <v>32525.2875</v>
      </c>
      <c r="AZ22" s="33" t="n">
        <v>32525.2875</v>
      </c>
      <c r="BA22" s="33" t="n">
        <v>32525.2875</v>
      </c>
      <c r="BB22" s="33" t="n">
        <v>32525.2875</v>
      </c>
      <c r="BC22" s="33" t="n">
        <v>32525.2875</v>
      </c>
      <c r="BD22" s="33" t="n">
        <v>32525.2875</v>
      </c>
      <c r="BE22" s="33" t="n">
        <v>32525.2875</v>
      </c>
      <c r="BF22" s="33" t="n">
        <v>32525.2875</v>
      </c>
      <c r="BG22" s="34" t="n">
        <v>7798.2</v>
      </c>
      <c r="BH22" s="34" t="n">
        <v>7798.2</v>
      </c>
      <c r="BI22" s="34" t="n">
        <v>7798.2</v>
      </c>
      <c r="BJ22" s="34" t="n">
        <v>7798.2</v>
      </c>
      <c r="BK22" s="34" t="n">
        <v>7798.2</v>
      </c>
    </row>
    <row r="23" customFormat="false" ht="13.2" hidden="false" customHeight="false" outlineLevel="0" collapsed="false">
      <c r="A23" s="0" t="n">
        <f aca="false">A22+1</f>
        <v>22</v>
      </c>
      <c r="B23" s="23" t="n">
        <v>11579.7728</v>
      </c>
      <c r="C23" s="23" t="n">
        <v>11579.7728</v>
      </c>
      <c r="D23" s="23" t="n">
        <v>11579.7728</v>
      </c>
      <c r="E23" s="23" t="n">
        <v>11579.7728</v>
      </c>
      <c r="F23" s="23" t="n">
        <v>11579.7728</v>
      </c>
      <c r="G23" s="23" t="n">
        <v>11579.7728</v>
      </c>
      <c r="H23" s="23" t="n">
        <v>11579.7728</v>
      </c>
      <c r="I23" s="23" t="n">
        <v>11579.7728</v>
      </c>
      <c r="J23" s="23" t="n">
        <v>11579.7728</v>
      </c>
      <c r="K23" s="23" t="n">
        <v>11579.7728</v>
      </c>
      <c r="L23" s="30" t="n">
        <f aca="false">K23*7</f>
        <v>81058.4096</v>
      </c>
      <c r="M23" s="30" t="n">
        <f aca="false">L23</f>
        <v>81058.4096</v>
      </c>
      <c r="N23" s="0" t="n">
        <v>9740.0784</v>
      </c>
      <c r="O23" s="0" t="n">
        <v>9740.0784</v>
      </c>
      <c r="P23" s="0" t="n">
        <v>9740.0784</v>
      </c>
      <c r="Q23" s="0" t="n">
        <v>9740.0784</v>
      </c>
      <c r="R23" s="0" t="n">
        <v>9740.0784</v>
      </c>
      <c r="S23" s="0" t="n">
        <v>9740.0784</v>
      </c>
      <c r="T23" s="0" t="n">
        <v>9740.0784</v>
      </c>
      <c r="U23" s="0" t="n">
        <v>9740.0784</v>
      </c>
      <c r="V23" s="31" t="n">
        <v>23984.2448</v>
      </c>
      <c r="W23" s="31" t="n">
        <v>23984.2448</v>
      </c>
      <c r="X23" s="31" t="n">
        <v>23984.2448</v>
      </c>
      <c r="Y23" s="31" t="n">
        <v>23984.2448</v>
      </c>
      <c r="Z23" s="31" t="n">
        <v>23984.2448</v>
      </c>
      <c r="AA23" s="31" t="n">
        <v>23984.2448</v>
      </c>
      <c r="AB23" s="32" t="n">
        <v>34725.6</v>
      </c>
      <c r="AC23" s="32" t="n">
        <v>34725.6</v>
      </c>
      <c r="AD23" s="32" t="n">
        <v>34725.6</v>
      </c>
      <c r="AE23" s="31" t="n">
        <v>23984.2448</v>
      </c>
      <c r="AF23" s="31" t="n">
        <v>23984.2448</v>
      </c>
      <c r="AG23" s="31" t="n">
        <v>23984.2448</v>
      </c>
      <c r="AH23" s="31" t="n">
        <v>23984.2448</v>
      </c>
      <c r="AI23" s="31" t="n">
        <v>23984.2448</v>
      </c>
      <c r="AJ23" s="31" t="n">
        <v>23984.2448</v>
      </c>
      <c r="AK23" s="32" t="n">
        <v>34725.6</v>
      </c>
      <c r="AL23" s="32" t="n">
        <v>34725.6</v>
      </c>
      <c r="AM23" s="32" t="n">
        <v>34725.6</v>
      </c>
      <c r="AN23" s="32" t="n">
        <v>34725.6</v>
      </c>
      <c r="AO23" s="32" t="n">
        <v>34725.6</v>
      </c>
      <c r="AP23" s="32" t="n">
        <v>34725.6</v>
      </c>
      <c r="AQ23" s="32" t="n">
        <v>34725.6</v>
      </c>
      <c r="AR23" s="32" t="n">
        <v>34725.6</v>
      </c>
      <c r="AS23" s="32" t="n">
        <v>34725.6</v>
      </c>
      <c r="AT23" s="31" t="n">
        <v>23984.2448</v>
      </c>
      <c r="AU23" s="33" t="n">
        <v>32525.2875</v>
      </c>
      <c r="AV23" s="33" t="n">
        <v>32525.2875</v>
      </c>
      <c r="AW23" s="33" t="n">
        <v>32525.2875</v>
      </c>
      <c r="AX23" s="33" t="n">
        <v>32525.2875</v>
      </c>
      <c r="AY23" s="33" t="n">
        <v>32525.2875</v>
      </c>
      <c r="AZ23" s="33" t="n">
        <v>32525.2875</v>
      </c>
      <c r="BA23" s="33" t="n">
        <v>32525.2875</v>
      </c>
      <c r="BB23" s="33" t="n">
        <v>32525.2875</v>
      </c>
      <c r="BC23" s="33" t="n">
        <v>32525.2875</v>
      </c>
      <c r="BD23" s="33" t="n">
        <v>32525.2875</v>
      </c>
      <c r="BE23" s="33" t="n">
        <v>32525.2875</v>
      </c>
      <c r="BF23" s="33" t="n">
        <v>32525.2875</v>
      </c>
      <c r="BG23" s="34" t="n">
        <v>7798.2</v>
      </c>
      <c r="BH23" s="34" t="n">
        <v>7798.2</v>
      </c>
      <c r="BI23" s="34" t="n">
        <v>7798.2</v>
      </c>
      <c r="BJ23" s="34" t="n">
        <v>7798.2</v>
      </c>
      <c r="BK23" s="34" t="n">
        <v>7798.2</v>
      </c>
    </row>
    <row r="24" customFormat="false" ht="13.2" hidden="false" customHeight="false" outlineLevel="0" collapsed="false">
      <c r="A24" s="0" t="n">
        <f aca="false">A23+1</f>
        <v>23</v>
      </c>
      <c r="B24" s="23" t="n">
        <v>11149.1232</v>
      </c>
      <c r="C24" s="23" t="n">
        <v>11149.1232</v>
      </c>
      <c r="D24" s="23" t="n">
        <v>11149.1232</v>
      </c>
      <c r="E24" s="23" t="n">
        <v>11149.1232</v>
      </c>
      <c r="F24" s="23" t="n">
        <v>11149.1232</v>
      </c>
      <c r="G24" s="23" t="n">
        <v>11149.1232</v>
      </c>
      <c r="H24" s="23" t="n">
        <v>11149.1232</v>
      </c>
      <c r="I24" s="23" t="n">
        <v>11149.1232</v>
      </c>
      <c r="J24" s="23" t="n">
        <v>11149.1232</v>
      </c>
      <c r="K24" s="23" t="n">
        <v>11149.1232</v>
      </c>
      <c r="L24" s="30" t="n">
        <f aca="false">K24*7</f>
        <v>78043.8624</v>
      </c>
      <c r="M24" s="30" t="n">
        <f aca="false">L24</f>
        <v>78043.8624</v>
      </c>
      <c r="N24" s="0" t="n">
        <v>9412.3821</v>
      </c>
      <c r="O24" s="0" t="n">
        <v>9412.3821</v>
      </c>
      <c r="P24" s="0" t="n">
        <v>9412.3821</v>
      </c>
      <c r="Q24" s="0" t="n">
        <v>9412.3821</v>
      </c>
      <c r="R24" s="0" t="n">
        <v>9412.3821</v>
      </c>
      <c r="S24" s="0" t="n">
        <v>9412.3821</v>
      </c>
      <c r="T24" s="0" t="n">
        <v>9412.3821</v>
      </c>
      <c r="U24" s="0" t="n">
        <v>9412.3821</v>
      </c>
      <c r="V24" s="31" t="n">
        <v>23837.315</v>
      </c>
      <c r="W24" s="31" t="n">
        <v>23837.315</v>
      </c>
      <c r="X24" s="31" t="n">
        <v>23837.315</v>
      </c>
      <c r="Y24" s="31" t="n">
        <v>23837.315</v>
      </c>
      <c r="Z24" s="31" t="n">
        <v>23837.315</v>
      </c>
      <c r="AA24" s="31" t="n">
        <v>23837.315</v>
      </c>
      <c r="AB24" s="32" t="n">
        <v>33701.9</v>
      </c>
      <c r="AC24" s="32" t="n">
        <v>33701.9</v>
      </c>
      <c r="AD24" s="32" t="n">
        <v>33701.9</v>
      </c>
      <c r="AE24" s="31" t="n">
        <v>23837.315</v>
      </c>
      <c r="AF24" s="31" t="n">
        <v>23837.315</v>
      </c>
      <c r="AG24" s="31" t="n">
        <v>23837.315</v>
      </c>
      <c r="AH24" s="31" t="n">
        <v>23837.315</v>
      </c>
      <c r="AI24" s="31" t="n">
        <v>23837.315</v>
      </c>
      <c r="AJ24" s="31" t="n">
        <v>23837.315</v>
      </c>
      <c r="AK24" s="32" t="n">
        <v>33701.9</v>
      </c>
      <c r="AL24" s="32" t="n">
        <v>33701.9</v>
      </c>
      <c r="AM24" s="32" t="n">
        <v>33701.9</v>
      </c>
      <c r="AN24" s="32" t="n">
        <v>33701.9</v>
      </c>
      <c r="AO24" s="32" t="n">
        <v>33701.9</v>
      </c>
      <c r="AP24" s="32" t="n">
        <v>33701.9</v>
      </c>
      <c r="AQ24" s="32" t="n">
        <v>33701.9</v>
      </c>
      <c r="AR24" s="32" t="n">
        <v>33701.9</v>
      </c>
      <c r="AS24" s="32" t="n">
        <v>33701.9</v>
      </c>
      <c r="AT24" s="31" t="n">
        <v>23837.315</v>
      </c>
      <c r="AU24" s="33" t="n">
        <v>32525.2875</v>
      </c>
      <c r="AV24" s="33" t="n">
        <v>32525.2875</v>
      </c>
      <c r="AW24" s="33" t="n">
        <v>32525.2875</v>
      </c>
      <c r="AX24" s="33" t="n">
        <v>32525.2875</v>
      </c>
      <c r="AY24" s="33" t="n">
        <v>32525.2875</v>
      </c>
      <c r="AZ24" s="33" t="n">
        <v>32525.2875</v>
      </c>
      <c r="BA24" s="33" t="n">
        <v>32525.2875</v>
      </c>
      <c r="BB24" s="33" t="n">
        <v>32525.2875</v>
      </c>
      <c r="BC24" s="33" t="n">
        <v>32525.2875</v>
      </c>
      <c r="BD24" s="33" t="n">
        <v>32525.2875</v>
      </c>
      <c r="BE24" s="33" t="n">
        <v>32525.2875</v>
      </c>
      <c r="BF24" s="33" t="n">
        <v>32525.2875</v>
      </c>
      <c r="BG24" s="34" t="n">
        <v>7798.2</v>
      </c>
      <c r="BH24" s="34" t="n">
        <v>7798.2</v>
      </c>
      <c r="BI24" s="34" t="n">
        <v>7798.2</v>
      </c>
      <c r="BJ24" s="34" t="n">
        <v>7798.2</v>
      </c>
      <c r="BK24" s="34" t="n">
        <v>7798.2</v>
      </c>
    </row>
    <row r="25" customFormat="false" ht="13.2" hidden="false" customHeight="false" outlineLevel="0" collapsed="false">
      <c r="A25" s="0" t="n">
        <f aca="false">A24+1</f>
        <v>24</v>
      </c>
      <c r="B25" s="23" t="n">
        <v>10712.0224</v>
      </c>
      <c r="C25" s="23" t="n">
        <v>10712.0224</v>
      </c>
      <c r="D25" s="23" t="n">
        <v>10712.0224</v>
      </c>
      <c r="E25" s="23" t="n">
        <v>10712.0224</v>
      </c>
      <c r="F25" s="23" t="n">
        <v>10712.0224</v>
      </c>
      <c r="G25" s="23" t="n">
        <v>10712.0224</v>
      </c>
      <c r="H25" s="23" t="n">
        <v>10712.0224</v>
      </c>
      <c r="I25" s="23" t="n">
        <v>10712.0224</v>
      </c>
      <c r="J25" s="23" t="n">
        <v>10712.0224</v>
      </c>
      <c r="K25" s="23" t="n">
        <v>10712.0224</v>
      </c>
      <c r="L25" s="30" t="n">
        <f aca="false">K25*7</f>
        <v>74984.1568</v>
      </c>
      <c r="M25" s="30" t="n">
        <f aca="false">L25</f>
        <v>74984.1568</v>
      </c>
      <c r="N25" s="0" t="n">
        <v>9107.0272</v>
      </c>
      <c r="O25" s="0" t="n">
        <v>9107.0272</v>
      </c>
      <c r="P25" s="0" t="n">
        <v>9107.0272</v>
      </c>
      <c r="Q25" s="0" t="n">
        <v>9107.0272</v>
      </c>
      <c r="R25" s="0" t="n">
        <v>9107.0272</v>
      </c>
      <c r="S25" s="0" t="n">
        <v>9107.0272</v>
      </c>
      <c r="T25" s="0" t="n">
        <v>9107.0272</v>
      </c>
      <c r="U25" s="0" t="n">
        <v>9107.0272</v>
      </c>
      <c r="V25" s="31" t="n">
        <v>23660.0976</v>
      </c>
      <c r="W25" s="31" t="n">
        <v>23660.0976</v>
      </c>
      <c r="X25" s="31" t="n">
        <v>23660.0976</v>
      </c>
      <c r="Y25" s="31" t="n">
        <v>23660.0976</v>
      </c>
      <c r="Z25" s="31" t="n">
        <v>23660.0976</v>
      </c>
      <c r="AA25" s="31" t="n">
        <v>23660.0976</v>
      </c>
      <c r="AB25" s="32" t="n">
        <v>32678.2</v>
      </c>
      <c r="AC25" s="32" t="n">
        <v>32678.2</v>
      </c>
      <c r="AD25" s="32" t="n">
        <v>32678.2</v>
      </c>
      <c r="AE25" s="31" t="n">
        <v>23660.0976</v>
      </c>
      <c r="AF25" s="31" t="n">
        <v>23660.0976</v>
      </c>
      <c r="AG25" s="31" t="n">
        <v>23660.0976</v>
      </c>
      <c r="AH25" s="31" t="n">
        <v>23660.0976</v>
      </c>
      <c r="AI25" s="31" t="n">
        <v>23660.0976</v>
      </c>
      <c r="AJ25" s="31" t="n">
        <v>23660.0976</v>
      </c>
      <c r="AK25" s="32" t="n">
        <v>32678.2</v>
      </c>
      <c r="AL25" s="32" t="n">
        <v>32678.2</v>
      </c>
      <c r="AM25" s="32" t="n">
        <v>32678.2</v>
      </c>
      <c r="AN25" s="32" t="n">
        <v>32678.2</v>
      </c>
      <c r="AO25" s="32" t="n">
        <v>32678.2</v>
      </c>
      <c r="AP25" s="32" t="n">
        <v>32678.2</v>
      </c>
      <c r="AQ25" s="32" t="n">
        <v>32678.2</v>
      </c>
      <c r="AR25" s="32" t="n">
        <v>32678.2</v>
      </c>
      <c r="AS25" s="32" t="n">
        <v>32678.2</v>
      </c>
      <c r="AT25" s="31" t="n">
        <v>23660.0976</v>
      </c>
      <c r="AU25" s="33" t="n">
        <v>32525.2875</v>
      </c>
      <c r="AV25" s="33" t="n">
        <v>32525.2875</v>
      </c>
      <c r="AW25" s="33" t="n">
        <v>32525.2875</v>
      </c>
      <c r="AX25" s="33" t="n">
        <v>32525.2875</v>
      </c>
      <c r="AY25" s="33" t="n">
        <v>32525.2875</v>
      </c>
      <c r="AZ25" s="33" t="n">
        <v>32525.2875</v>
      </c>
      <c r="BA25" s="33" t="n">
        <v>32525.2875</v>
      </c>
      <c r="BB25" s="33" t="n">
        <v>32525.2875</v>
      </c>
      <c r="BC25" s="33" t="n">
        <v>32525.2875</v>
      </c>
      <c r="BD25" s="33" t="n">
        <v>32525.2875</v>
      </c>
      <c r="BE25" s="33" t="n">
        <v>32525.2875</v>
      </c>
      <c r="BF25" s="33" t="n">
        <v>32525.2875</v>
      </c>
      <c r="BG25" s="34" t="n">
        <v>7798.2</v>
      </c>
      <c r="BH25" s="34" t="n">
        <v>7798.2</v>
      </c>
      <c r="BI25" s="34" t="n">
        <v>7798.2</v>
      </c>
      <c r="BJ25" s="34" t="n">
        <v>7798.2</v>
      </c>
      <c r="BK25" s="34" t="n">
        <v>7798.2</v>
      </c>
    </row>
    <row r="26" customFormat="false" ht="13.2" hidden="false" customHeight="false" outlineLevel="0" collapsed="false">
      <c r="A26" s="0" t="n">
        <f aca="false">A25+1</f>
        <v>25</v>
      </c>
      <c r="B26" s="23" t="n">
        <v>10272.5</v>
      </c>
      <c r="C26" s="23" t="n">
        <v>10272.5</v>
      </c>
      <c r="D26" s="23" t="n">
        <v>10272.5</v>
      </c>
      <c r="E26" s="23" t="n">
        <v>10272.5</v>
      </c>
      <c r="F26" s="23" t="n">
        <v>10272.5</v>
      </c>
      <c r="G26" s="23" t="n">
        <v>10272.5</v>
      </c>
      <c r="H26" s="23" t="n">
        <v>10272.5</v>
      </c>
      <c r="I26" s="23" t="n">
        <v>10272.5</v>
      </c>
      <c r="J26" s="23" t="n">
        <v>10272.5</v>
      </c>
      <c r="K26" s="23" t="n">
        <v>10272.5</v>
      </c>
      <c r="L26" s="30" t="n">
        <f aca="false">K26*7</f>
        <v>71907.5</v>
      </c>
      <c r="M26" s="30" t="n">
        <f aca="false">L26</f>
        <v>71907.5</v>
      </c>
      <c r="N26" s="0" t="n">
        <v>8826.1875</v>
      </c>
      <c r="O26" s="0" t="n">
        <v>8826.1875</v>
      </c>
      <c r="P26" s="0" t="n">
        <v>8826.1875</v>
      </c>
      <c r="Q26" s="0" t="n">
        <v>8826.1875</v>
      </c>
      <c r="R26" s="0" t="n">
        <v>8826.1875</v>
      </c>
      <c r="S26" s="0" t="n">
        <v>8826.1875</v>
      </c>
      <c r="T26" s="0" t="n">
        <v>8826.1875</v>
      </c>
      <c r="U26" s="0" t="n">
        <v>8826.1875</v>
      </c>
      <c r="V26" s="31" t="n">
        <v>23451.875</v>
      </c>
      <c r="W26" s="31" t="n">
        <v>23451.875</v>
      </c>
      <c r="X26" s="31" t="n">
        <v>23451.875</v>
      </c>
      <c r="Y26" s="31" t="n">
        <v>23451.875</v>
      </c>
      <c r="Z26" s="31" t="n">
        <v>23451.875</v>
      </c>
      <c r="AA26" s="31" t="n">
        <v>23451.875</v>
      </c>
      <c r="AB26" s="32" t="n">
        <v>31654.5</v>
      </c>
      <c r="AC26" s="32" t="n">
        <v>31654.5</v>
      </c>
      <c r="AD26" s="32" t="n">
        <v>31654.5</v>
      </c>
      <c r="AE26" s="31" t="n">
        <v>23451.875</v>
      </c>
      <c r="AF26" s="31" t="n">
        <v>23451.875</v>
      </c>
      <c r="AG26" s="31" t="n">
        <v>23451.875</v>
      </c>
      <c r="AH26" s="31" t="n">
        <v>23451.875</v>
      </c>
      <c r="AI26" s="31" t="n">
        <v>23451.875</v>
      </c>
      <c r="AJ26" s="31" t="n">
        <v>23451.875</v>
      </c>
      <c r="AK26" s="32" t="n">
        <v>31654.5</v>
      </c>
      <c r="AL26" s="32" t="n">
        <v>31654.5</v>
      </c>
      <c r="AM26" s="32" t="n">
        <v>31654.5</v>
      </c>
      <c r="AN26" s="32" t="n">
        <v>31654.5</v>
      </c>
      <c r="AO26" s="32" t="n">
        <v>31654.5</v>
      </c>
      <c r="AP26" s="32" t="n">
        <v>31654.5</v>
      </c>
      <c r="AQ26" s="32" t="n">
        <v>31654.5</v>
      </c>
      <c r="AR26" s="32" t="n">
        <v>31654.5</v>
      </c>
      <c r="AS26" s="32" t="n">
        <v>31654.5</v>
      </c>
      <c r="AT26" s="31" t="n">
        <v>23451.875</v>
      </c>
      <c r="AU26" s="33" t="n">
        <v>32525.2875</v>
      </c>
      <c r="AV26" s="33" t="n">
        <v>32525.2875</v>
      </c>
      <c r="AW26" s="33" t="n">
        <v>32525.2875</v>
      </c>
      <c r="AX26" s="33" t="n">
        <v>32525.2875</v>
      </c>
      <c r="AY26" s="33" t="n">
        <v>32525.2875</v>
      </c>
      <c r="AZ26" s="33" t="n">
        <v>32525.2875</v>
      </c>
      <c r="BA26" s="33" t="n">
        <v>32525.2875</v>
      </c>
      <c r="BB26" s="33" t="n">
        <v>32525.2875</v>
      </c>
      <c r="BC26" s="33" t="n">
        <v>32525.2875</v>
      </c>
      <c r="BD26" s="33" t="n">
        <v>32525.2875</v>
      </c>
      <c r="BE26" s="33" t="n">
        <v>32525.2875</v>
      </c>
      <c r="BF26" s="33" t="n">
        <v>32525.2875</v>
      </c>
      <c r="BG26" s="34" t="n">
        <v>7798.2</v>
      </c>
      <c r="BH26" s="34" t="n">
        <v>7798.2</v>
      </c>
      <c r="BI26" s="34" t="n">
        <v>7798.2</v>
      </c>
      <c r="BJ26" s="34" t="n">
        <v>7798.2</v>
      </c>
      <c r="BK26" s="34" t="n">
        <v>7798.2</v>
      </c>
    </row>
    <row r="27" customFormat="false" ht="13.2" hidden="false" customHeight="false" outlineLevel="0" collapsed="false">
      <c r="A27" s="0" t="n">
        <f aca="false">A26+1</f>
        <v>26</v>
      </c>
      <c r="B27" s="23" t="n">
        <v>9834.58559999999</v>
      </c>
      <c r="C27" s="23" t="n">
        <v>9834.58559999999</v>
      </c>
      <c r="D27" s="23" t="n">
        <v>9834.58559999999</v>
      </c>
      <c r="E27" s="23" t="n">
        <v>9834.58559999999</v>
      </c>
      <c r="F27" s="23" t="n">
        <v>9834.58559999999</v>
      </c>
      <c r="G27" s="23" t="n">
        <v>9834.58559999999</v>
      </c>
      <c r="H27" s="23" t="n">
        <v>9834.58559999999</v>
      </c>
      <c r="I27" s="23" t="n">
        <v>9834.58559999999</v>
      </c>
      <c r="J27" s="23" t="n">
        <v>9834.58559999999</v>
      </c>
      <c r="K27" s="23" t="n">
        <v>9834.58559999999</v>
      </c>
      <c r="L27" s="30" t="n">
        <f aca="false">K27*7</f>
        <v>68842.0991999999</v>
      </c>
      <c r="M27" s="30" t="n">
        <f aca="false">L27</f>
        <v>68842.0991999999</v>
      </c>
      <c r="N27" s="0" t="n">
        <v>8572.0368</v>
      </c>
      <c r="O27" s="0" t="n">
        <v>8572.0368</v>
      </c>
      <c r="P27" s="0" t="n">
        <v>8572.0368</v>
      </c>
      <c r="Q27" s="0" t="n">
        <v>8572.0368</v>
      </c>
      <c r="R27" s="0" t="n">
        <v>8572.0368</v>
      </c>
      <c r="S27" s="0" t="n">
        <v>8572.0368</v>
      </c>
      <c r="T27" s="0" t="n">
        <v>8572.0368</v>
      </c>
      <c r="U27" s="0" t="n">
        <v>8572.0368</v>
      </c>
      <c r="V27" s="31" t="n">
        <v>23213.7872</v>
      </c>
      <c r="W27" s="31" t="n">
        <v>23213.7872</v>
      </c>
      <c r="X27" s="31" t="n">
        <v>23213.7872</v>
      </c>
      <c r="Y27" s="31" t="n">
        <v>23213.7872</v>
      </c>
      <c r="Z27" s="31" t="n">
        <v>23213.7872</v>
      </c>
      <c r="AA27" s="31" t="n">
        <v>23213.7872</v>
      </c>
      <c r="AB27" s="32" t="n">
        <v>30630.8</v>
      </c>
      <c r="AC27" s="32" t="n">
        <v>30630.8</v>
      </c>
      <c r="AD27" s="32" t="n">
        <v>30630.8</v>
      </c>
      <c r="AE27" s="31" t="n">
        <v>23213.7872</v>
      </c>
      <c r="AF27" s="31" t="n">
        <v>23213.7872</v>
      </c>
      <c r="AG27" s="31" t="n">
        <v>23213.7872</v>
      </c>
      <c r="AH27" s="31" t="n">
        <v>23213.7872</v>
      </c>
      <c r="AI27" s="31" t="n">
        <v>23213.7872</v>
      </c>
      <c r="AJ27" s="31" t="n">
        <v>23213.7872</v>
      </c>
      <c r="AK27" s="32" t="n">
        <v>30630.8</v>
      </c>
      <c r="AL27" s="32" t="n">
        <v>30630.8</v>
      </c>
      <c r="AM27" s="32" t="n">
        <v>30630.8</v>
      </c>
      <c r="AN27" s="32" t="n">
        <v>30630.8</v>
      </c>
      <c r="AO27" s="32" t="n">
        <v>30630.8</v>
      </c>
      <c r="AP27" s="32" t="n">
        <v>30630.8</v>
      </c>
      <c r="AQ27" s="32" t="n">
        <v>30630.8</v>
      </c>
      <c r="AR27" s="32" t="n">
        <v>30630.8</v>
      </c>
      <c r="AS27" s="32" t="n">
        <v>30630.8</v>
      </c>
      <c r="AT27" s="31" t="n">
        <v>23213.7872</v>
      </c>
      <c r="AU27" s="33" t="n">
        <v>32525.2875</v>
      </c>
      <c r="AV27" s="33" t="n">
        <v>32525.2875</v>
      </c>
      <c r="AW27" s="33" t="n">
        <v>32525.2875</v>
      </c>
      <c r="AX27" s="33" t="n">
        <v>32525.2875</v>
      </c>
      <c r="AY27" s="33" t="n">
        <v>32525.2875</v>
      </c>
      <c r="AZ27" s="33" t="n">
        <v>32525.2875</v>
      </c>
      <c r="BA27" s="33" t="n">
        <v>32525.2875</v>
      </c>
      <c r="BB27" s="33" t="n">
        <v>32525.2875</v>
      </c>
      <c r="BC27" s="33" t="n">
        <v>32525.2875</v>
      </c>
      <c r="BD27" s="33" t="n">
        <v>32525.2875</v>
      </c>
      <c r="BE27" s="33" t="n">
        <v>32525.2875</v>
      </c>
      <c r="BF27" s="33" t="n">
        <v>32525.2875</v>
      </c>
      <c r="BG27" s="34" t="n">
        <v>7798.2</v>
      </c>
      <c r="BH27" s="34" t="n">
        <v>7798.2</v>
      </c>
      <c r="BI27" s="34" t="n">
        <v>7798.2</v>
      </c>
      <c r="BJ27" s="34" t="n">
        <v>7798.2</v>
      </c>
      <c r="BK27" s="34" t="n">
        <v>7798.2</v>
      </c>
    </row>
    <row r="28" customFormat="false" ht="13.2" hidden="false" customHeight="false" outlineLevel="0" collapsed="false">
      <c r="A28" s="0" t="n">
        <f aca="false">A27+1</f>
        <v>27</v>
      </c>
      <c r="B28" s="23" t="n">
        <v>9402.3088</v>
      </c>
      <c r="C28" s="23" t="n">
        <v>9402.3088</v>
      </c>
      <c r="D28" s="23" t="n">
        <v>9402.3088</v>
      </c>
      <c r="E28" s="23" t="n">
        <v>9402.3088</v>
      </c>
      <c r="F28" s="23" t="n">
        <v>9402.3088</v>
      </c>
      <c r="G28" s="23" t="n">
        <v>9402.3088</v>
      </c>
      <c r="H28" s="23" t="n">
        <v>9402.3088</v>
      </c>
      <c r="I28" s="23" t="n">
        <v>9402.3088</v>
      </c>
      <c r="J28" s="23" t="n">
        <v>9402.3088</v>
      </c>
      <c r="K28" s="23" t="n">
        <v>9402.3088</v>
      </c>
      <c r="L28" s="30" t="n">
        <f aca="false">K28*7</f>
        <v>65816.1616</v>
      </c>
      <c r="M28" s="30" t="n">
        <f aca="false">L28</f>
        <v>65816.1616</v>
      </c>
      <c r="N28" s="0" t="n">
        <v>8346.7489</v>
      </c>
      <c r="O28" s="0" t="n">
        <v>8346.7489</v>
      </c>
      <c r="P28" s="0" t="n">
        <v>8346.7489</v>
      </c>
      <c r="Q28" s="0" t="n">
        <v>8346.7489</v>
      </c>
      <c r="R28" s="0" t="n">
        <v>8346.7489</v>
      </c>
      <c r="S28" s="0" t="n">
        <v>8346.7489</v>
      </c>
      <c r="T28" s="0" t="n">
        <v>8346.7489</v>
      </c>
      <c r="U28" s="0" t="n">
        <v>8346.7489</v>
      </c>
      <c r="V28" s="31" t="n">
        <v>22948.8318</v>
      </c>
      <c r="W28" s="31" t="n">
        <v>22948.8318</v>
      </c>
      <c r="X28" s="31" t="n">
        <v>22948.8318</v>
      </c>
      <c r="Y28" s="31" t="n">
        <v>22948.8318</v>
      </c>
      <c r="Z28" s="31" t="n">
        <v>22948.8318</v>
      </c>
      <c r="AA28" s="31" t="n">
        <v>22948.8318</v>
      </c>
      <c r="AB28" s="32" t="n">
        <v>29607.1</v>
      </c>
      <c r="AC28" s="32" t="n">
        <v>29607.1</v>
      </c>
      <c r="AD28" s="32" t="n">
        <v>29607.1</v>
      </c>
      <c r="AE28" s="31" t="n">
        <v>22948.8318</v>
      </c>
      <c r="AF28" s="31" t="n">
        <v>22948.8318</v>
      </c>
      <c r="AG28" s="31" t="n">
        <v>22948.8318</v>
      </c>
      <c r="AH28" s="31" t="n">
        <v>22948.8318</v>
      </c>
      <c r="AI28" s="31" t="n">
        <v>22948.8318</v>
      </c>
      <c r="AJ28" s="31" t="n">
        <v>22948.8318</v>
      </c>
      <c r="AK28" s="32" t="n">
        <v>29607.1</v>
      </c>
      <c r="AL28" s="32" t="n">
        <v>29607.1</v>
      </c>
      <c r="AM28" s="32" t="n">
        <v>29607.1</v>
      </c>
      <c r="AN28" s="32" t="n">
        <v>29607.1</v>
      </c>
      <c r="AO28" s="32" t="n">
        <v>29607.1</v>
      </c>
      <c r="AP28" s="32" t="n">
        <v>29607.1</v>
      </c>
      <c r="AQ28" s="32" t="n">
        <v>29607.1</v>
      </c>
      <c r="AR28" s="32" t="n">
        <v>29607.1</v>
      </c>
      <c r="AS28" s="32" t="n">
        <v>29607.1</v>
      </c>
      <c r="AT28" s="31" t="n">
        <v>22948.8318</v>
      </c>
      <c r="AU28" s="33" t="n">
        <v>32525.2875</v>
      </c>
      <c r="AV28" s="33" t="n">
        <v>32525.2875</v>
      </c>
      <c r="AW28" s="33" t="n">
        <v>32525.2875</v>
      </c>
      <c r="AX28" s="33" t="n">
        <v>32525.2875</v>
      </c>
      <c r="AY28" s="33" t="n">
        <v>32525.2875</v>
      </c>
      <c r="AZ28" s="33" t="n">
        <v>32525.2875</v>
      </c>
      <c r="BA28" s="33" t="n">
        <v>32525.2875</v>
      </c>
      <c r="BB28" s="33" t="n">
        <v>32525.2875</v>
      </c>
      <c r="BC28" s="33" t="n">
        <v>32525.2875</v>
      </c>
      <c r="BD28" s="33" t="n">
        <v>32525.2875</v>
      </c>
      <c r="BE28" s="33" t="n">
        <v>32525.2875</v>
      </c>
      <c r="BF28" s="33" t="n">
        <v>32525.2875</v>
      </c>
      <c r="BG28" s="34" t="n">
        <v>7798.2</v>
      </c>
      <c r="BH28" s="34" t="n">
        <v>7798.2</v>
      </c>
      <c r="BI28" s="34" t="n">
        <v>7798.2</v>
      </c>
      <c r="BJ28" s="34" t="n">
        <v>7798.2</v>
      </c>
      <c r="BK28" s="34" t="n">
        <v>7798.2</v>
      </c>
    </row>
    <row r="29" customFormat="false" ht="13.2" hidden="false" customHeight="false" outlineLevel="0" collapsed="false">
      <c r="A29" s="0" t="n">
        <f aca="false">A28+1</f>
        <v>28</v>
      </c>
      <c r="B29" s="23" t="n">
        <v>8979.6992</v>
      </c>
      <c r="C29" s="23" t="n">
        <v>8979.6992</v>
      </c>
      <c r="D29" s="23" t="n">
        <v>8979.6992</v>
      </c>
      <c r="E29" s="23" t="n">
        <v>8979.6992</v>
      </c>
      <c r="F29" s="23" t="n">
        <v>8979.6992</v>
      </c>
      <c r="G29" s="23" t="n">
        <v>8979.6992</v>
      </c>
      <c r="H29" s="23" t="n">
        <v>8979.6992</v>
      </c>
      <c r="I29" s="23" t="n">
        <v>8979.6992</v>
      </c>
      <c r="J29" s="23" t="n">
        <v>8979.6992</v>
      </c>
      <c r="K29" s="23" t="n">
        <v>8979.6992</v>
      </c>
      <c r="L29" s="30" t="n">
        <f aca="false">K29*7</f>
        <v>62857.8944</v>
      </c>
      <c r="M29" s="30" t="n">
        <f aca="false">L29</f>
        <v>62857.8944</v>
      </c>
      <c r="N29" s="0" t="n">
        <v>8152.4976</v>
      </c>
      <c r="O29" s="0" t="n">
        <v>8152.4976</v>
      </c>
      <c r="P29" s="0" t="n">
        <v>8152.4976</v>
      </c>
      <c r="Q29" s="0" t="n">
        <v>8152.4976</v>
      </c>
      <c r="R29" s="0" t="n">
        <v>8152.4976</v>
      </c>
      <c r="S29" s="0" t="n">
        <v>8152.4976</v>
      </c>
      <c r="T29" s="0" t="n">
        <v>8152.4976</v>
      </c>
      <c r="U29" s="0" t="n">
        <v>8152.4976</v>
      </c>
      <c r="V29" s="31" t="n">
        <v>22661.864</v>
      </c>
      <c r="W29" s="31" t="n">
        <v>22661.864</v>
      </c>
      <c r="X29" s="31" t="n">
        <v>22661.864</v>
      </c>
      <c r="Y29" s="31" t="n">
        <v>22661.864</v>
      </c>
      <c r="Z29" s="31" t="n">
        <v>22661.864</v>
      </c>
      <c r="AA29" s="31" t="n">
        <v>22661.864</v>
      </c>
      <c r="AB29" s="32" t="n">
        <v>28583.4</v>
      </c>
      <c r="AC29" s="32" t="n">
        <v>28583.4</v>
      </c>
      <c r="AD29" s="32" t="n">
        <v>28583.4</v>
      </c>
      <c r="AE29" s="31" t="n">
        <v>22661.864</v>
      </c>
      <c r="AF29" s="31" t="n">
        <v>22661.864</v>
      </c>
      <c r="AG29" s="31" t="n">
        <v>22661.864</v>
      </c>
      <c r="AH29" s="31" t="n">
        <v>22661.864</v>
      </c>
      <c r="AI29" s="31" t="n">
        <v>22661.864</v>
      </c>
      <c r="AJ29" s="31" t="n">
        <v>22661.864</v>
      </c>
      <c r="AK29" s="32" t="n">
        <v>28583.4</v>
      </c>
      <c r="AL29" s="32" t="n">
        <v>28583.4</v>
      </c>
      <c r="AM29" s="32" t="n">
        <v>28583.4</v>
      </c>
      <c r="AN29" s="32" t="n">
        <v>28583.4</v>
      </c>
      <c r="AO29" s="32" t="n">
        <v>28583.4</v>
      </c>
      <c r="AP29" s="32" t="n">
        <v>28583.4</v>
      </c>
      <c r="AQ29" s="32" t="n">
        <v>28583.4</v>
      </c>
      <c r="AR29" s="32" t="n">
        <v>28583.4</v>
      </c>
      <c r="AS29" s="32" t="n">
        <v>28583.4</v>
      </c>
      <c r="AT29" s="31" t="n">
        <v>22661.864</v>
      </c>
      <c r="AU29" s="33" t="n">
        <v>32525.2875</v>
      </c>
      <c r="AV29" s="33" t="n">
        <v>32525.2875</v>
      </c>
      <c r="AW29" s="33" t="n">
        <v>32525.2875</v>
      </c>
      <c r="AX29" s="33" t="n">
        <v>32525.2875</v>
      </c>
      <c r="AY29" s="33" t="n">
        <v>32525.2875</v>
      </c>
      <c r="AZ29" s="33" t="n">
        <v>32525.2875</v>
      </c>
      <c r="BA29" s="33" t="n">
        <v>32525.2875</v>
      </c>
      <c r="BB29" s="33" t="n">
        <v>32525.2875</v>
      </c>
      <c r="BC29" s="33" t="n">
        <v>32525.2875</v>
      </c>
      <c r="BD29" s="33" t="n">
        <v>32525.2875</v>
      </c>
      <c r="BE29" s="33" t="n">
        <v>32525.2875</v>
      </c>
      <c r="BF29" s="33" t="n">
        <v>32525.2875</v>
      </c>
      <c r="BG29" s="34" t="n">
        <v>7798.2</v>
      </c>
      <c r="BH29" s="34" t="n">
        <v>7798.2</v>
      </c>
      <c r="BI29" s="34" t="n">
        <v>7798.2</v>
      </c>
      <c r="BJ29" s="34" t="n">
        <v>7798.2</v>
      </c>
      <c r="BK29" s="34" t="n">
        <v>7798.2</v>
      </c>
    </row>
    <row r="30" customFormat="false" ht="13.2" hidden="false" customHeight="false" outlineLevel="0" collapsed="false">
      <c r="A30" s="0" t="n">
        <f aca="false">A29+1</f>
        <v>29</v>
      </c>
      <c r="B30" s="23" t="n">
        <v>8570.7864</v>
      </c>
      <c r="C30" s="23" t="n">
        <v>8570.7864</v>
      </c>
      <c r="D30" s="23" t="n">
        <v>8570.7864</v>
      </c>
      <c r="E30" s="23" t="n">
        <v>8570.7864</v>
      </c>
      <c r="F30" s="23" t="n">
        <v>8570.7864</v>
      </c>
      <c r="G30" s="23" t="n">
        <v>8570.7864</v>
      </c>
      <c r="H30" s="23" t="n">
        <v>8570.7864</v>
      </c>
      <c r="I30" s="23" t="n">
        <v>8570.7864</v>
      </c>
      <c r="J30" s="23" t="n">
        <v>8570.7864</v>
      </c>
      <c r="K30" s="23" t="n">
        <v>8570.7864</v>
      </c>
      <c r="L30" s="30" t="n">
        <f aca="false">K30*7</f>
        <v>59995.5048</v>
      </c>
      <c r="M30" s="30" t="n">
        <f aca="false">L30</f>
        <v>59995.5048</v>
      </c>
      <c r="N30" s="0" t="n">
        <v>7991.4567</v>
      </c>
      <c r="O30" s="0" t="n">
        <v>7991.4567</v>
      </c>
      <c r="P30" s="0" t="n">
        <v>7991.4567</v>
      </c>
      <c r="Q30" s="0" t="n">
        <v>7991.4567</v>
      </c>
      <c r="R30" s="0" t="n">
        <v>7991.4567</v>
      </c>
      <c r="S30" s="0" t="n">
        <v>7991.4567</v>
      </c>
      <c r="T30" s="0" t="n">
        <v>7991.4567</v>
      </c>
      <c r="U30" s="0" t="n">
        <v>7991.4567</v>
      </c>
      <c r="V30" s="31" t="n">
        <v>22359.5966</v>
      </c>
      <c r="W30" s="31" t="n">
        <v>22359.5966</v>
      </c>
      <c r="X30" s="31" t="n">
        <v>22359.5966</v>
      </c>
      <c r="Y30" s="31" t="n">
        <v>22359.5966</v>
      </c>
      <c r="Z30" s="31" t="n">
        <v>22359.5966</v>
      </c>
      <c r="AA30" s="31" t="n">
        <v>22359.5966</v>
      </c>
      <c r="AB30" s="32" t="n">
        <v>27559.7</v>
      </c>
      <c r="AC30" s="32" t="n">
        <v>27559.7</v>
      </c>
      <c r="AD30" s="32" t="n">
        <v>27559.7</v>
      </c>
      <c r="AE30" s="31" t="n">
        <v>22359.5966</v>
      </c>
      <c r="AF30" s="31" t="n">
        <v>22359.5966</v>
      </c>
      <c r="AG30" s="31" t="n">
        <v>22359.5966</v>
      </c>
      <c r="AH30" s="31" t="n">
        <v>22359.5966</v>
      </c>
      <c r="AI30" s="31" t="n">
        <v>22359.5966</v>
      </c>
      <c r="AJ30" s="31" t="n">
        <v>22359.5966</v>
      </c>
      <c r="AK30" s="32" t="n">
        <v>27559.7</v>
      </c>
      <c r="AL30" s="32" t="n">
        <v>27559.7</v>
      </c>
      <c r="AM30" s="32" t="n">
        <v>27559.7</v>
      </c>
      <c r="AN30" s="32" t="n">
        <v>27559.7</v>
      </c>
      <c r="AO30" s="32" t="n">
        <v>27559.7</v>
      </c>
      <c r="AP30" s="32" t="n">
        <v>27559.7</v>
      </c>
      <c r="AQ30" s="32" t="n">
        <v>27559.7</v>
      </c>
      <c r="AR30" s="32" t="n">
        <v>27559.7</v>
      </c>
      <c r="AS30" s="32" t="n">
        <v>27559.7</v>
      </c>
      <c r="AT30" s="31" t="n">
        <v>22359.5966</v>
      </c>
      <c r="AU30" s="33" t="n">
        <v>32525.2875</v>
      </c>
      <c r="AV30" s="33" t="n">
        <v>32525.2875</v>
      </c>
      <c r="AW30" s="33" t="n">
        <v>32525.2875</v>
      </c>
      <c r="AX30" s="33" t="n">
        <v>32525.2875</v>
      </c>
      <c r="AY30" s="33" t="n">
        <v>32525.2875</v>
      </c>
      <c r="AZ30" s="33" t="n">
        <v>32525.2875</v>
      </c>
      <c r="BA30" s="33" t="n">
        <v>32525.2875</v>
      </c>
      <c r="BB30" s="33" t="n">
        <v>32525.2875</v>
      </c>
      <c r="BC30" s="33" t="n">
        <v>32525.2875</v>
      </c>
      <c r="BD30" s="33" t="n">
        <v>32525.2875</v>
      </c>
      <c r="BE30" s="33" t="n">
        <v>32525.2875</v>
      </c>
      <c r="BF30" s="33" t="n">
        <v>32525.2875</v>
      </c>
      <c r="BG30" s="34" t="n">
        <v>7798.2</v>
      </c>
      <c r="BH30" s="34" t="n">
        <v>7798.2</v>
      </c>
      <c r="BI30" s="34" t="n">
        <v>7798.2</v>
      </c>
      <c r="BJ30" s="34" t="n">
        <v>7798.2</v>
      </c>
      <c r="BK30" s="34" t="n">
        <v>7798.2</v>
      </c>
    </row>
    <row r="31" customFormat="false" ht="13.2" hidden="false" customHeight="false" outlineLevel="0" collapsed="false">
      <c r="A31" s="0" t="n">
        <f aca="false">A30+1</f>
        <v>30</v>
      </c>
      <c r="B31" s="23" t="n">
        <v>8179.6</v>
      </c>
      <c r="C31" s="23" t="n">
        <v>8179.6</v>
      </c>
      <c r="D31" s="23" t="n">
        <v>8179.6</v>
      </c>
      <c r="E31" s="23" t="n">
        <v>8179.6</v>
      </c>
      <c r="F31" s="23" t="n">
        <v>8179.6</v>
      </c>
      <c r="G31" s="23" t="n">
        <v>8179.6</v>
      </c>
      <c r="H31" s="23" t="n">
        <v>8179.6</v>
      </c>
      <c r="I31" s="23" t="n">
        <v>8179.6</v>
      </c>
      <c r="J31" s="23" t="n">
        <v>8179.6</v>
      </c>
      <c r="K31" s="23" t="n">
        <v>8179.6</v>
      </c>
      <c r="L31" s="30" t="n">
        <f aca="false">K31*7</f>
        <v>57257.2</v>
      </c>
      <c r="M31" s="30" t="n">
        <f aca="false">L31</f>
        <v>57257.2</v>
      </c>
      <c r="N31" s="0" t="n">
        <v>7865.8</v>
      </c>
      <c r="O31" s="0" t="n">
        <v>7865.8</v>
      </c>
      <c r="P31" s="0" t="n">
        <v>7865.8</v>
      </c>
      <c r="Q31" s="0" t="n">
        <v>7865.8</v>
      </c>
      <c r="R31" s="0" t="n">
        <v>7865.8</v>
      </c>
      <c r="S31" s="0" t="n">
        <v>7865.8</v>
      </c>
      <c r="T31" s="0" t="n">
        <v>7865.8</v>
      </c>
      <c r="U31" s="0" t="n">
        <v>7865.8</v>
      </c>
      <c r="V31" s="31" t="n">
        <v>22050.6</v>
      </c>
      <c r="W31" s="31" t="n">
        <v>22050.6</v>
      </c>
      <c r="X31" s="31" t="n">
        <v>22050.6</v>
      </c>
      <c r="Y31" s="31" t="n">
        <v>22050.6</v>
      </c>
      <c r="Z31" s="31" t="n">
        <v>22050.6</v>
      </c>
      <c r="AA31" s="31" t="n">
        <v>22050.6</v>
      </c>
      <c r="AB31" s="32" t="n">
        <v>26536</v>
      </c>
      <c r="AC31" s="32" t="n">
        <v>26536</v>
      </c>
      <c r="AD31" s="32" t="n">
        <v>26536</v>
      </c>
      <c r="AE31" s="31" t="n">
        <v>22050.6</v>
      </c>
      <c r="AF31" s="31" t="n">
        <v>22050.6</v>
      </c>
      <c r="AG31" s="31" t="n">
        <v>22050.6</v>
      </c>
      <c r="AH31" s="31" t="n">
        <v>22050.6</v>
      </c>
      <c r="AI31" s="31" t="n">
        <v>22050.6</v>
      </c>
      <c r="AJ31" s="31" t="n">
        <v>22050.6</v>
      </c>
      <c r="AK31" s="32" t="n">
        <v>26536</v>
      </c>
      <c r="AL31" s="32" t="n">
        <v>26536</v>
      </c>
      <c r="AM31" s="32" t="n">
        <v>26536</v>
      </c>
      <c r="AN31" s="32" t="n">
        <v>26536</v>
      </c>
      <c r="AO31" s="32" t="n">
        <v>26536</v>
      </c>
      <c r="AP31" s="32" t="n">
        <v>26536</v>
      </c>
      <c r="AQ31" s="32" t="n">
        <v>26536</v>
      </c>
      <c r="AR31" s="32" t="n">
        <v>26536</v>
      </c>
      <c r="AS31" s="32" t="n">
        <v>26536</v>
      </c>
      <c r="AT31" s="31" t="n">
        <v>22050.6</v>
      </c>
      <c r="AU31" s="33" t="n">
        <v>32525.2875</v>
      </c>
      <c r="AV31" s="33" t="n">
        <v>32525.2875</v>
      </c>
      <c r="AW31" s="33" t="n">
        <v>32525.2875</v>
      </c>
      <c r="AX31" s="33" t="n">
        <v>32525.2875</v>
      </c>
      <c r="AY31" s="33" t="n">
        <v>32525.2875</v>
      </c>
      <c r="AZ31" s="33" t="n">
        <v>32525.2875</v>
      </c>
      <c r="BA31" s="33" t="n">
        <v>32525.2875</v>
      </c>
      <c r="BB31" s="33" t="n">
        <v>32525.2875</v>
      </c>
      <c r="BC31" s="33" t="n">
        <v>32525.2875</v>
      </c>
      <c r="BD31" s="33" t="n">
        <v>32525.2875</v>
      </c>
      <c r="BE31" s="33" t="n">
        <v>32525.2875</v>
      </c>
      <c r="BF31" s="33" t="n">
        <v>32525.2875</v>
      </c>
      <c r="BG31" s="34" t="n">
        <v>7798.2</v>
      </c>
      <c r="BH31" s="34" t="n">
        <v>7798.2</v>
      </c>
      <c r="BI31" s="34" t="n">
        <v>7798.2</v>
      </c>
      <c r="BJ31" s="34" t="n">
        <v>7798.2</v>
      </c>
      <c r="BK31" s="34" t="n">
        <v>7798.2</v>
      </c>
    </row>
    <row r="32" customFormat="false" ht="13.2" hidden="false" customHeight="false" outlineLevel="0" collapsed="false">
      <c r="A32" s="0" t="n">
        <f aca="false">A31+1</f>
        <v>31</v>
      </c>
      <c r="B32" s="23" t="n">
        <v>7810.1696</v>
      </c>
      <c r="C32" s="23" t="n">
        <v>7810.1696</v>
      </c>
      <c r="D32" s="23" t="n">
        <v>7810.1696</v>
      </c>
      <c r="E32" s="23" t="n">
        <v>7810.1696</v>
      </c>
      <c r="F32" s="23" t="n">
        <v>7810.1696</v>
      </c>
      <c r="G32" s="23" t="n">
        <v>7810.1696</v>
      </c>
      <c r="H32" s="23" t="n">
        <v>7810.1696</v>
      </c>
      <c r="I32" s="23" t="n">
        <v>7810.1696</v>
      </c>
      <c r="J32" s="23" t="n">
        <v>7810.1696</v>
      </c>
      <c r="K32" s="23" t="n">
        <v>7810.1696</v>
      </c>
      <c r="L32" s="30" t="n">
        <f aca="false">K32*7</f>
        <v>54671.1872</v>
      </c>
      <c r="M32" s="30" t="n">
        <f aca="false">L32</f>
        <v>54671.1872</v>
      </c>
      <c r="N32" s="0" t="n">
        <v>7865.8</v>
      </c>
      <c r="O32" s="0" t="n">
        <v>7865.8</v>
      </c>
      <c r="P32" s="0" t="n">
        <v>7865.8</v>
      </c>
      <c r="Q32" s="0" t="n">
        <v>7865.8</v>
      </c>
      <c r="R32" s="0" t="n">
        <v>7865.8</v>
      </c>
      <c r="S32" s="0" t="n">
        <v>7865.8</v>
      </c>
      <c r="T32" s="0" t="n">
        <v>7865.8</v>
      </c>
      <c r="U32" s="0" t="n">
        <v>7865.8</v>
      </c>
      <c r="V32" s="31" t="n">
        <v>21745.3022</v>
      </c>
      <c r="W32" s="31" t="n">
        <v>21745.3022</v>
      </c>
      <c r="X32" s="31" t="n">
        <v>21745.3022</v>
      </c>
      <c r="Y32" s="31" t="n">
        <v>21745.3022</v>
      </c>
      <c r="Z32" s="31" t="n">
        <v>21745.3022</v>
      </c>
      <c r="AA32" s="31" t="n">
        <v>21745.3022</v>
      </c>
      <c r="AB32" s="32" t="n">
        <v>25512.3</v>
      </c>
      <c r="AC32" s="32" t="n">
        <v>25512.3</v>
      </c>
      <c r="AD32" s="32" t="n">
        <v>25512.3</v>
      </c>
      <c r="AE32" s="31" t="n">
        <v>21745.3022</v>
      </c>
      <c r="AF32" s="31" t="n">
        <v>21745.3022</v>
      </c>
      <c r="AG32" s="31" t="n">
        <v>21745.3022</v>
      </c>
      <c r="AH32" s="31" t="n">
        <v>21745.3022</v>
      </c>
      <c r="AI32" s="31" t="n">
        <v>21745.3022</v>
      </c>
      <c r="AJ32" s="31" t="n">
        <v>21745.3022</v>
      </c>
      <c r="AK32" s="32" t="n">
        <v>25512.3</v>
      </c>
      <c r="AL32" s="32" t="n">
        <v>25512.3</v>
      </c>
      <c r="AM32" s="32" t="n">
        <v>25512.3</v>
      </c>
      <c r="AN32" s="32" t="n">
        <v>25512.3</v>
      </c>
      <c r="AO32" s="32" t="n">
        <v>25512.3</v>
      </c>
      <c r="AP32" s="32" t="n">
        <v>25512.3</v>
      </c>
      <c r="AQ32" s="32" t="n">
        <v>25512.3</v>
      </c>
      <c r="AR32" s="32" t="n">
        <v>25512.3</v>
      </c>
      <c r="AS32" s="32" t="n">
        <v>25512.3</v>
      </c>
      <c r="AT32" s="31" t="n">
        <v>21745.3022</v>
      </c>
      <c r="AU32" s="33" t="n">
        <v>32525.2875</v>
      </c>
      <c r="AV32" s="33" t="n">
        <v>32525.2875</v>
      </c>
      <c r="AW32" s="33" t="n">
        <v>32525.2875</v>
      </c>
      <c r="AX32" s="33" t="n">
        <v>32525.2875</v>
      </c>
      <c r="AY32" s="33" t="n">
        <v>32525.2875</v>
      </c>
      <c r="AZ32" s="33" t="n">
        <v>32525.2875</v>
      </c>
      <c r="BA32" s="33" t="n">
        <v>32525.2875</v>
      </c>
      <c r="BB32" s="33" t="n">
        <v>32525.2875</v>
      </c>
      <c r="BC32" s="33" t="n">
        <v>32525.2875</v>
      </c>
      <c r="BD32" s="33" t="n">
        <v>32525.2875</v>
      </c>
      <c r="BE32" s="33" t="n">
        <v>32525.2875</v>
      </c>
      <c r="BF32" s="33" t="n">
        <v>32525.2875</v>
      </c>
      <c r="BG32" s="34" t="n">
        <v>7798.2</v>
      </c>
      <c r="BH32" s="34" t="n">
        <v>7798.2</v>
      </c>
      <c r="BI32" s="34" t="n">
        <v>7798.2</v>
      </c>
      <c r="BJ32" s="34" t="n">
        <v>7798.2</v>
      </c>
      <c r="BK32" s="34" t="n">
        <v>7798.2</v>
      </c>
    </row>
    <row r="33" customFormat="false" ht="13.2" hidden="false" customHeight="false" outlineLevel="0" collapsed="false">
      <c r="A33" s="0" t="n">
        <f aca="false">A32+1</f>
        <v>32</v>
      </c>
      <c r="B33" s="23" t="n">
        <v>7466.5248</v>
      </c>
      <c r="C33" s="23" t="n">
        <v>7466.5248</v>
      </c>
      <c r="D33" s="23" t="n">
        <v>7466.5248</v>
      </c>
      <c r="E33" s="23" t="n">
        <v>7466.5248</v>
      </c>
      <c r="F33" s="23" t="n">
        <v>7466.5248</v>
      </c>
      <c r="G33" s="23" t="n">
        <v>7466.5248</v>
      </c>
      <c r="H33" s="23" t="n">
        <v>7466.5248</v>
      </c>
      <c r="I33" s="23" t="n">
        <v>7466.5248</v>
      </c>
      <c r="J33" s="23" t="n">
        <v>7466.5248</v>
      </c>
      <c r="K33" s="23" t="n">
        <v>7466.5248</v>
      </c>
      <c r="L33" s="30" t="n">
        <f aca="false">K33*7</f>
        <v>52265.6736</v>
      </c>
      <c r="M33" s="30" t="n">
        <f aca="false">L33</f>
        <v>52265.6736</v>
      </c>
      <c r="N33" s="0" t="n">
        <v>7865.8</v>
      </c>
      <c r="O33" s="0" t="n">
        <v>7865.8</v>
      </c>
      <c r="P33" s="0" t="n">
        <v>7865.8</v>
      </c>
      <c r="Q33" s="0" t="n">
        <v>7865.8</v>
      </c>
      <c r="R33" s="0" t="n">
        <v>7865.8</v>
      </c>
      <c r="S33" s="0" t="n">
        <v>7865.8</v>
      </c>
      <c r="T33" s="0" t="n">
        <v>7865.8</v>
      </c>
      <c r="U33" s="0" t="n">
        <v>7865.8</v>
      </c>
      <c r="V33" s="31" t="n">
        <v>21455.9888</v>
      </c>
      <c r="W33" s="31" t="n">
        <v>21455.9888</v>
      </c>
      <c r="X33" s="31" t="n">
        <v>21455.9888</v>
      </c>
      <c r="Y33" s="31" t="n">
        <v>21455.9888</v>
      </c>
      <c r="Z33" s="31" t="n">
        <v>21455.9888</v>
      </c>
      <c r="AA33" s="31" t="n">
        <v>21455.9888</v>
      </c>
      <c r="AB33" s="32" t="n">
        <v>24488.6</v>
      </c>
      <c r="AC33" s="32" t="n">
        <v>24488.6</v>
      </c>
      <c r="AD33" s="32" t="n">
        <v>24488.6</v>
      </c>
      <c r="AE33" s="31" t="n">
        <v>21455.9888</v>
      </c>
      <c r="AF33" s="31" t="n">
        <v>21455.9888</v>
      </c>
      <c r="AG33" s="31" t="n">
        <v>21455.9888</v>
      </c>
      <c r="AH33" s="31" t="n">
        <v>21455.9888</v>
      </c>
      <c r="AI33" s="31" t="n">
        <v>21455.9888</v>
      </c>
      <c r="AJ33" s="31" t="n">
        <v>21455.9888</v>
      </c>
      <c r="AK33" s="32" t="n">
        <v>24488.6</v>
      </c>
      <c r="AL33" s="32" t="n">
        <v>24488.6</v>
      </c>
      <c r="AM33" s="32" t="n">
        <v>24488.6</v>
      </c>
      <c r="AN33" s="32" t="n">
        <v>24488.6</v>
      </c>
      <c r="AO33" s="32" t="n">
        <v>24488.6</v>
      </c>
      <c r="AP33" s="32" t="n">
        <v>24488.6</v>
      </c>
      <c r="AQ33" s="32" t="n">
        <v>24488.6</v>
      </c>
      <c r="AR33" s="32" t="n">
        <v>24488.6</v>
      </c>
      <c r="AS33" s="32" t="n">
        <v>24488.6</v>
      </c>
      <c r="AT33" s="31" t="n">
        <v>21455.9888</v>
      </c>
      <c r="AU33" s="33" t="n">
        <v>32525.2875</v>
      </c>
      <c r="AV33" s="33" t="n">
        <v>32525.2875</v>
      </c>
      <c r="AW33" s="33" t="n">
        <v>32525.2875</v>
      </c>
      <c r="AX33" s="33" t="n">
        <v>32525.2875</v>
      </c>
      <c r="AY33" s="33" t="n">
        <v>32525.2875</v>
      </c>
      <c r="AZ33" s="33" t="n">
        <v>32525.2875</v>
      </c>
      <c r="BA33" s="33" t="n">
        <v>32525.2875</v>
      </c>
      <c r="BB33" s="33" t="n">
        <v>32525.2875</v>
      </c>
      <c r="BC33" s="33" t="n">
        <v>32525.2875</v>
      </c>
      <c r="BD33" s="33" t="n">
        <v>32525.2875</v>
      </c>
      <c r="BE33" s="33" t="n">
        <v>32525.2875</v>
      </c>
      <c r="BF33" s="33" t="n">
        <v>32525.2875</v>
      </c>
      <c r="BG33" s="34" t="n">
        <v>7798.2</v>
      </c>
      <c r="BH33" s="34" t="n">
        <v>7798.2</v>
      </c>
      <c r="BI33" s="34" t="n">
        <v>7798.2</v>
      </c>
      <c r="BJ33" s="34" t="n">
        <v>7798.2</v>
      </c>
      <c r="BK33" s="34" t="n">
        <v>7798.2</v>
      </c>
    </row>
    <row r="34" customFormat="false" ht="13.2" hidden="false" customHeight="false" outlineLevel="0" collapsed="false">
      <c r="A34" s="0" t="n">
        <f aca="false">A33+1</f>
        <v>33</v>
      </c>
      <c r="B34" s="23" t="n">
        <v>7152.69519999999</v>
      </c>
      <c r="C34" s="23" t="n">
        <v>7152.69519999999</v>
      </c>
      <c r="D34" s="23" t="n">
        <v>7152.69519999999</v>
      </c>
      <c r="E34" s="23" t="n">
        <v>7152.69519999999</v>
      </c>
      <c r="F34" s="23" t="n">
        <v>7152.69519999999</v>
      </c>
      <c r="G34" s="23" t="n">
        <v>7152.69519999999</v>
      </c>
      <c r="H34" s="23" t="n">
        <v>7152.69519999999</v>
      </c>
      <c r="I34" s="23" t="n">
        <v>7152.69519999999</v>
      </c>
      <c r="J34" s="23" t="n">
        <v>7152.69519999999</v>
      </c>
      <c r="K34" s="23" t="n">
        <v>7152.69519999999</v>
      </c>
      <c r="L34" s="30" t="n">
        <f aca="false">K34*7</f>
        <v>50068.8663999999</v>
      </c>
      <c r="M34" s="30" t="n">
        <f aca="false">L34</f>
        <v>50068.8663999999</v>
      </c>
      <c r="N34" s="0" t="n">
        <v>7865.8</v>
      </c>
      <c r="O34" s="0" t="n">
        <v>7865.8</v>
      </c>
      <c r="P34" s="0" t="n">
        <v>7865.8</v>
      </c>
      <c r="Q34" s="0" t="n">
        <v>7865.8</v>
      </c>
      <c r="R34" s="0" t="n">
        <v>7865.8</v>
      </c>
      <c r="S34" s="0" t="n">
        <v>7865.8</v>
      </c>
      <c r="T34" s="0" t="n">
        <v>7865.8</v>
      </c>
      <c r="U34" s="0" t="n">
        <v>7865.8</v>
      </c>
      <c r="V34" s="31" t="n">
        <v>21196.803</v>
      </c>
      <c r="W34" s="31" t="n">
        <v>21196.803</v>
      </c>
      <c r="X34" s="31" t="n">
        <v>21196.803</v>
      </c>
      <c r="Y34" s="31" t="n">
        <v>21196.803</v>
      </c>
      <c r="Z34" s="31" t="n">
        <v>21196.803</v>
      </c>
      <c r="AA34" s="31" t="n">
        <v>21196.803</v>
      </c>
      <c r="AB34" s="32" t="n">
        <v>23464.9</v>
      </c>
      <c r="AC34" s="32" t="n">
        <v>23464.9</v>
      </c>
      <c r="AD34" s="32" t="n">
        <v>23464.9</v>
      </c>
      <c r="AE34" s="31" t="n">
        <v>21196.803</v>
      </c>
      <c r="AF34" s="31" t="n">
        <v>21196.803</v>
      </c>
      <c r="AG34" s="31" t="n">
        <v>21196.803</v>
      </c>
      <c r="AH34" s="31" t="n">
        <v>21196.803</v>
      </c>
      <c r="AI34" s="31" t="n">
        <v>21196.803</v>
      </c>
      <c r="AJ34" s="31" t="n">
        <v>21196.803</v>
      </c>
      <c r="AK34" s="32" t="n">
        <v>23464.9</v>
      </c>
      <c r="AL34" s="32" t="n">
        <v>23464.9</v>
      </c>
      <c r="AM34" s="32" t="n">
        <v>23464.9</v>
      </c>
      <c r="AN34" s="32" t="n">
        <v>23464.9</v>
      </c>
      <c r="AO34" s="32" t="n">
        <v>23464.9</v>
      </c>
      <c r="AP34" s="32" t="n">
        <v>23464.9</v>
      </c>
      <c r="AQ34" s="32" t="n">
        <v>23464.9</v>
      </c>
      <c r="AR34" s="32" t="n">
        <v>23464.9</v>
      </c>
      <c r="AS34" s="32" t="n">
        <v>23464.9</v>
      </c>
      <c r="AT34" s="31" t="n">
        <v>21196.803</v>
      </c>
      <c r="AU34" s="33" t="n">
        <v>32525.2875</v>
      </c>
      <c r="AV34" s="33" t="n">
        <v>32525.2875</v>
      </c>
      <c r="AW34" s="33" t="n">
        <v>32525.2875</v>
      </c>
      <c r="AX34" s="33" t="n">
        <v>32525.2875</v>
      </c>
      <c r="AY34" s="33" t="n">
        <v>32525.2875</v>
      </c>
      <c r="AZ34" s="33" t="n">
        <v>32525.2875</v>
      </c>
      <c r="BA34" s="33" t="n">
        <v>32525.2875</v>
      </c>
      <c r="BB34" s="33" t="n">
        <v>32525.2875</v>
      </c>
      <c r="BC34" s="33" t="n">
        <v>32525.2875</v>
      </c>
      <c r="BD34" s="33" t="n">
        <v>32525.2875</v>
      </c>
      <c r="BE34" s="33" t="n">
        <v>32525.2875</v>
      </c>
      <c r="BF34" s="33" t="n">
        <v>32525.2875</v>
      </c>
      <c r="BG34" s="34" t="n">
        <v>7798.2</v>
      </c>
      <c r="BH34" s="34" t="n">
        <v>7798.2</v>
      </c>
      <c r="BI34" s="34" t="n">
        <v>7798.2</v>
      </c>
      <c r="BJ34" s="34" t="n">
        <v>7798.2</v>
      </c>
      <c r="BK34" s="34" t="n">
        <v>7798.2</v>
      </c>
    </row>
    <row r="35" customFormat="false" ht="13.2" hidden="false" customHeight="false" outlineLevel="0" collapsed="false">
      <c r="A35" s="0" t="n">
        <f aca="false">A34+1</f>
        <v>34</v>
      </c>
      <c r="B35" s="23" t="n">
        <v>6872.7104</v>
      </c>
      <c r="C35" s="23" t="n">
        <v>6872.7104</v>
      </c>
      <c r="D35" s="23" t="n">
        <v>6872.7104</v>
      </c>
      <c r="E35" s="23" t="n">
        <v>6872.7104</v>
      </c>
      <c r="F35" s="23" t="n">
        <v>6872.7104</v>
      </c>
      <c r="G35" s="23" t="n">
        <v>6872.7104</v>
      </c>
      <c r="H35" s="23" t="n">
        <v>6872.7104</v>
      </c>
      <c r="I35" s="23" t="n">
        <v>6872.7104</v>
      </c>
      <c r="J35" s="23" t="n">
        <v>6872.7104</v>
      </c>
      <c r="K35" s="23" t="n">
        <v>6872.7104</v>
      </c>
      <c r="L35" s="30" t="n">
        <f aca="false">K35*7</f>
        <v>48108.9728</v>
      </c>
      <c r="M35" s="30" t="n">
        <f aca="false">L35</f>
        <v>48108.9728</v>
      </c>
      <c r="N35" s="0" t="n">
        <v>7865.8</v>
      </c>
      <c r="O35" s="0" t="n">
        <v>7865.8</v>
      </c>
      <c r="P35" s="0" t="n">
        <v>7865.8</v>
      </c>
      <c r="Q35" s="0" t="n">
        <v>7865.8</v>
      </c>
      <c r="R35" s="0" t="n">
        <v>7865.8</v>
      </c>
      <c r="S35" s="0" t="n">
        <v>7865.8</v>
      </c>
      <c r="T35" s="0" t="n">
        <v>7865.8</v>
      </c>
      <c r="U35" s="0" t="n">
        <v>7865.8</v>
      </c>
      <c r="V35" s="31" t="n">
        <v>20983.7456</v>
      </c>
      <c r="W35" s="31" t="n">
        <v>20983.7456</v>
      </c>
      <c r="X35" s="31" t="n">
        <v>20983.7456</v>
      </c>
      <c r="Y35" s="31" t="n">
        <v>20983.7456</v>
      </c>
      <c r="Z35" s="31" t="n">
        <v>20983.7456</v>
      </c>
      <c r="AA35" s="31" t="n">
        <v>20983.7456</v>
      </c>
      <c r="AB35" s="32" t="n">
        <v>22441.2</v>
      </c>
      <c r="AC35" s="32" t="n">
        <v>22441.2</v>
      </c>
      <c r="AD35" s="32" t="n">
        <v>22441.2</v>
      </c>
      <c r="AE35" s="31" t="n">
        <v>20983.7456</v>
      </c>
      <c r="AF35" s="31" t="n">
        <v>20983.7456</v>
      </c>
      <c r="AG35" s="31" t="n">
        <v>20983.7456</v>
      </c>
      <c r="AH35" s="31" t="n">
        <v>20983.7456</v>
      </c>
      <c r="AI35" s="31" t="n">
        <v>20983.7456</v>
      </c>
      <c r="AJ35" s="31" t="n">
        <v>20983.7456</v>
      </c>
      <c r="AK35" s="32" t="n">
        <v>22441.2</v>
      </c>
      <c r="AL35" s="32" t="n">
        <v>22441.2</v>
      </c>
      <c r="AM35" s="32" t="n">
        <v>22441.2</v>
      </c>
      <c r="AN35" s="32" t="n">
        <v>22441.2</v>
      </c>
      <c r="AO35" s="32" t="n">
        <v>22441.2</v>
      </c>
      <c r="AP35" s="32" t="n">
        <v>22441.2</v>
      </c>
      <c r="AQ35" s="32" t="n">
        <v>22441.2</v>
      </c>
      <c r="AR35" s="32" t="n">
        <v>22441.2</v>
      </c>
      <c r="AS35" s="32" t="n">
        <v>22441.2</v>
      </c>
      <c r="AT35" s="31" t="n">
        <v>20983.7456</v>
      </c>
      <c r="AU35" s="33" t="n">
        <v>32525.2875</v>
      </c>
      <c r="AV35" s="33" t="n">
        <v>32525.2875</v>
      </c>
      <c r="AW35" s="33" t="n">
        <v>32525.2875</v>
      </c>
      <c r="AX35" s="33" t="n">
        <v>32525.2875</v>
      </c>
      <c r="AY35" s="33" t="n">
        <v>32525.2875</v>
      </c>
      <c r="AZ35" s="33" t="n">
        <v>32525.2875</v>
      </c>
      <c r="BA35" s="33" t="n">
        <v>32525.2875</v>
      </c>
      <c r="BB35" s="33" t="n">
        <v>32525.2875</v>
      </c>
      <c r="BC35" s="33" t="n">
        <v>32525.2875</v>
      </c>
      <c r="BD35" s="33" t="n">
        <v>32525.2875</v>
      </c>
      <c r="BE35" s="33" t="n">
        <v>32525.2875</v>
      </c>
      <c r="BF35" s="33" t="n">
        <v>32525.2875</v>
      </c>
      <c r="BG35" s="34" t="n">
        <v>7798.2</v>
      </c>
      <c r="BH35" s="34" t="n">
        <v>7798.2</v>
      </c>
      <c r="BI35" s="34" t="n">
        <v>7798.2</v>
      </c>
      <c r="BJ35" s="34" t="n">
        <v>7798.2</v>
      </c>
      <c r="BK35" s="34" t="n">
        <v>7798.2</v>
      </c>
    </row>
    <row r="36" customFormat="false" ht="13.2" hidden="false" customHeight="false" outlineLevel="0" collapsed="false">
      <c r="A36" s="0" t="n">
        <f aca="false">A35+1</f>
        <v>35</v>
      </c>
      <c r="B36" s="23" t="n">
        <v>6630.59999999999</v>
      </c>
      <c r="C36" s="23" t="n">
        <v>6630.59999999999</v>
      </c>
      <c r="D36" s="23" t="n">
        <v>6630.59999999999</v>
      </c>
      <c r="E36" s="23" t="n">
        <v>6630.59999999999</v>
      </c>
      <c r="F36" s="23" t="n">
        <v>6630.59999999999</v>
      </c>
      <c r="G36" s="23" t="n">
        <v>6630.59999999999</v>
      </c>
      <c r="H36" s="23" t="n">
        <v>6630.59999999999</v>
      </c>
      <c r="I36" s="23" t="n">
        <v>6630.59999999999</v>
      </c>
      <c r="J36" s="23" t="n">
        <v>6630.59999999999</v>
      </c>
      <c r="K36" s="23" t="n">
        <v>6630.59999999999</v>
      </c>
      <c r="L36" s="30" t="n">
        <f aca="false">K36*7</f>
        <v>46414.1999999999</v>
      </c>
      <c r="M36" s="30" t="n">
        <f aca="false">L36</f>
        <v>46414.1999999999</v>
      </c>
      <c r="N36" s="0" t="n">
        <v>7865.8</v>
      </c>
      <c r="O36" s="0" t="n">
        <v>7865.8</v>
      </c>
      <c r="P36" s="0" t="n">
        <v>7865.8</v>
      </c>
      <c r="Q36" s="0" t="n">
        <v>7865.8</v>
      </c>
      <c r="R36" s="0" t="n">
        <v>7865.8</v>
      </c>
      <c r="S36" s="0" t="n">
        <v>7865.8</v>
      </c>
      <c r="T36" s="0" t="n">
        <v>7865.8</v>
      </c>
      <c r="U36" s="0" t="n">
        <v>7865.8</v>
      </c>
      <c r="V36" s="31" t="n">
        <v>20834.675</v>
      </c>
      <c r="W36" s="31" t="n">
        <v>20834.675</v>
      </c>
      <c r="X36" s="31" t="n">
        <v>20834.675</v>
      </c>
      <c r="Y36" s="31" t="n">
        <v>20834.675</v>
      </c>
      <c r="Z36" s="31" t="n">
        <v>20834.675</v>
      </c>
      <c r="AA36" s="31" t="n">
        <v>20834.675</v>
      </c>
      <c r="AB36" s="32" t="n">
        <v>21417.5</v>
      </c>
      <c r="AC36" s="32" t="n">
        <v>21417.5</v>
      </c>
      <c r="AD36" s="32" t="n">
        <v>21417.5</v>
      </c>
      <c r="AE36" s="31" t="n">
        <v>20834.675</v>
      </c>
      <c r="AF36" s="31" t="n">
        <v>20834.675</v>
      </c>
      <c r="AG36" s="31" t="n">
        <v>20834.675</v>
      </c>
      <c r="AH36" s="31" t="n">
        <v>20834.675</v>
      </c>
      <c r="AI36" s="31" t="n">
        <v>20834.675</v>
      </c>
      <c r="AJ36" s="31" t="n">
        <v>20834.675</v>
      </c>
      <c r="AK36" s="32" t="n">
        <v>21417.5</v>
      </c>
      <c r="AL36" s="32" t="n">
        <v>21417.5</v>
      </c>
      <c r="AM36" s="32" t="n">
        <v>21417.5</v>
      </c>
      <c r="AN36" s="32" t="n">
        <v>21417.5</v>
      </c>
      <c r="AO36" s="32" t="n">
        <v>21417.5</v>
      </c>
      <c r="AP36" s="32" t="n">
        <v>21417.5</v>
      </c>
      <c r="AQ36" s="32" t="n">
        <v>21417.5</v>
      </c>
      <c r="AR36" s="32" t="n">
        <v>21417.5</v>
      </c>
      <c r="AS36" s="32" t="n">
        <v>21417.5</v>
      </c>
      <c r="AT36" s="31" t="n">
        <v>20834.675</v>
      </c>
      <c r="AU36" s="33" t="n">
        <v>32525.2875</v>
      </c>
      <c r="AV36" s="33" t="n">
        <v>32525.2875</v>
      </c>
      <c r="AW36" s="33" t="n">
        <v>32525.2875</v>
      </c>
      <c r="AX36" s="33" t="n">
        <v>32525.2875</v>
      </c>
      <c r="AY36" s="33" t="n">
        <v>32525.2875</v>
      </c>
      <c r="AZ36" s="33" t="n">
        <v>32525.2875</v>
      </c>
      <c r="BA36" s="33" t="n">
        <v>32525.2875</v>
      </c>
      <c r="BB36" s="33" t="n">
        <v>32525.2875</v>
      </c>
      <c r="BC36" s="33" t="n">
        <v>32525.2875</v>
      </c>
      <c r="BD36" s="33" t="n">
        <v>32525.2875</v>
      </c>
      <c r="BE36" s="33" t="n">
        <v>32525.2875</v>
      </c>
      <c r="BF36" s="33" t="n">
        <v>32525.2875</v>
      </c>
      <c r="BG36" s="34" t="n">
        <v>7798.2</v>
      </c>
      <c r="BH36" s="34" t="n">
        <v>7798.2</v>
      </c>
      <c r="BI36" s="34" t="n">
        <v>7798.2</v>
      </c>
      <c r="BJ36" s="34" t="n">
        <v>7798.2</v>
      </c>
      <c r="BK36" s="34" t="n">
        <v>7798.2</v>
      </c>
    </row>
    <row r="37" customFormat="false" ht="13.2" hidden="false" customHeight="false" outlineLevel="0" collapsed="false">
      <c r="A37" s="0" t="n">
        <f aca="false">A36+1</f>
        <v>36</v>
      </c>
      <c r="B37" s="23" t="n">
        <v>6430.3936</v>
      </c>
      <c r="C37" s="23" t="n">
        <v>6430.3936</v>
      </c>
      <c r="D37" s="23" t="n">
        <v>6430.3936</v>
      </c>
      <c r="E37" s="23" t="n">
        <v>6430.3936</v>
      </c>
      <c r="F37" s="23" t="n">
        <v>6430.3936</v>
      </c>
      <c r="G37" s="23" t="n">
        <v>6430.3936</v>
      </c>
      <c r="H37" s="23" t="n">
        <v>6430.3936</v>
      </c>
      <c r="I37" s="23" t="n">
        <v>6430.3936</v>
      </c>
      <c r="J37" s="23" t="n">
        <v>6430.3936</v>
      </c>
      <c r="K37" s="23" t="n">
        <v>6430.3936</v>
      </c>
      <c r="L37" s="30" t="n">
        <f aca="false">K37*7</f>
        <v>45012.7552</v>
      </c>
      <c r="M37" s="30" t="n">
        <f aca="false">L37</f>
        <v>45012.7552</v>
      </c>
      <c r="N37" s="0" t="n">
        <v>7865.8</v>
      </c>
      <c r="O37" s="0" t="n">
        <v>7865.8</v>
      </c>
      <c r="P37" s="0" t="n">
        <v>7865.8</v>
      </c>
      <c r="Q37" s="0" t="n">
        <v>7865.8</v>
      </c>
      <c r="R37" s="0" t="n">
        <v>7865.8</v>
      </c>
      <c r="S37" s="0" t="n">
        <v>7865.8</v>
      </c>
      <c r="T37" s="0" t="n">
        <v>7865.8</v>
      </c>
      <c r="U37" s="0" t="n">
        <v>7865.8</v>
      </c>
      <c r="V37" s="31" t="n">
        <v>20769.3072</v>
      </c>
      <c r="W37" s="31" t="n">
        <v>20769.3072</v>
      </c>
      <c r="X37" s="31" t="n">
        <v>20769.3072</v>
      </c>
      <c r="Y37" s="31" t="n">
        <v>20769.3072</v>
      </c>
      <c r="Z37" s="31" t="n">
        <v>20769.3072</v>
      </c>
      <c r="AA37" s="31" t="n">
        <v>20769.3072</v>
      </c>
      <c r="AB37" s="32" t="n">
        <v>20393.8</v>
      </c>
      <c r="AC37" s="32" t="n">
        <v>20393.8</v>
      </c>
      <c r="AD37" s="32" t="n">
        <v>20393.8</v>
      </c>
      <c r="AE37" s="31" t="n">
        <v>20769.3072</v>
      </c>
      <c r="AF37" s="31" t="n">
        <v>20769.3072</v>
      </c>
      <c r="AG37" s="31" t="n">
        <v>20769.3072</v>
      </c>
      <c r="AH37" s="31" t="n">
        <v>20769.3072</v>
      </c>
      <c r="AI37" s="31" t="n">
        <v>20769.3072</v>
      </c>
      <c r="AJ37" s="31" t="n">
        <v>20769.3072</v>
      </c>
      <c r="AK37" s="32" t="n">
        <v>20393.8</v>
      </c>
      <c r="AL37" s="32" t="n">
        <v>20393.8</v>
      </c>
      <c r="AM37" s="32" t="n">
        <v>20393.8</v>
      </c>
      <c r="AN37" s="32" t="n">
        <v>20393.8</v>
      </c>
      <c r="AO37" s="32" t="n">
        <v>20393.8</v>
      </c>
      <c r="AP37" s="32" t="n">
        <v>20393.8</v>
      </c>
      <c r="AQ37" s="32" t="n">
        <v>20393.8</v>
      </c>
      <c r="AR37" s="32" t="n">
        <v>20393.8</v>
      </c>
      <c r="AS37" s="32" t="n">
        <v>20393.8</v>
      </c>
      <c r="AT37" s="31" t="n">
        <v>20769.3072</v>
      </c>
      <c r="AU37" s="33" t="n">
        <v>32525.2875</v>
      </c>
      <c r="AV37" s="33" t="n">
        <v>32525.2875</v>
      </c>
      <c r="AW37" s="33" t="n">
        <v>32525.2875</v>
      </c>
      <c r="AX37" s="33" t="n">
        <v>32525.2875</v>
      </c>
      <c r="AY37" s="33" t="n">
        <v>32525.2875</v>
      </c>
      <c r="AZ37" s="33" t="n">
        <v>32525.2875</v>
      </c>
      <c r="BA37" s="33" t="n">
        <v>32525.2875</v>
      </c>
      <c r="BB37" s="33" t="n">
        <v>32525.2875</v>
      </c>
      <c r="BC37" s="33" t="n">
        <v>32525.2875</v>
      </c>
      <c r="BD37" s="33" t="n">
        <v>32525.2875</v>
      </c>
      <c r="BE37" s="33" t="n">
        <v>32525.2875</v>
      </c>
      <c r="BF37" s="33" t="n">
        <v>32525.2875</v>
      </c>
      <c r="BG37" s="34" t="n">
        <v>7798.2</v>
      </c>
      <c r="BH37" s="34" t="n">
        <v>7798.2</v>
      </c>
      <c r="BI37" s="34" t="n">
        <v>7798.2</v>
      </c>
      <c r="BJ37" s="34" t="n">
        <v>7798.2</v>
      </c>
      <c r="BK37" s="34" t="n">
        <v>7798.2</v>
      </c>
    </row>
    <row r="38" customFormat="false" ht="13.2" hidden="false" customHeight="false" outlineLevel="0" collapsed="false">
      <c r="A38" s="0" t="n">
        <f aca="false">A37+1</f>
        <v>37</v>
      </c>
      <c r="B38" s="23" t="n">
        <v>6276.12079999999</v>
      </c>
      <c r="C38" s="23" t="n">
        <v>6276.12079999999</v>
      </c>
      <c r="D38" s="23" t="n">
        <v>6276.12079999999</v>
      </c>
      <c r="E38" s="23" t="n">
        <v>6276.12079999999</v>
      </c>
      <c r="F38" s="23" t="n">
        <v>6276.12079999999</v>
      </c>
      <c r="G38" s="23" t="n">
        <v>6276.12079999999</v>
      </c>
      <c r="H38" s="23" t="n">
        <v>6276.12079999999</v>
      </c>
      <c r="I38" s="23" t="n">
        <v>6276.12079999999</v>
      </c>
      <c r="J38" s="23" t="n">
        <v>6276.12079999999</v>
      </c>
      <c r="K38" s="23" t="n">
        <v>6276.12079999999</v>
      </c>
      <c r="L38" s="30" t="n">
        <f aca="false">K38*7</f>
        <v>43932.8455999999</v>
      </c>
      <c r="M38" s="30" t="n">
        <f aca="false">L38</f>
        <v>43932.8455999999</v>
      </c>
      <c r="N38" s="0" t="n">
        <v>7865.8</v>
      </c>
      <c r="O38" s="0" t="n">
        <v>7865.8</v>
      </c>
      <c r="P38" s="0" t="n">
        <v>7865.8</v>
      </c>
      <c r="Q38" s="0" t="n">
        <v>7865.8</v>
      </c>
      <c r="R38" s="0" t="n">
        <v>7865.8</v>
      </c>
      <c r="S38" s="0" t="n">
        <v>7865.8</v>
      </c>
      <c r="T38" s="0" t="n">
        <v>7865.8</v>
      </c>
      <c r="U38" s="0" t="n">
        <v>7865.8</v>
      </c>
      <c r="V38" s="31" t="n">
        <v>20809.2158</v>
      </c>
      <c r="W38" s="31" t="n">
        <v>20809.2158</v>
      </c>
      <c r="X38" s="31" t="n">
        <v>20809.2158</v>
      </c>
      <c r="Y38" s="31" t="n">
        <v>20809.2158</v>
      </c>
      <c r="Z38" s="31" t="n">
        <v>20809.2158</v>
      </c>
      <c r="AA38" s="31" t="n">
        <v>20809.2158</v>
      </c>
      <c r="AB38" s="32" t="n">
        <v>19370.1</v>
      </c>
      <c r="AC38" s="32" t="n">
        <v>19370.1</v>
      </c>
      <c r="AD38" s="32" t="n">
        <v>19370.1</v>
      </c>
      <c r="AE38" s="31" t="n">
        <v>20809.2158</v>
      </c>
      <c r="AF38" s="31" t="n">
        <v>20809.2158</v>
      </c>
      <c r="AG38" s="31" t="n">
        <v>20809.2158</v>
      </c>
      <c r="AH38" s="31" t="n">
        <v>20809.2158</v>
      </c>
      <c r="AI38" s="31" t="n">
        <v>20809.2158</v>
      </c>
      <c r="AJ38" s="31" t="n">
        <v>20809.2158</v>
      </c>
      <c r="AK38" s="32" t="n">
        <v>19370.1</v>
      </c>
      <c r="AL38" s="32" t="n">
        <v>19370.1</v>
      </c>
      <c r="AM38" s="32" t="n">
        <v>19370.1</v>
      </c>
      <c r="AN38" s="32" t="n">
        <v>19370.1</v>
      </c>
      <c r="AO38" s="32" t="n">
        <v>19370.1</v>
      </c>
      <c r="AP38" s="32" t="n">
        <v>19370.1</v>
      </c>
      <c r="AQ38" s="32" t="n">
        <v>19370.1</v>
      </c>
      <c r="AR38" s="32" t="n">
        <v>19370.1</v>
      </c>
      <c r="AS38" s="32" t="n">
        <v>19370.1</v>
      </c>
      <c r="AT38" s="31" t="n">
        <v>20809.2158</v>
      </c>
      <c r="AU38" s="33" t="n">
        <v>32525.2875</v>
      </c>
      <c r="AV38" s="33" t="n">
        <v>32525.2875</v>
      </c>
      <c r="AW38" s="33" t="n">
        <v>32525.2875</v>
      </c>
      <c r="AX38" s="33" t="n">
        <v>32525.2875</v>
      </c>
      <c r="AY38" s="33" t="n">
        <v>32525.2875</v>
      </c>
      <c r="AZ38" s="33" t="n">
        <v>32525.2875</v>
      </c>
      <c r="BA38" s="33" t="n">
        <v>32525.2875</v>
      </c>
      <c r="BB38" s="33" t="n">
        <v>32525.2875</v>
      </c>
      <c r="BC38" s="33" t="n">
        <v>32525.2875</v>
      </c>
      <c r="BD38" s="33" t="n">
        <v>32525.2875</v>
      </c>
      <c r="BE38" s="33" t="n">
        <v>32525.2875</v>
      </c>
      <c r="BF38" s="33" t="n">
        <v>32525.2875</v>
      </c>
      <c r="BG38" s="34" t="n">
        <v>7798.2</v>
      </c>
      <c r="BH38" s="34" t="n">
        <v>7798.2</v>
      </c>
      <c r="BI38" s="34" t="n">
        <v>7798.2</v>
      </c>
      <c r="BJ38" s="34" t="n">
        <v>7798.2</v>
      </c>
      <c r="BK38" s="34" t="n">
        <v>7798.2</v>
      </c>
    </row>
    <row r="39" customFormat="false" ht="13.2" hidden="false" customHeight="false" outlineLevel="0" collapsed="false">
      <c r="A39" s="0" t="n">
        <f aca="false">A38+1</f>
        <v>38</v>
      </c>
      <c r="B39" s="23" t="n">
        <v>6171.81119999999</v>
      </c>
      <c r="C39" s="23" t="n">
        <v>6171.81119999999</v>
      </c>
      <c r="D39" s="23" t="n">
        <v>6171.81119999999</v>
      </c>
      <c r="E39" s="23" t="n">
        <v>6171.81119999999</v>
      </c>
      <c r="F39" s="23" t="n">
        <v>6171.81119999999</v>
      </c>
      <c r="G39" s="23" t="n">
        <v>6171.81119999999</v>
      </c>
      <c r="H39" s="23" t="n">
        <v>6171.81119999999</v>
      </c>
      <c r="I39" s="23" t="n">
        <v>6171.81119999999</v>
      </c>
      <c r="J39" s="23" t="n">
        <v>6171.81119999999</v>
      </c>
      <c r="K39" s="23" t="n">
        <v>6171.81119999999</v>
      </c>
      <c r="L39" s="30" t="n">
        <f aca="false">K39*7</f>
        <v>43202.6783999999</v>
      </c>
      <c r="M39" s="30" t="n">
        <f aca="false">L39</f>
        <v>43202.6783999999</v>
      </c>
      <c r="N39" s="0" t="n">
        <v>7865.8</v>
      </c>
      <c r="O39" s="0" t="n">
        <v>7865.8</v>
      </c>
      <c r="P39" s="0" t="n">
        <v>7865.8</v>
      </c>
      <c r="Q39" s="0" t="n">
        <v>7865.8</v>
      </c>
      <c r="R39" s="0" t="n">
        <v>7865.8</v>
      </c>
      <c r="S39" s="0" t="n">
        <v>7865.8</v>
      </c>
      <c r="T39" s="0" t="n">
        <v>7865.8</v>
      </c>
      <c r="U39" s="0" t="n">
        <v>7865.8</v>
      </c>
      <c r="V39" s="31" t="n">
        <v>20977.832</v>
      </c>
      <c r="W39" s="31" t="n">
        <v>20977.832</v>
      </c>
      <c r="X39" s="31" t="n">
        <v>20977.832</v>
      </c>
      <c r="Y39" s="31" t="n">
        <v>20977.832</v>
      </c>
      <c r="Z39" s="31" t="n">
        <v>20977.832</v>
      </c>
      <c r="AA39" s="31" t="n">
        <v>20977.832</v>
      </c>
      <c r="AB39" s="32" t="n">
        <v>18346.4</v>
      </c>
      <c r="AC39" s="32" t="n">
        <v>18346.4</v>
      </c>
      <c r="AD39" s="32" t="n">
        <v>18346.4</v>
      </c>
      <c r="AE39" s="31" t="n">
        <v>20977.832</v>
      </c>
      <c r="AF39" s="31" t="n">
        <v>20977.832</v>
      </c>
      <c r="AG39" s="31" t="n">
        <v>20977.832</v>
      </c>
      <c r="AH39" s="31" t="n">
        <v>20977.832</v>
      </c>
      <c r="AI39" s="31" t="n">
        <v>20977.832</v>
      </c>
      <c r="AJ39" s="31" t="n">
        <v>20977.832</v>
      </c>
      <c r="AK39" s="32" t="n">
        <v>18346.4</v>
      </c>
      <c r="AL39" s="32" t="n">
        <v>18346.4</v>
      </c>
      <c r="AM39" s="32" t="n">
        <v>18346.4</v>
      </c>
      <c r="AN39" s="32" t="n">
        <v>18346.4</v>
      </c>
      <c r="AO39" s="32" t="n">
        <v>18346.4</v>
      </c>
      <c r="AP39" s="32" t="n">
        <v>18346.4</v>
      </c>
      <c r="AQ39" s="32" t="n">
        <v>18346.4</v>
      </c>
      <c r="AR39" s="32" t="n">
        <v>18346.4</v>
      </c>
      <c r="AS39" s="32" t="n">
        <v>18346.4</v>
      </c>
      <c r="AT39" s="31" t="n">
        <v>20977.832</v>
      </c>
      <c r="AU39" s="33" t="n">
        <v>32525.2875</v>
      </c>
      <c r="AV39" s="33" t="n">
        <v>32525.2875</v>
      </c>
      <c r="AW39" s="33" t="n">
        <v>32525.2875</v>
      </c>
      <c r="AX39" s="33" t="n">
        <v>32525.2875</v>
      </c>
      <c r="AY39" s="33" t="n">
        <v>32525.2875</v>
      </c>
      <c r="AZ39" s="33" t="n">
        <v>32525.2875</v>
      </c>
      <c r="BA39" s="33" t="n">
        <v>32525.2875</v>
      </c>
      <c r="BB39" s="33" t="n">
        <v>32525.2875</v>
      </c>
      <c r="BC39" s="33" t="n">
        <v>32525.2875</v>
      </c>
      <c r="BD39" s="33" t="n">
        <v>32525.2875</v>
      </c>
      <c r="BE39" s="33" t="n">
        <v>32525.2875</v>
      </c>
      <c r="BF39" s="33" t="n">
        <v>32525.2875</v>
      </c>
      <c r="BG39" s="34" t="n">
        <v>7798.2</v>
      </c>
      <c r="BH39" s="34" t="n">
        <v>7798.2</v>
      </c>
      <c r="BI39" s="34" t="n">
        <v>7798.2</v>
      </c>
      <c r="BJ39" s="34" t="n">
        <v>7798.2</v>
      </c>
      <c r="BK39" s="34" t="n">
        <v>7798.2</v>
      </c>
    </row>
    <row r="40" customFormat="false" ht="13.2" hidden="false" customHeight="false" outlineLevel="0" collapsed="false">
      <c r="A40" s="0" t="n">
        <f aca="false">A39+1</f>
        <v>39</v>
      </c>
      <c r="B40" s="23" t="n">
        <v>6121.4944</v>
      </c>
      <c r="C40" s="23" t="n">
        <v>6121.4944</v>
      </c>
      <c r="D40" s="23" t="n">
        <v>6121.4944</v>
      </c>
      <c r="E40" s="23" t="n">
        <v>6121.4944</v>
      </c>
      <c r="F40" s="23" t="n">
        <v>6121.4944</v>
      </c>
      <c r="G40" s="23" t="n">
        <v>6121.4944</v>
      </c>
      <c r="H40" s="23" t="n">
        <v>6121.4944</v>
      </c>
      <c r="I40" s="23" t="n">
        <v>6121.4944</v>
      </c>
      <c r="J40" s="23" t="n">
        <v>6121.4944</v>
      </c>
      <c r="K40" s="23" t="n">
        <v>6121.4944</v>
      </c>
      <c r="L40" s="30" t="n">
        <f aca="false">K40*7</f>
        <v>42850.4608</v>
      </c>
      <c r="M40" s="30" t="n">
        <f aca="false">L40</f>
        <v>42850.4608</v>
      </c>
      <c r="N40" s="0" t="n">
        <v>7865.8</v>
      </c>
      <c r="O40" s="0" t="n">
        <v>7865.8</v>
      </c>
      <c r="P40" s="0" t="n">
        <v>7865.8</v>
      </c>
      <c r="Q40" s="0" t="n">
        <v>7865.8</v>
      </c>
      <c r="R40" s="0" t="n">
        <v>7865.8</v>
      </c>
      <c r="S40" s="0" t="n">
        <v>7865.8</v>
      </c>
      <c r="T40" s="0" t="n">
        <v>7865.8</v>
      </c>
      <c r="U40" s="0" t="n">
        <v>7865.8</v>
      </c>
      <c r="V40" s="31" t="n">
        <v>21300.4446</v>
      </c>
      <c r="W40" s="31" t="n">
        <v>21300.4446</v>
      </c>
      <c r="X40" s="31" t="n">
        <v>21300.4446</v>
      </c>
      <c r="Y40" s="31" t="n">
        <v>21300.4446</v>
      </c>
      <c r="Z40" s="31" t="n">
        <v>21300.4446</v>
      </c>
      <c r="AA40" s="31" t="n">
        <v>21300.4446</v>
      </c>
      <c r="AB40" s="32" t="n">
        <v>17322.7</v>
      </c>
      <c r="AC40" s="32" t="n">
        <v>17322.7</v>
      </c>
      <c r="AD40" s="32" t="n">
        <v>17322.7</v>
      </c>
      <c r="AE40" s="31" t="n">
        <v>21300.4446</v>
      </c>
      <c r="AF40" s="31" t="n">
        <v>21300.4446</v>
      </c>
      <c r="AG40" s="31" t="n">
        <v>21300.4446</v>
      </c>
      <c r="AH40" s="31" t="n">
        <v>21300.4446</v>
      </c>
      <c r="AI40" s="31" t="n">
        <v>21300.4446</v>
      </c>
      <c r="AJ40" s="31" t="n">
        <v>21300.4446</v>
      </c>
      <c r="AK40" s="32" t="n">
        <v>17322.7</v>
      </c>
      <c r="AL40" s="32" t="n">
        <v>17322.7</v>
      </c>
      <c r="AM40" s="32" t="n">
        <v>17322.7</v>
      </c>
      <c r="AN40" s="32" t="n">
        <v>17322.7</v>
      </c>
      <c r="AO40" s="32" t="n">
        <v>17322.7</v>
      </c>
      <c r="AP40" s="32" t="n">
        <v>17322.7</v>
      </c>
      <c r="AQ40" s="32" t="n">
        <v>17322.7</v>
      </c>
      <c r="AR40" s="32" t="n">
        <v>17322.7</v>
      </c>
      <c r="AS40" s="32" t="n">
        <v>17322.7</v>
      </c>
      <c r="AT40" s="31" t="n">
        <v>21300.4446</v>
      </c>
      <c r="AU40" s="33" t="n">
        <v>32525.2875</v>
      </c>
      <c r="AV40" s="33" t="n">
        <v>32525.2875</v>
      </c>
      <c r="AW40" s="33" t="n">
        <v>32525.2875</v>
      </c>
      <c r="AX40" s="33" t="n">
        <v>32525.2875</v>
      </c>
      <c r="AY40" s="33" t="n">
        <v>32525.2875</v>
      </c>
      <c r="AZ40" s="33" t="n">
        <v>32525.2875</v>
      </c>
      <c r="BA40" s="33" t="n">
        <v>32525.2875</v>
      </c>
      <c r="BB40" s="33" t="n">
        <v>32525.2875</v>
      </c>
      <c r="BC40" s="33" t="n">
        <v>32525.2875</v>
      </c>
      <c r="BD40" s="33" t="n">
        <v>32525.2875</v>
      </c>
      <c r="BE40" s="33" t="n">
        <v>32525.2875</v>
      </c>
      <c r="BF40" s="33" t="n">
        <v>32525.2875</v>
      </c>
      <c r="BG40" s="34" t="n">
        <v>7798.2</v>
      </c>
      <c r="BH40" s="34" t="n">
        <v>7798.2</v>
      </c>
      <c r="BI40" s="34" t="n">
        <v>7798.2</v>
      </c>
      <c r="BJ40" s="34" t="n">
        <v>7798.2</v>
      </c>
      <c r="BK40" s="34" t="n">
        <v>7798.2</v>
      </c>
    </row>
    <row r="41" customFormat="false" ht="13.2" hidden="false" customHeight="false" outlineLevel="0" collapsed="false">
      <c r="A41" s="0" t="n">
        <f aca="false">A40+1</f>
        <v>40</v>
      </c>
      <c r="B41" s="23" t="n">
        <v>6129.19999999999</v>
      </c>
      <c r="C41" s="23" t="n">
        <v>6129.19999999999</v>
      </c>
      <c r="D41" s="23" t="n">
        <v>6129.19999999999</v>
      </c>
      <c r="E41" s="23" t="n">
        <v>6129.19999999999</v>
      </c>
      <c r="F41" s="23" t="n">
        <v>6129.19999999999</v>
      </c>
      <c r="G41" s="23" t="n">
        <v>6129.19999999999</v>
      </c>
      <c r="H41" s="23" t="n">
        <v>6129.19999999999</v>
      </c>
      <c r="I41" s="23" t="n">
        <v>6129.19999999999</v>
      </c>
      <c r="J41" s="23" t="n">
        <v>6129.19999999999</v>
      </c>
      <c r="K41" s="23" t="n">
        <v>6129.19999999999</v>
      </c>
      <c r="L41" s="30" t="n">
        <f aca="false">K41*7</f>
        <v>42904.3999999999</v>
      </c>
      <c r="M41" s="30" t="n">
        <f aca="false">L41</f>
        <v>42904.3999999999</v>
      </c>
      <c r="N41" s="0" t="n">
        <v>7865.8</v>
      </c>
      <c r="O41" s="0" t="n">
        <v>7865.8</v>
      </c>
      <c r="P41" s="0" t="n">
        <v>7865.8</v>
      </c>
      <c r="Q41" s="0" t="n">
        <v>7865.8</v>
      </c>
      <c r="R41" s="0" t="n">
        <v>7865.8</v>
      </c>
      <c r="S41" s="0" t="n">
        <v>7865.8</v>
      </c>
      <c r="T41" s="0" t="n">
        <v>7865.8</v>
      </c>
      <c r="U41" s="0" t="n">
        <v>7865.8</v>
      </c>
      <c r="V41" s="31" t="n">
        <v>21804.2</v>
      </c>
      <c r="W41" s="31" t="n">
        <v>21804.2</v>
      </c>
      <c r="X41" s="31" t="n">
        <v>21804.2</v>
      </c>
      <c r="Y41" s="31" t="n">
        <v>21804.2</v>
      </c>
      <c r="Z41" s="31" t="n">
        <v>21804.2</v>
      </c>
      <c r="AA41" s="31" t="n">
        <v>21804.2</v>
      </c>
      <c r="AB41" s="32" t="n">
        <v>16299</v>
      </c>
      <c r="AC41" s="32" t="n">
        <v>16299</v>
      </c>
      <c r="AD41" s="32" t="n">
        <v>16299</v>
      </c>
      <c r="AE41" s="31" t="n">
        <v>21804.2</v>
      </c>
      <c r="AF41" s="31" t="n">
        <v>21804.2</v>
      </c>
      <c r="AG41" s="31" t="n">
        <v>21804.2</v>
      </c>
      <c r="AH41" s="31" t="n">
        <v>21804.2</v>
      </c>
      <c r="AI41" s="31" t="n">
        <v>21804.2</v>
      </c>
      <c r="AJ41" s="31" t="n">
        <v>21804.2</v>
      </c>
      <c r="AK41" s="32" t="n">
        <v>16299</v>
      </c>
      <c r="AL41" s="32" t="n">
        <v>16299</v>
      </c>
      <c r="AM41" s="32" t="n">
        <v>16299</v>
      </c>
      <c r="AN41" s="32" t="n">
        <v>16299</v>
      </c>
      <c r="AO41" s="32" t="n">
        <v>16299</v>
      </c>
      <c r="AP41" s="32" t="n">
        <v>16299</v>
      </c>
      <c r="AQ41" s="32" t="n">
        <v>16299</v>
      </c>
      <c r="AR41" s="32" t="n">
        <v>16299</v>
      </c>
      <c r="AS41" s="32" t="n">
        <v>16299</v>
      </c>
      <c r="AT41" s="31" t="n">
        <v>21804.2</v>
      </c>
      <c r="AU41" s="33" t="n">
        <v>32525.2875</v>
      </c>
      <c r="AV41" s="33" t="n">
        <v>32525.2875</v>
      </c>
      <c r="AW41" s="33" t="n">
        <v>32525.2875</v>
      </c>
      <c r="AX41" s="33" t="n">
        <v>32525.2875</v>
      </c>
      <c r="AY41" s="33" t="n">
        <v>32525.2875</v>
      </c>
      <c r="AZ41" s="33" t="n">
        <v>32525.2875</v>
      </c>
      <c r="BA41" s="33" t="n">
        <v>32525.2875</v>
      </c>
      <c r="BB41" s="33" t="n">
        <v>32525.2875</v>
      </c>
      <c r="BC41" s="33" t="n">
        <v>32525.2875</v>
      </c>
      <c r="BD41" s="33" t="n">
        <v>32525.2875</v>
      </c>
      <c r="BE41" s="33" t="n">
        <v>32525.2875</v>
      </c>
      <c r="BF41" s="33" t="n">
        <v>32525.2875</v>
      </c>
      <c r="BG41" s="34" t="n">
        <v>7798.2</v>
      </c>
      <c r="BH41" s="34" t="n">
        <v>7798.2</v>
      </c>
      <c r="BI41" s="34" t="n">
        <v>7798.2</v>
      </c>
      <c r="BJ41" s="34" t="n">
        <v>7798.2</v>
      </c>
      <c r="BK41" s="34" t="n">
        <v>7798.2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K1" activeCellId="0" sqref="K1"/>
    </sheetView>
  </sheetViews>
  <sheetFormatPr defaultColWidth="11.921875" defaultRowHeight="13.2" zeroHeight="false" outlineLevelRow="0" outlineLevelCol="0"/>
  <cols>
    <col collapsed="false" customWidth="true" hidden="false" outlineLevel="0" max="1" min="1" style="0" width="4.44"/>
    <col collapsed="false" customWidth="true" hidden="false" outlineLevel="0" max="2" min="2" style="0" width="11.45"/>
    <col collapsed="false" customWidth="true" hidden="false" outlineLevel="0" max="3" min="3" style="0" width="18.12"/>
    <col collapsed="false" customWidth="true" hidden="false" outlineLevel="0" max="6" min="6" style="0" width="14.01"/>
    <col collapsed="false" customWidth="true" hidden="false" outlineLevel="0" max="1021" min="1011" style="0" width="11.57"/>
  </cols>
  <sheetData>
    <row r="1" customFormat="false" ht="14.4" hidden="false" customHeight="false" outlineLevel="0" collapsed="false">
      <c r="A1" s="35" t="s">
        <v>3</v>
      </c>
      <c r="B1" s="18" t="s">
        <v>234</v>
      </c>
      <c r="C1" s="18" t="s">
        <v>235</v>
      </c>
      <c r="D1" s="35" t="s">
        <v>236</v>
      </c>
      <c r="E1" s="35" t="s">
        <v>237</v>
      </c>
      <c r="F1" s="35" t="s">
        <v>238</v>
      </c>
      <c r="G1" s="35" t="s">
        <v>232</v>
      </c>
      <c r="H1" s="35" t="s">
        <v>239</v>
      </c>
      <c r="I1" s="35" t="s">
        <v>240</v>
      </c>
      <c r="J1" s="35" t="s">
        <v>241</v>
      </c>
    </row>
    <row r="2" customFormat="false" ht="14.4" hidden="false" customHeight="false" outlineLevel="0" collapsed="false">
      <c r="A2" s="0" t="str">
        <f aca="false">IF(H2="DIESEL", "D", "G")</f>
        <v>D</v>
      </c>
      <c r="B2" s="0" t="n">
        <v>0.84</v>
      </c>
      <c r="C2" s="0" t="n">
        <f aca="false">F2*1000</f>
        <v>178963441.725444</v>
      </c>
      <c r="D2" s="35" t="s">
        <v>242</v>
      </c>
      <c r="E2" s="36" t="s">
        <v>243</v>
      </c>
      <c r="F2" s="0" t="n">
        <v>178963.441725444</v>
      </c>
      <c r="G2" s="35" t="n">
        <v>2019</v>
      </c>
      <c r="H2" s="0" t="s">
        <v>244</v>
      </c>
      <c r="I2" s="0" t="n">
        <v>0.00014652</v>
      </c>
      <c r="J2" s="3" t="n">
        <f aca="false">I2*C2</f>
        <v>26221.7234816121</v>
      </c>
    </row>
    <row r="3" customFormat="false" ht="14.4" hidden="false" customHeight="false" outlineLevel="0" collapsed="false">
      <c r="A3" s="0" t="str">
        <f aca="false">IF(H3="DIESEL", "D", "G")</f>
        <v>D</v>
      </c>
      <c r="B3" s="0" t="n">
        <v>0.84</v>
      </c>
      <c r="C3" s="0" t="n">
        <f aca="false">F3*1000</f>
        <v>36575570.599116</v>
      </c>
      <c r="D3" s="35" t="s">
        <v>242</v>
      </c>
      <c r="E3" s="36" t="s">
        <v>245</v>
      </c>
      <c r="F3" s="0" t="n">
        <v>36575.570599116</v>
      </c>
      <c r="G3" s="35" t="n">
        <v>2019</v>
      </c>
      <c r="H3" s="0" t="s">
        <v>244</v>
      </c>
      <c r="I3" s="0" t="n">
        <v>0.00014652</v>
      </c>
      <c r="J3" s="3" t="n">
        <f aca="false">I3*C3</f>
        <v>5359.05260418248</v>
      </c>
    </row>
    <row r="4" customFormat="false" ht="14.4" hidden="false" customHeight="false" outlineLevel="0" collapsed="false">
      <c r="A4" s="0" t="str">
        <f aca="false">IF(H4="DIESEL", "D", "G")</f>
        <v>D</v>
      </c>
      <c r="B4" s="0" t="n">
        <v>0.84</v>
      </c>
      <c r="C4" s="0" t="n">
        <f aca="false">F4*1000</f>
        <v>85103291.89692</v>
      </c>
      <c r="D4" s="35" t="s">
        <v>242</v>
      </c>
      <c r="E4" s="36" t="s">
        <v>246</v>
      </c>
      <c r="F4" s="0" t="n">
        <v>85103.29189692</v>
      </c>
      <c r="G4" s="35" t="n">
        <v>2019</v>
      </c>
      <c r="H4" s="0" t="s">
        <v>244</v>
      </c>
      <c r="I4" s="0" t="n">
        <v>0.00014652</v>
      </c>
      <c r="J4" s="3" t="n">
        <f aca="false">I4*C4</f>
        <v>12469.3343287367</v>
      </c>
    </row>
    <row r="5" customFormat="false" ht="14.4" hidden="false" customHeight="false" outlineLevel="0" collapsed="false">
      <c r="A5" s="0" t="str">
        <f aca="false">IF(H5="DIESEL", "D", "G")</f>
        <v>D</v>
      </c>
      <c r="B5" s="0" t="n">
        <v>0.84</v>
      </c>
      <c r="C5" s="0" t="n">
        <f aca="false">F5*1000</f>
        <v>68445291.128784</v>
      </c>
      <c r="D5" s="35" t="s">
        <v>242</v>
      </c>
      <c r="E5" s="36" t="s">
        <v>247</v>
      </c>
      <c r="F5" s="0" t="n">
        <v>68445.291128784</v>
      </c>
      <c r="G5" s="35" t="n">
        <v>2019</v>
      </c>
      <c r="H5" s="0" t="s">
        <v>244</v>
      </c>
      <c r="I5" s="0" t="n">
        <v>0.00014652</v>
      </c>
      <c r="J5" s="3" t="n">
        <f aca="false">I5*C5</f>
        <v>10028.6040561894</v>
      </c>
    </row>
    <row r="6" customFormat="false" ht="14.4" hidden="false" customHeight="false" outlineLevel="0" collapsed="false">
      <c r="A6" s="0" t="str">
        <f aca="false">IF(H6="DIESEL", "D", "G")</f>
        <v>D</v>
      </c>
      <c r="B6" s="0" t="n">
        <v>0.84</v>
      </c>
      <c r="C6" s="0" t="n">
        <f aca="false">F6*1000</f>
        <v>113741515.979136</v>
      </c>
      <c r="D6" s="35" t="s">
        <v>242</v>
      </c>
      <c r="E6" s="36" t="s">
        <v>248</v>
      </c>
      <c r="F6" s="0" t="n">
        <v>113741.515979136</v>
      </c>
      <c r="G6" s="35" t="n">
        <v>2019</v>
      </c>
      <c r="H6" s="0" t="s">
        <v>244</v>
      </c>
      <c r="I6" s="0" t="n">
        <v>0.00014652</v>
      </c>
      <c r="J6" s="3" t="n">
        <f aca="false">I6*C6</f>
        <v>16665.406921263</v>
      </c>
    </row>
    <row r="7" customFormat="false" ht="14.4" hidden="false" customHeight="false" outlineLevel="0" collapsed="false">
      <c r="A7" s="0" t="str">
        <f aca="false">IF(H7="DIESEL", "D", "G")</f>
        <v>D</v>
      </c>
      <c r="B7" s="0" t="n">
        <v>0.84</v>
      </c>
      <c r="C7" s="0" t="n">
        <f aca="false">F7*1000</f>
        <v>128799691.859124</v>
      </c>
      <c r="D7" s="35" t="s">
        <v>242</v>
      </c>
      <c r="E7" s="36" t="s">
        <v>249</v>
      </c>
      <c r="F7" s="0" t="n">
        <v>128799.691859124</v>
      </c>
      <c r="G7" s="35" t="n">
        <v>2019</v>
      </c>
      <c r="H7" s="0" t="s">
        <v>244</v>
      </c>
      <c r="I7" s="0" t="n">
        <v>0.00014652</v>
      </c>
      <c r="J7" s="3" t="n">
        <f aca="false">I7*C7</f>
        <v>18871.7308511989</v>
      </c>
    </row>
    <row r="8" customFormat="false" ht="14.4" hidden="false" customHeight="false" outlineLevel="0" collapsed="false">
      <c r="A8" s="0" t="str">
        <f aca="false">IF(H8="DIESEL", "D", "G")</f>
        <v>D</v>
      </c>
      <c r="B8" s="0" t="n">
        <v>0.84</v>
      </c>
      <c r="C8" s="0" t="n">
        <f aca="false">F8*1000</f>
        <v>242180844.186684</v>
      </c>
      <c r="D8" s="35" t="s">
        <v>242</v>
      </c>
      <c r="E8" s="36" t="s">
        <v>250</v>
      </c>
      <c r="F8" s="0" t="n">
        <v>242180.844186684</v>
      </c>
      <c r="G8" s="35" t="n">
        <v>2019</v>
      </c>
      <c r="H8" s="0" t="s">
        <v>244</v>
      </c>
      <c r="I8" s="0" t="n">
        <v>0.00014652</v>
      </c>
      <c r="J8" s="3" t="n">
        <f aca="false">I8*C8</f>
        <v>35484.3372902329</v>
      </c>
    </row>
    <row r="9" customFormat="false" ht="14.4" hidden="false" customHeight="false" outlineLevel="0" collapsed="false">
      <c r="A9" s="0" t="str">
        <f aca="false">IF(H9="DIESEL", "D", "G")</f>
        <v>D</v>
      </c>
      <c r="B9" s="0" t="n">
        <v>0.84</v>
      </c>
      <c r="C9" s="0" t="n">
        <f aca="false">F9*1000</f>
        <v>80138920.900344</v>
      </c>
      <c r="D9" s="35" t="s">
        <v>242</v>
      </c>
      <c r="E9" s="36" t="s">
        <v>251</v>
      </c>
      <c r="F9" s="0" t="n">
        <v>80138.920900344</v>
      </c>
      <c r="G9" s="35" t="n">
        <v>2019</v>
      </c>
      <c r="H9" s="0" t="s">
        <v>244</v>
      </c>
      <c r="I9" s="0" t="n">
        <v>0.00014652</v>
      </c>
      <c r="J9" s="3" t="n">
        <f aca="false">I9*C9</f>
        <v>11741.9546903184</v>
      </c>
    </row>
    <row r="10" customFormat="false" ht="14.4" hidden="false" customHeight="false" outlineLevel="0" collapsed="false">
      <c r="A10" s="0" t="str">
        <f aca="false">IF(H10="DIESEL", "D", "G")</f>
        <v>D</v>
      </c>
      <c r="B10" s="0" t="n">
        <v>0.84</v>
      </c>
      <c r="C10" s="0" t="n">
        <f aca="false">F10*1000</f>
        <v>4579837.48938</v>
      </c>
      <c r="D10" s="35" t="s">
        <v>242</v>
      </c>
      <c r="E10" s="36" t="s">
        <v>252</v>
      </c>
      <c r="F10" s="0" t="n">
        <v>4579.83748938</v>
      </c>
      <c r="G10" s="35" t="n">
        <v>2019</v>
      </c>
      <c r="H10" s="0" t="s">
        <v>244</v>
      </c>
      <c r="I10" s="0" t="n">
        <v>0.00014652</v>
      </c>
      <c r="J10" s="3" t="n">
        <f aca="false">I10*C10</f>
        <v>671.037788943958</v>
      </c>
    </row>
    <row r="11" customFormat="false" ht="14.4" hidden="false" customHeight="false" outlineLevel="0" collapsed="false">
      <c r="A11" s="0" t="str">
        <f aca="false">IF(H11="DIESEL", "D", "G")</f>
        <v>D</v>
      </c>
      <c r="B11" s="0" t="n">
        <v>0.84</v>
      </c>
      <c r="C11" s="0" t="n">
        <f aca="false">F11*1000</f>
        <v>788314028.770476</v>
      </c>
      <c r="D11" s="35" t="s">
        <v>242</v>
      </c>
      <c r="E11" s="36" t="s">
        <v>253</v>
      </c>
      <c r="F11" s="0" t="n">
        <v>788314.028770476</v>
      </c>
      <c r="G11" s="35" t="n">
        <v>2019</v>
      </c>
      <c r="H11" s="0" t="s">
        <v>244</v>
      </c>
      <c r="I11" s="0" t="n">
        <v>0.00014652</v>
      </c>
      <c r="J11" s="3" t="n">
        <f aca="false">I11*C11</f>
        <v>115503.77149545</v>
      </c>
    </row>
    <row r="12" customFormat="false" ht="14.4" hidden="false" customHeight="false" outlineLevel="0" collapsed="false">
      <c r="A12" s="0" t="str">
        <f aca="false">IF(H12="DIESEL", "D", "G")</f>
        <v>D</v>
      </c>
      <c r="B12" s="0" t="n">
        <v>0.84</v>
      </c>
      <c r="C12" s="0" t="n">
        <f aca="false">F12*1000</f>
        <v>134224664.217036</v>
      </c>
      <c r="D12" s="35" t="s">
        <v>242</v>
      </c>
      <c r="E12" s="36" t="s">
        <v>254</v>
      </c>
      <c r="F12" s="0" t="n">
        <v>134224.664217036</v>
      </c>
      <c r="G12" s="35" t="n">
        <v>2019</v>
      </c>
      <c r="H12" s="0" t="s">
        <v>244</v>
      </c>
      <c r="I12" s="0" t="n">
        <v>0.00014652</v>
      </c>
      <c r="J12" s="3" t="n">
        <f aca="false">I12*C12</f>
        <v>19666.5978010801</v>
      </c>
    </row>
    <row r="13" customFormat="false" ht="14.4" hidden="false" customHeight="false" outlineLevel="0" collapsed="false">
      <c r="A13" s="0" t="str">
        <f aca="false">IF(H13="DIESEL", "D", "G")</f>
        <v>D</v>
      </c>
      <c r="B13" s="0" t="n">
        <v>0.84</v>
      </c>
      <c r="C13" s="0" t="n">
        <f aca="false">F13*1000</f>
        <v>112014505.0332</v>
      </c>
      <c r="D13" s="35" t="s">
        <v>242</v>
      </c>
      <c r="E13" s="36" t="s">
        <v>255</v>
      </c>
      <c r="F13" s="0" t="n">
        <v>112014.5050332</v>
      </c>
      <c r="G13" s="35" t="n">
        <v>2019</v>
      </c>
      <c r="H13" s="0" t="s">
        <v>244</v>
      </c>
      <c r="I13" s="0" t="n">
        <v>0.00014652</v>
      </c>
      <c r="J13" s="3" t="n">
        <f aca="false">I13*C13</f>
        <v>16412.3652774645</v>
      </c>
    </row>
    <row r="14" customFormat="false" ht="14.4" hidden="false" customHeight="false" outlineLevel="0" collapsed="false">
      <c r="A14" s="0" t="str">
        <f aca="false">IF(H14="DIESEL", "D", "G")</f>
        <v>D</v>
      </c>
      <c r="B14" s="0" t="n">
        <v>0.84</v>
      </c>
      <c r="C14" s="0" t="n">
        <f aca="false">F14*1000</f>
        <v>201069290.096208</v>
      </c>
      <c r="D14" s="35" t="s">
        <v>242</v>
      </c>
      <c r="E14" s="36" t="s">
        <v>256</v>
      </c>
      <c r="F14" s="0" t="n">
        <v>201069.290096208</v>
      </c>
      <c r="G14" s="35" t="n">
        <v>2019</v>
      </c>
      <c r="H14" s="0" t="s">
        <v>244</v>
      </c>
      <c r="I14" s="0" t="n">
        <v>0.00014652</v>
      </c>
      <c r="J14" s="3" t="n">
        <f aca="false">I14*C14</f>
        <v>29460.6723848964</v>
      </c>
    </row>
    <row r="15" customFormat="false" ht="14.4" hidden="false" customHeight="false" outlineLevel="0" collapsed="false">
      <c r="A15" s="0" t="str">
        <f aca="false">IF(H15="DIESEL", "D", "G")</f>
        <v>D</v>
      </c>
      <c r="B15" s="0" t="n">
        <v>0.84</v>
      </c>
      <c r="C15" s="0" t="n">
        <f aca="false">F15*1000</f>
        <v>265063436.387376</v>
      </c>
      <c r="D15" s="35" t="s">
        <v>242</v>
      </c>
      <c r="E15" s="36" t="s">
        <v>257</v>
      </c>
      <c r="F15" s="0" t="n">
        <v>265063.436387376</v>
      </c>
      <c r="G15" s="35" t="n">
        <v>2019</v>
      </c>
      <c r="H15" s="0" t="s">
        <v>244</v>
      </c>
      <c r="I15" s="0" t="n">
        <v>0.00014652</v>
      </c>
      <c r="J15" s="0" t="n">
        <f aca="false">I15*C15</f>
        <v>38837.0946994783</v>
      </c>
    </row>
    <row r="16" customFormat="false" ht="14.4" hidden="false" customHeight="false" outlineLevel="0" collapsed="false">
      <c r="A16" s="0" t="str">
        <f aca="false">IF(H16="DIESEL", "D", "G")</f>
        <v>D</v>
      </c>
      <c r="B16" s="0" t="n">
        <v>0.84</v>
      </c>
      <c r="C16" s="0" t="n">
        <f aca="false">F16*1000</f>
        <v>39920894.385408</v>
      </c>
      <c r="D16" s="35" t="s">
        <v>242</v>
      </c>
      <c r="E16" s="36" t="s">
        <v>258</v>
      </c>
      <c r="F16" s="0" t="n">
        <v>39920.894385408</v>
      </c>
      <c r="G16" s="35" t="n">
        <v>2019</v>
      </c>
      <c r="H16" s="0" t="s">
        <v>244</v>
      </c>
      <c r="I16" s="0" t="n">
        <v>0.00014652</v>
      </c>
      <c r="J16" s="0" t="n">
        <f aca="false">I16*C16</f>
        <v>5849.20944534998</v>
      </c>
    </row>
    <row r="17" customFormat="false" ht="14.4" hidden="false" customHeight="false" outlineLevel="0" collapsed="false">
      <c r="A17" s="0" t="str">
        <f aca="false">IF(H17="DIESEL", "D", "G")</f>
        <v>D</v>
      </c>
      <c r="B17" s="0" t="n">
        <v>0.84</v>
      </c>
      <c r="C17" s="0" t="n">
        <f aca="false">F17*1000</f>
        <v>36868020.174</v>
      </c>
      <c r="D17" s="35" t="s">
        <v>242</v>
      </c>
      <c r="E17" s="36" t="s">
        <v>259</v>
      </c>
      <c r="F17" s="0" t="n">
        <v>36868.020174</v>
      </c>
      <c r="G17" s="35" t="n">
        <v>2019</v>
      </c>
      <c r="H17" s="0" t="s">
        <v>244</v>
      </c>
      <c r="I17" s="0" t="n">
        <v>0.00014652</v>
      </c>
      <c r="J17" s="0" t="n">
        <f aca="false">I17*C17</f>
        <v>5401.90231589448</v>
      </c>
    </row>
    <row r="18" customFormat="false" ht="14.4" hidden="false" customHeight="false" outlineLevel="0" collapsed="false">
      <c r="A18" s="0" t="str">
        <f aca="false">IF(H18="DIESEL", "D", "G")</f>
        <v>D</v>
      </c>
      <c r="B18" s="0" t="n">
        <v>0.84</v>
      </c>
      <c r="C18" s="0" t="n">
        <f aca="false">F18*1000</f>
        <v>46706305.962</v>
      </c>
      <c r="D18" s="35" t="s">
        <v>242</v>
      </c>
      <c r="E18" s="36" t="s">
        <v>260</v>
      </c>
      <c r="F18" s="0" t="n">
        <v>46706.305962</v>
      </c>
      <c r="G18" s="35" t="n">
        <v>2019</v>
      </c>
      <c r="H18" s="0" t="s">
        <v>244</v>
      </c>
      <c r="I18" s="0" t="n">
        <v>0.00014652</v>
      </c>
      <c r="J18" s="0" t="n">
        <f aca="false">I18*C18</f>
        <v>6843.40794955224</v>
      </c>
    </row>
    <row r="19" customFormat="false" ht="14.4" hidden="false" customHeight="false" outlineLevel="0" collapsed="false">
      <c r="A19" s="0" t="str">
        <f aca="false">IF(H19="DIESEL", "D", "G")</f>
        <v>G</v>
      </c>
      <c r="B19" s="0" t="n">
        <v>0.84</v>
      </c>
      <c r="C19" s="0" t="n">
        <f aca="false">F19*1000</f>
        <v>28780487.436</v>
      </c>
      <c r="D19" s="35" t="s">
        <v>242</v>
      </c>
      <c r="E19" s="36" t="s">
        <v>261</v>
      </c>
      <c r="F19" s="0" t="n">
        <v>28780.487436</v>
      </c>
      <c r="G19" s="35" t="n">
        <v>2019</v>
      </c>
      <c r="H19" s="0" t="s">
        <v>262</v>
      </c>
      <c r="I19" s="0" t="n">
        <v>0.00014652</v>
      </c>
      <c r="J19" s="0" t="n">
        <f aca="false">I19*C19</f>
        <v>4216.91701912272</v>
      </c>
    </row>
    <row r="20" customFormat="false" ht="14.4" hidden="false" customHeight="false" outlineLevel="0" collapsed="false">
      <c r="A20" s="0" t="str">
        <f aca="false">IF(H20="DIESEL", "D", "G")</f>
        <v>G</v>
      </c>
      <c r="B20" s="0" t="n">
        <v>0.84</v>
      </c>
      <c r="C20" s="0" t="n">
        <f aca="false">F20*1000</f>
        <v>603558047.396508</v>
      </c>
      <c r="D20" s="35" t="s">
        <v>242</v>
      </c>
      <c r="E20" s="36" t="s">
        <v>263</v>
      </c>
      <c r="F20" s="0" t="n">
        <v>603558.047396508</v>
      </c>
      <c r="G20" s="35" t="n">
        <v>2019</v>
      </c>
      <c r="H20" s="0" t="s">
        <v>262</v>
      </c>
      <c r="I20" s="0" t="n">
        <v>0.00014652</v>
      </c>
      <c r="J20" s="0" t="n">
        <f aca="false">I20*C20</f>
        <v>88433.3251045364</v>
      </c>
    </row>
    <row r="21" customFormat="false" ht="14.4" hidden="false" customHeight="false" outlineLevel="0" collapsed="false">
      <c r="A21" s="0" t="str">
        <f aca="false">IF(H21="DIESEL", "D", "G")</f>
        <v>G</v>
      </c>
      <c r="B21" s="0" t="n">
        <v>0.84</v>
      </c>
      <c r="C21" s="0" t="n">
        <f aca="false">F21*1000</f>
        <v>62984713.1856</v>
      </c>
      <c r="D21" s="35" t="s">
        <v>242</v>
      </c>
      <c r="E21" s="36" t="s">
        <v>264</v>
      </c>
      <c r="F21" s="0" t="n">
        <v>62984.7131856</v>
      </c>
      <c r="G21" s="35" t="n">
        <v>2019</v>
      </c>
      <c r="H21" s="0" t="s">
        <v>262</v>
      </c>
      <c r="I21" s="0" t="n">
        <v>0.00014652</v>
      </c>
      <c r="J21" s="0" t="n">
        <f aca="false">I21*C21</f>
        <v>9228.52017595411</v>
      </c>
    </row>
    <row r="22" customFormat="false" ht="14.4" hidden="false" customHeight="false" outlineLevel="0" collapsed="false">
      <c r="A22" s="0" t="str">
        <f aca="false">IF(H22="DIESEL", "D", "G")</f>
        <v>G</v>
      </c>
      <c r="B22" s="0" t="n">
        <v>0.84</v>
      </c>
      <c r="C22" s="0" t="n">
        <f aca="false">F22*1000</f>
        <v>154012352.776884</v>
      </c>
      <c r="D22" s="35" t="s">
        <v>242</v>
      </c>
      <c r="E22" s="36" t="s">
        <v>265</v>
      </c>
      <c r="F22" s="0" t="n">
        <v>154012.352776884</v>
      </c>
      <c r="G22" s="35" t="n">
        <v>2019</v>
      </c>
      <c r="H22" s="0" t="s">
        <v>262</v>
      </c>
      <c r="I22" s="0" t="n">
        <v>0.00014652</v>
      </c>
      <c r="J22" s="0" t="n">
        <f aca="false">I22*C22</f>
        <v>22565.889928869</v>
      </c>
    </row>
    <row r="23" customFormat="false" ht="14.4" hidden="false" customHeight="false" outlineLevel="0" collapsed="false">
      <c r="A23" s="0" t="str">
        <f aca="false">IF(H23="DIESEL", "D", "G")</f>
        <v>G</v>
      </c>
      <c r="B23" s="0" t="n">
        <v>0.84</v>
      </c>
      <c r="C23" s="0" t="n">
        <f aca="false">F23*1000</f>
        <v>58550773.045524</v>
      </c>
      <c r="D23" s="35" t="s">
        <v>242</v>
      </c>
      <c r="E23" s="36" t="s">
        <v>266</v>
      </c>
      <c r="F23" s="0" t="n">
        <v>58550.773045524</v>
      </c>
      <c r="G23" s="35" t="n">
        <v>2019</v>
      </c>
      <c r="H23" s="0" t="s">
        <v>262</v>
      </c>
      <c r="I23" s="0" t="n">
        <v>0.00014652</v>
      </c>
      <c r="J23" s="0" t="n">
        <f aca="false">I23*C23</f>
        <v>8578.85926663018</v>
      </c>
    </row>
    <row r="24" customFormat="false" ht="14.4" hidden="false" customHeight="false" outlineLevel="0" collapsed="false">
      <c r="A24" s="0" t="str">
        <f aca="false">IF(H24="DIESEL", "D", "G")</f>
        <v>G</v>
      </c>
      <c r="B24" s="0" t="n">
        <v>0.84</v>
      </c>
      <c r="C24" s="0" t="n">
        <f aca="false">F24*1000</f>
        <v>141199653.012</v>
      </c>
      <c r="D24" s="35" t="s">
        <v>242</v>
      </c>
      <c r="E24" s="36" t="s">
        <v>267</v>
      </c>
      <c r="F24" s="0" t="n">
        <v>141199.653012</v>
      </c>
      <c r="G24" s="35" t="n">
        <v>2019</v>
      </c>
      <c r="H24" s="0" t="s">
        <v>262</v>
      </c>
      <c r="I24" s="0" t="n">
        <v>0.00014652</v>
      </c>
      <c r="J24" s="0" t="n">
        <f aca="false">I24*C24</f>
        <v>20688.5731593182</v>
      </c>
    </row>
    <row r="25" customFormat="false" ht="14.4" hidden="false" customHeight="false" outlineLevel="0" collapsed="false">
      <c r="A25" s="0" t="str">
        <f aca="false">IF(H25="DIESEL", "D", "G")</f>
        <v>G</v>
      </c>
      <c r="B25" s="0" t="n">
        <v>0.84</v>
      </c>
      <c r="C25" s="0" t="n">
        <f aca="false">F25*1000</f>
        <v>2844708.72741</v>
      </c>
      <c r="D25" s="35" t="s">
        <v>242</v>
      </c>
      <c r="E25" s="36" t="s">
        <v>268</v>
      </c>
      <c r="F25" s="0" t="n">
        <v>2844.70872741</v>
      </c>
      <c r="G25" s="35" t="n">
        <v>2019</v>
      </c>
      <c r="H25" s="0" t="s">
        <v>262</v>
      </c>
      <c r="I25" s="0" t="n">
        <v>0.00014652</v>
      </c>
      <c r="J25" s="0" t="n">
        <f aca="false">I25*C25</f>
        <v>416.806722740113</v>
      </c>
    </row>
    <row r="26" customFormat="false" ht="14.4" hidden="false" customHeight="false" outlineLevel="0" collapsed="false">
      <c r="A26" s="0" t="str">
        <f aca="false">IF(H26="DIESEL", "D", "G")</f>
        <v>G</v>
      </c>
      <c r="B26" s="0" t="n">
        <v>0.84</v>
      </c>
      <c r="C26" s="0" t="n">
        <f aca="false">F26*1000</f>
        <v>2844708.72741</v>
      </c>
      <c r="D26" s="35" t="s">
        <v>242</v>
      </c>
      <c r="E26" s="36" t="s">
        <v>269</v>
      </c>
      <c r="F26" s="0" t="n">
        <v>2844.70872741</v>
      </c>
      <c r="G26" s="35" t="n">
        <v>2019</v>
      </c>
      <c r="H26" s="0" t="s">
        <v>262</v>
      </c>
      <c r="I26" s="0" t="n">
        <v>0.00014652</v>
      </c>
      <c r="J26" s="0" t="n">
        <f aca="false">I26*C26</f>
        <v>416.806722740113</v>
      </c>
    </row>
    <row r="27" customFormat="false" ht="14.4" hidden="false" customHeight="false" outlineLevel="0" collapsed="false">
      <c r="A27" s="0" t="str">
        <f aca="false">IF(H27="DIESEL", "D", "G")</f>
        <v>G</v>
      </c>
      <c r="B27" s="0" t="n">
        <v>0.75425</v>
      </c>
      <c r="C27" s="0" t="n">
        <f aca="false">F27*1000</f>
        <v>269737004.463288</v>
      </c>
      <c r="D27" s="35" t="s">
        <v>242</v>
      </c>
      <c r="E27" s="36" t="s">
        <v>243</v>
      </c>
      <c r="F27" s="0" t="n">
        <v>269737.004463288</v>
      </c>
      <c r="G27" s="35" t="n">
        <v>2019</v>
      </c>
      <c r="H27" s="0" t="s">
        <v>262</v>
      </c>
      <c r="I27" s="0" t="n">
        <v>3.42E-005</v>
      </c>
      <c r="J27" s="0" t="n">
        <f aca="false">I27*C27</f>
        <v>9225.00555264445</v>
      </c>
    </row>
    <row r="28" customFormat="false" ht="14.4" hidden="false" customHeight="false" outlineLevel="0" collapsed="false">
      <c r="A28" s="0" t="str">
        <f aca="false">IF(H28="DIESEL", "D", "G")</f>
        <v>G</v>
      </c>
      <c r="B28" s="0" t="n">
        <v>0.75425</v>
      </c>
      <c r="C28" s="0" t="n">
        <f aca="false">F28*1000</f>
        <v>40764851.990808</v>
      </c>
      <c r="D28" s="35" t="s">
        <v>242</v>
      </c>
      <c r="E28" s="36" t="s">
        <v>245</v>
      </c>
      <c r="F28" s="0" t="n">
        <v>40764.851990808</v>
      </c>
      <c r="G28" s="35" t="n">
        <v>2019</v>
      </c>
      <c r="H28" s="0" t="s">
        <v>262</v>
      </c>
      <c r="I28" s="0" t="n">
        <v>3.42E-005</v>
      </c>
      <c r="J28" s="0" t="n">
        <f aca="false">I28*C28</f>
        <v>1394.15793808563</v>
      </c>
    </row>
    <row r="29" customFormat="false" ht="14.4" hidden="false" customHeight="false" outlineLevel="0" collapsed="false">
      <c r="A29" s="0" t="str">
        <f aca="false">IF(H29="DIESEL", "D", "G")</f>
        <v>G</v>
      </c>
      <c r="B29" s="0" t="n">
        <v>0.75425</v>
      </c>
      <c r="C29" s="0" t="n">
        <f aca="false">F29*1000</f>
        <v>65077932.45924</v>
      </c>
      <c r="D29" s="35" t="s">
        <v>242</v>
      </c>
      <c r="E29" s="36" t="s">
        <v>246</v>
      </c>
      <c r="F29" s="0" t="n">
        <v>65077.93245924</v>
      </c>
      <c r="G29" s="35" t="n">
        <v>2019</v>
      </c>
      <c r="H29" s="0" t="s">
        <v>262</v>
      </c>
      <c r="I29" s="0" t="n">
        <v>3.42E-005</v>
      </c>
      <c r="J29" s="0" t="n">
        <f aca="false">I29*C29</f>
        <v>2225.66529010601</v>
      </c>
    </row>
    <row r="30" customFormat="false" ht="14.4" hidden="false" customHeight="false" outlineLevel="0" collapsed="false">
      <c r="A30" s="0" t="str">
        <f aca="false">IF(H30="DIESEL", "D", "G")</f>
        <v>G</v>
      </c>
      <c r="B30" s="0" t="n">
        <v>0.75425</v>
      </c>
      <c r="C30" s="0" t="n">
        <f aca="false">F30*1000</f>
        <v>49826882.267028</v>
      </c>
      <c r="D30" s="35" t="s">
        <v>242</v>
      </c>
      <c r="E30" s="36" t="s">
        <v>247</v>
      </c>
      <c r="F30" s="0" t="n">
        <v>49826.882267028</v>
      </c>
      <c r="G30" s="35" t="n">
        <v>2019</v>
      </c>
      <c r="H30" s="0" t="s">
        <v>262</v>
      </c>
      <c r="I30" s="0" t="n">
        <v>3.42E-005</v>
      </c>
      <c r="J30" s="0" t="n">
        <f aca="false">I30*C30</f>
        <v>1704.07937353236</v>
      </c>
    </row>
    <row r="31" customFormat="false" ht="14.4" hidden="false" customHeight="false" outlineLevel="0" collapsed="false">
      <c r="A31" s="0" t="str">
        <f aca="false">IF(H31="DIESEL", "D", "G")</f>
        <v>G</v>
      </c>
      <c r="B31" s="0" t="n">
        <v>0.75425</v>
      </c>
      <c r="C31" s="0" t="n">
        <f aca="false">F31*1000</f>
        <v>133633087.6005</v>
      </c>
      <c r="D31" s="35" t="s">
        <v>242</v>
      </c>
      <c r="E31" s="36" t="s">
        <v>248</v>
      </c>
      <c r="F31" s="0" t="n">
        <v>133633.0876005</v>
      </c>
      <c r="G31" s="35" t="n">
        <v>2019</v>
      </c>
      <c r="H31" s="0" t="s">
        <v>262</v>
      </c>
      <c r="I31" s="0" t="n">
        <v>3.42E-005</v>
      </c>
      <c r="J31" s="0" t="n">
        <f aca="false">I31*C31</f>
        <v>4570.2515959371</v>
      </c>
    </row>
    <row r="32" customFormat="false" ht="14.4" hidden="false" customHeight="false" outlineLevel="0" collapsed="false">
      <c r="A32" s="0" t="str">
        <f aca="false">IF(H32="DIESEL", "D", "G")</f>
        <v>G</v>
      </c>
      <c r="B32" s="0" t="n">
        <v>0.75425</v>
      </c>
      <c r="C32" s="0" t="n">
        <f aca="false">F32*1000</f>
        <v>132071779.279452</v>
      </c>
      <c r="D32" s="35" t="s">
        <v>242</v>
      </c>
      <c r="E32" s="36" t="s">
        <v>249</v>
      </c>
      <c r="F32" s="0" t="n">
        <v>132071.779279452</v>
      </c>
      <c r="G32" s="35" t="n">
        <v>2019</v>
      </c>
      <c r="H32" s="0" t="s">
        <v>262</v>
      </c>
      <c r="I32" s="0" t="n">
        <v>3.42E-005</v>
      </c>
      <c r="J32" s="0" t="n">
        <f aca="false">I32*C32</f>
        <v>4516.85485135726</v>
      </c>
    </row>
    <row r="33" customFormat="false" ht="14.4" hidden="false" customHeight="false" outlineLevel="0" collapsed="false">
      <c r="A33" s="0" t="str">
        <f aca="false">IF(H33="DIESEL", "D", "G")</f>
        <v>G</v>
      </c>
      <c r="B33" s="0" t="n">
        <v>0.75425</v>
      </c>
      <c r="C33" s="0" t="n">
        <f aca="false">F33*1000</f>
        <v>218594596.89096</v>
      </c>
      <c r="D33" s="35" t="s">
        <v>242</v>
      </c>
      <c r="E33" s="36" t="s">
        <v>250</v>
      </c>
      <c r="F33" s="0" t="n">
        <v>218594.59689096</v>
      </c>
      <c r="G33" s="35" t="n">
        <v>2019</v>
      </c>
      <c r="H33" s="0" t="s">
        <v>262</v>
      </c>
      <c r="I33" s="0" t="n">
        <v>3.42E-005</v>
      </c>
      <c r="J33" s="0" t="n">
        <f aca="false">I33*C33</f>
        <v>7475.93521367083</v>
      </c>
    </row>
    <row r="34" customFormat="false" ht="14.4" hidden="false" customHeight="false" outlineLevel="0" collapsed="false">
      <c r="A34" s="0" t="str">
        <f aca="false">IF(H34="DIESEL", "D", "G")</f>
        <v>G</v>
      </c>
      <c r="B34" s="0" t="n">
        <v>0.75425</v>
      </c>
      <c r="C34" s="0" t="n">
        <f aca="false">F34*1000</f>
        <v>123738895.062672</v>
      </c>
      <c r="D34" s="35" t="s">
        <v>242</v>
      </c>
      <c r="E34" s="36" t="s">
        <v>251</v>
      </c>
      <c r="F34" s="0" t="n">
        <v>123738.895062672</v>
      </c>
      <c r="G34" s="35" t="n">
        <v>2019</v>
      </c>
      <c r="H34" s="0" t="s">
        <v>262</v>
      </c>
      <c r="I34" s="0" t="n">
        <v>3.42E-005</v>
      </c>
      <c r="J34" s="0" t="n">
        <f aca="false">I34*C34</f>
        <v>4231.87021114338</v>
      </c>
    </row>
    <row r="35" customFormat="false" ht="14.4" hidden="false" customHeight="false" outlineLevel="0" collapsed="false">
      <c r="A35" s="0" t="str">
        <f aca="false">IF(H35="DIESEL", "D", "G")</f>
        <v>G</v>
      </c>
      <c r="B35" s="0" t="n">
        <v>0.75425</v>
      </c>
      <c r="C35" s="0" t="n">
        <f aca="false">F35*1000</f>
        <v>15068918.879244</v>
      </c>
      <c r="D35" s="35" t="s">
        <v>242</v>
      </c>
      <c r="E35" s="36" t="s">
        <v>252</v>
      </c>
      <c r="F35" s="0" t="n">
        <v>15068.918879244</v>
      </c>
      <c r="G35" s="35" t="n">
        <v>2019</v>
      </c>
      <c r="H35" s="0" t="s">
        <v>262</v>
      </c>
      <c r="I35" s="0" t="n">
        <v>3.42E-005</v>
      </c>
      <c r="J35" s="0" t="n">
        <f aca="false">I35*C35</f>
        <v>515.357025670145</v>
      </c>
    </row>
    <row r="36" customFormat="false" ht="14.4" hidden="false" customHeight="false" outlineLevel="0" collapsed="false">
      <c r="A36" s="0" t="str">
        <f aca="false">IF(H36="DIESEL", "D", "G")</f>
        <v>G</v>
      </c>
      <c r="B36" s="0" t="n">
        <v>0.75425</v>
      </c>
      <c r="C36" s="0" t="n">
        <f aca="false">F36*1000</f>
        <v>1228616428.66026</v>
      </c>
      <c r="D36" s="35" t="s">
        <v>242</v>
      </c>
      <c r="E36" s="36" t="s">
        <v>253</v>
      </c>
      <c r="F36" s="0" t="n">
        <v>1228616.42866026</v>
      </c>
      <c r="G36" s="35" t="n">
        <v>2019</v>
      </c>
      <c r="H36" s="0" t="s">
        <v>262</v>
      </c>
      <c r="I36" s="0" t="n">
        <v>3.42E-005</v>
      </c>
      <c r="J36" s="0" t="n">
        <f aca="false">I36*C36</f>
        <v>42018.6818601809</v>
      </c>
    </row>
    <row r="37" customFormat="false" ht="14.4" hidden="false" customHeight="false" outlineLevel="0" collapsed="false">
      <c r="A37" s="0" t="str">
        <f aca="false">IF(H37="DIESEL", "D", "G")</f>
        <v>G</v>
      </c>
      <c r="B37" s="0" t="n">
        <v>0.75425</v>
      </c>
      <c r="C37" s="0" t="n">
        <f aca="false">F37*1000</f>
        <v>126072105.6717</v>
      </c>
      <c r="D37" s="35" t="s">
        <v>242</v>
      </c>
      <c r="E37" s="36" t="s">
        <v>254</v>
      </c>
      <c r="F37" s="0" t="n">
        <v>126072.1056717</v>
      </c>
      <c r="G37" s="35" t="n">
        <v>2019</v>
      </c>
      <c r="H37" s="0" t="s">
        <v>262</v>
      </c>
      <c r="I37" s="0" t="n">
        <v>3.42E-005</v>
      </c>
      <c r="J37" s="0" t="n">
        <f aca="false">I37*C37</f>
        <v>4311.66601397214</v>
      </c>
    </row>
    <row r="38" customFormat="false" ht="14.4" hidden="false" customHeight="false" outlineLevel="0" collapsed="false">
      <c r="A38" s="0" t="str">
        <f aca="false">IF(H38="DIESEL", "D", "G")</f>
        <v>G</v>
      </c>
      <c r="B38" s="0" t="n">
        <v>0.75425</v>
      </c>
      <c r="C38" s="0" t="n">
        <f aca="false">F38*1000</f>
        <v>117057552.032784</v>
      </c>
      <c r="D38" s="35" t="s">
        <v>242</v>
      </c>
      <c r="E38" s="36" t="s">
        <v>255</v>
      </c>
      <c r="F38" s="0" t="n">
        <v>117057.552032784</v>
      </c>
      <c r="G38" s="35" t="n">
        <v>2019</v>
      </c>
      <c r="H38" s="0" t="s">
        <v>262</v>
      </c>
      <c r="I38" s="0" t="n">
        <v>3.42E-005</v>
      </c>
      <c r="J38" s="0" t="n">
        <f aca="false">I38*C38</f>
        <v>4003.36827952121</v>
      </c>
    </row>
    <row r="39" customFormat="false" ht="14.4" hidden="false" customHeight="false" outlineLevel="0" collapsed="false">
      <c r="A39" s="0" t="str">
        <f aca="false">IF(H39="DIESEL", "D", "G")</f>
        <v>G</v>
      </c>
      <c r="B39" s="0" t="n">
        <v>0.75425</v>
      </c>
      <c r="C39" s="0" t="n">
        <f aca="false">F39*1000</f>
        <v>179013992.117292</v>
      </c>
      <c r="D39" s="35" t="s">
        <v>242</v>
      </c>
      <c r="E39" s="36" t="s">
        <v>256</v>
      </c>
      <c r="F39" s="0" t="n">
        <v>179013.992117292</v>
      </c>
      <c r="G39" s="35" t="n">
        <v>2019</v>
      </c>
      <c r="H39" s="0" t="s">
        <v>262</v>
      </c>
      <c r="I39" s="0" t="n">
        <v>3.42E-005</v>
      </c>
      <c r="J39" s="0" t="n">
        <f aca="false">I39*C39</f>
        <v>6122.27853041139</v>
      </c>
    </row>
    <row r="40" customFormat="false" ht="14.4" hidden="false" customHeight="false" outlineLevel="0" collapsed="false">
      <c r="A40" s="0" t="str">
        <f aca="false">IF(H40="DIESEL", "D", "G")</f>
        <v>G</v>
      </c>
      <c r="B40" s="0" t="n">
        <v>0.75425</v>
      </c>
      <c r="C40" s="0" t="n">
        <f aca="false">F40*1000</f>
        <v>408473096.20404</v>
      </c>
      <c r="D40" s="35" t="s">
        <v>242</v>
      </c>
      <c r="E40" s="36" t="s">
        <v>257</v>
      </c>
      <c r="F40" s="0" t="n">
        <v>408473.09620404</v>
      </c>
      <c r="G40" s="35" t="n">
        <v>2019</v>
      </c>
      <c r="H40" s="0" t="s">
        <v>262</v>
      </c>
      <c r="I40" s="0" t="n">
        <v>3.42E-005</v>
      </c>
      <c r="J40" s="0" t="n">
        <f aca="false">I40*C40</f>
        <v>13969.7798901782</v>
      </c>
    </row>
    <row r="41" customFormat="false" ht="14.4" hidden="false" customHeight="false" outlineLevel="0" collapsed="false">
      <c r="A41" s="0" t="str">
        <f aca="false">IF(H41="DIESEL", "D", "G")</f>
        <v>G</v>
      </c>
      <c r="B41" s="0" t="n">
        <v>0.75425</v>
      </c>
      <c r="C41" s="0" t="n">
        <f aca="false">F41*1000</f>
        <v>32723092.454712</v>
      </c>
      <c r="D41" s="35" t="s">
        <v>242</v>
      </c>
      <c r="E41" s="36" t="s">
        <v>258</v>
      </c>
      <c r="F41" s="0" t="n">
        <v>32723.092454712</v>
      </c>
      <c r="G41" s="35" t="n">
        <v>2019</v>
      </c>
      <c r="H41" s="0" t="s">
        <v>262</v>
      </c>
      <c r="I41" s="0" t="n">
        <v>3.42E-005</v>
      </c>
      <c r="J41" s="0" t="n">
        <f aca="false">I41*C41</f>
        <v>1119.12976195115</v>
      </c>
    </row>
    <row r="42" customFormat="false" ht="14.4" hidden="false" customHeight="false" outlineLevel="0" collapsed="false">
      <c r="A42" s="0" t="str">
        <f aca="false">IF(H42="DIESEL", "D", "G")</f>
        <v>G</v>
      </c>
      <c r="B42" s="0" t="n">
        <v>0.75425</v>
      </c>
      <c r="C42" s="0" t="n">
        <f aca="false">F42*1000</f>
        <v>24213387.858</v>
      </c>
      <c r="D42" s="35" t="s">
        <v>242</v>
      </c>
      <c r="E42" s="36" t="s">
        <v>259</v>
      </c>
      <c r="F42" s="0" t="n">
        <v>24213.387858</v>
      </c>
      <c r="G42" s="35" t="n">
        <v>2019</v>
      </c>
      <c r="H42" s="0" t="s">
        <v>262</v>
      </c>
      <c r="I42" s="0" t="n">
        <v>3.42E-005</v>
      </c>
      <c r="J42" s="0" t="n">
        <f aca="false">I42*C42</f>
        <v>828.0978647436</v>
      </c>
    </row>
    <row r="43" customFormat="false" ht="14.4" hidden="false" customHeight="false" outlineLevel="0" collapsed="false">
      <c r="A43" s="0" t="str">
        <f aca="false">IF(H43="DIESEL", "D", "G")</f>
        <v>G</v>
      </c>
      <c r="B43" s="0" t="n">
        <v>0.75425</v>
      </c>
      <c r="C43" s="0" t="n">
        <f aca="false">F43*1000</f>
        <v>35661987.9108</v>
      </c>
      <c r="D43" s="35" t="s">
        <v>242</v>
      </c>
      <c r="E43" s="36" t="s">
        <v>260</v>
      </c>
      <c r="F43" s="0" t="n">
        <v>35661.9879108</v>
      </c>
      <c r="G43" s="35" t="n">
        <v>2019</v>
      </c>
      <c r="H43" s="0" t="s">
        <v>262</v>
      </c>
      <c r="I43" s="0" t="n">
        <v>3.42E-005</v>
      </c>
      <c r="J43" s="0" t="n">
        <f aca="false">I43*C43</f>
        <v>1219.63998654936</v>
      </c>
    </row>
    <row r="44" customFormat="false" ht="14.4" hidden="false" customHeight="false" outlineLevel="0" collapsed="false">
      <c r="A44" s="0" t="str">
        <f aca="false">IF(H44="DIESEL", "D", "G")</f>
        <v>G</v>
      </c>
      <c r="B44" s="0" t="n">
        <v>0.75425</v>
      </c>
      <c r="C44" s="0" t="n">
        <f aca="false">F44*1000</f>
        <v>28277027.64</v>
      </c>
      <c r="D44" s="35" t="s">
        <v>242</v>
      </c>
      <c r="E44" s="36" t="s">
        <v>261</v>
      </c>
      <c r="F44" s="0" t="n">
        <v>28277.02764</v>
      </c>
      <c r="G44" s="35" t="n">
        <v>2019</v>
      </c>
      <c r="H44" s="0" t="s">
        <v>262</v>
      </c>
      <c r="I44" s="0" t="n">
        <v>3.42E-005</v>
      </c>
      <c r="J44" s="0" t="n">
        <f aca="false">I44*C44</f>
        <v>967.074345288</v>
      </c>
    </row>
    <row r="45" customFormat="false" ht="14.4" hidden="false" customHeight="false" outlineLevel="0" collapsed="false">
      <c r="A45" s="0" t="str">
        <f aca="false">IF(H45="DIESEL", "D", "G")</f>
        <v>G</v>
      </c>
      <c r="B45" s="0" t="n">
        <v>0.75425</v>
      </c>
      <c r="C45" s="0" t="n">
        <f aca="false">F45*1000</f>
        <v>1036514075.50542</v>
      </c>
      <c r="D45" s="35" t="s">
        <v>242</v>
      </c>
      <c r="E45" s="36" t="s">
        <v>263</v>
      </c>
      <c r="F45" s="0" t="n">
        <v>1036514.07550542</v>
      </c>
      <c r="G45" s="35" t="n">
        <v>2019</v>
      </c>
      <c r="H45" s="0" t="s">
        <v>262</v>
      </c>
      <c r="I45" s="0" t="n">
        <v>3.42E-005</v>
      </c>
      <c r="J45" s="0" t="n">
        <f aca="false">I45*C45</f>
        <v>35448.7813822854</v>
      </c>
    </row>
    <row r="46" customFormat="false" ht="14.4" hidden="false" customHeight="false" outlineLevel="0" collapsed="false">
      <c r="A46" s="0" t="str">
        <f aca="false">IF(H46="DIESEL", "D", "G")</f>
        <v>G</v>
      </c>
      <c r="B46" s="0" t="n">
        <v>0.75425</v>
      </c>
      <c r="C46" s="0" t="n">
        <f aca="false">F46*1000</f>
        <v>85732790.770872</v>
      </c>
      <c r="D46" s="35" t="s">
        <v>242</v>
      </c>
      <c r="E46" s="36" t="s">
        <v>264</v>
      </c>
      <c r="F46" s="0" t="n">
        <v>85732.790770872</v>
      </c>
      <c r="G46" s="35" t="n">
        <v>2019</v>
      </c>
      <c r="H46" s="0" t="s">
        <v>262</v>
      </c>
      <c r="I46" s="0" t="n">
        <v>3.42E-005</v>
      </c>
      <c r="J46" s="0" t="n">
        <f aca="false">I46*C46</f>
        <v>2932.06144436382</v>
      </c>
    </row>
    <row r="47" customFormat="false" ht="14.4" hidden="false" customHeight="false" outlineLevel="0" collapsed="false">
      <c r="A47" s="0" t="str">
        <f aca="false">IF(H47="DIESEL", "D", "G")</f>
        <v>G</v>
      </c>
      <c r="B47" s="0" t="n">
        <v>0.75425</v>
      </c>
      <c r="C47" s="0" t="n">
        <f aca="false">F47*1000</f>
        <v>135986398.747248</v>
      </c>
      <c r="D47" s="35" t="s">
        <v>242</v>
      </c>
      <c r="E47" s="36" t="s">
        <v>265</v>
      </c>
      <c r="F47" s="0" t="n">
        <v>135986.398747248</v>
      </c>
      <c r="G47" s="35" t="n">
        <v>2019</v>
      </c>
      <c r="H47" s="0" t="s">
        <v>262</v>
      </c>
      <c r="I47" s="0" t="n">
        <v>3.42E-005</v>
      </c>
      <c r="J47" s="0" t="n">
        <f aca="false">I47*C47</f>
        <v>4650.73483715588</v>
      </c>
    </row>
    <row r="48" customFormat="false" ht="14.4" hidden="false" customHeight="false" outlineLevel="0" collapsed="false">
      <c r="A48" s="0" t="str">
        <f aca="false">IF(H48="DIESEL", "D", "G")</f>
        <v>G</v>
      </c>
      <c r="B48" s="0" t="n">
        <v>0.75425</v>
      </c>
      <c r="C48" s="0" t="n">
        <f aca="false">F48*1000</f>
        <v>53372280.219168</v>
      </c>
      <c r="D48" s="35" t="s">
        <v>242</v>
      </c>
      <c r="E48" s="36" t="s">
        <v>266</v>
      </c>
      <c r="F48" s="0" t="n">
        <v>53372.280219168</v>
      </c>
      <c r="G48" s="35" t="n">
        <v>2019</v>
      </c>
      <c r="H48" s="0" t="s">
        <v>262</v>
      </c>
      <c r="I48" s="0" t="n">
        <v>3.42E-005</v>
      </c>
      <c r="J48" s="0" t="n">
        <f aca="false">I48*C48</f>
        <v>1825.33198349555</v>
      </c>
    </row>
    <row r="49" customFormat="false" ht="14.4" hidden="false" customHeight="false" outlineLevel="0" collapsed="false">
      <c r="A49" s="0" t="str">
        <f aca="false">IF(H49="DIESEL", "D", "G")</f>
        <v>G</v>
      </c>
      <c r="B49" s="0" t="n">
        <v>0.75425</v>
      </c>
      <c r="C49" s="0" t="n">
        <f aca="false">F49*1000</f>
        <v>203579457.36</v>
      </c>
      <c r="D49" s="35" t="s">
        <v>242</v>
      </c>
      <c r="E49" s="36" t="s">
        <v>267</v>
      </c>
      <c r="F49" s="0" t="n">
        <v>203579.45736</v>
      </c>
      <c r="G49" s="35" t="n">
        <v>2019</v>
      </c>
      <c r="H49" s="0" t="s">
        <v>262</v>
      </c>
      <c r="I49" s="0" t="n">
        <v>3.42E-005</v>
      </c>
      <c r="J49" s="0" t="n">
        <f aca="false">I49*C49</f>
        <v>6962.417441712</v>
      </c>
    </row>
    <row r="50" customFormat="false" ht="14.4" hidden="false" customHeight="false" outlineLevel="0" collapsed="false">
      <c r="A50" s="0" t="str">
        <f aca="false">IF(H50="DIESEL", "D", "G")</f>
        <v>G</v>
      </c>
      <c r="B50" s="0" t="n">
        <v>0.75425</v>
      </c>
      <c r="C50" s="0" t="n">
        <f aca="false">F50*1000</f>
        <v>9819792.157674</v>
      </c>
      <c r="D50" s="35" t="s">
        <v>242</v>
      </c>
      <c r="E50" s="36" t="s">
        <v>268</v>
      </c>
      <c r="F50" s="0" t="n">
        <v>9819.792157674</v>
      </c>
      <c r="G50" s="35" t="n">
        <v>2019</v>
      </c>
      <c r="H50" s="0" t="s">
        <v>262</v>
      </c>
      <c r="I50" s="0" t="n">
        <v>3.42E-005</v>
      </c>
      <c r="J50" s="0" t="n">
        <f aca="false">I50*C50</f>
        <v>335.836891792451</v>
      </c>
    </row>
    <row r="51" customFormat="false" ht="14.4" hidden="false" customHeight="false" outlineLevel="0" collapsed="false">
      <c r="A51" s="0" t="str">
        <f aca="false">IF(H51="DIESEL", "D", "G")</f>
        <v>G</v>
      </c>
      <c r="B51" s="0" t="n">
        <v>0.75425</v>
      </c>
      <c r="C51" s="0" t="n">
        <f aca="false">F51*1000</f>
        <v>9819792.157674</v>
      </c>
      <c r="D51" s="35" t="s">
        <v>242</v>
      </c>
      <c r="E51" s="36" t="s">
        <v>269</v>
      </c>
      <c r="F51" s="0" t="n">
        <v>9819.792157674</v>
      </c>
      <c r="G51" s="35" t="n">
        <v>2019</v>
      </c>
      <c r="H51" s="0" t="s">
        <v>262</v>
      </c>
      <c r="I51" s="0" t="n">
        <v>3.42E-005</v>
      </c>
      <c r="J51" s="0" t="n">
        <f aca="false">I51*C51</f>
        <v>335.836891792451</v>
      </c>
    </row>
  </sheetData>
  <autoFilter ref="A1:G4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D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6953125" defaultRowHeight="13.2" zeroHeight="false" outlineLevelRow="0" outlineLevelCol="0"/>
  <cols>
    <col collapsed="false" customWidth="true" hidden="false" outlineLevel="0" max="1" min="1" style="0" width="20.56"/>
    <col collapsed="false" customWidth="true" hidden="false" outlineLevel="0" max="2" min="2" style="0" width="19.57"/>
    <col collapsed="false" customWidth="true" hidden="false" outlineLevel="0" max="4" min="3" style="0" width="11.99"/>
  </cols>
  <sheetData>
    <row r="3" customFormat="false" ht="13.2" hidden="false" customHeight="false" outlineLevel="0" collapsed="false">
      <c r="A3" s="37" t="s">
        <v>270</v>
      </c>
      <c r="B3" s="38" t="s">
        <v>3</v>
      </c>
      <c r="C3" s="39"/>
      <c r="D3" s="40"/>
    </row>
    <row r="4" customFormat="false" ht="13.2" hidden="false" customHeight="false" outlineLevel="0" collapsed="false">
      <c r="A4" s="41" t="s">
        <v>237</v>
      </c>
      <c r="B4" s="42" t="s">
        <v>49</v>
      </c>
      <c r="C4" s="43" t="s">
        <v>27</v>
      </c>
      <c r="D4" s="44" t="s">
        <v>271</v>
      </c>
    </row>
    <row r="5" customFormat="false" ht="13.2" hidden="false" customHeight="false" outlineLevel="0" collapsed="false">
      <c r="A5" s="45" t="s">
        <v>243</v>
      </c>
      <c r="B5" s="46" t="n">
        <v>178963.441725444</v>
      </c>
      <c r="C5" s="47" t="n">
        <v>269737.004463288</v>
      </c>
      <c r="D5" s="48" t="n">
        <v>448700.446188732</v>
      </c>
    </row>
    <row r="6" customFormat="false" ht="13.2" hidden="false" customHeight="false" outlineLevel="0" collapsed="false">
      <c r="A6" s="49" t="s">
        <v>245</v>
      </c>
      <c r="B6" s="50" t="n">
        <v>36575.570599116</v>
      </c>
      <c r="C6" s="51" t="n">
        <v>40764.851990808</v>
      </c>
      <c r="D6" s="52" t="n">
        <v>77340.422589924</v>
      </c>
    </row>
    <row r="7" customFormat="false" ht="13.2" hidden="false" customHeight="false" outlineLevel="0" collapsed="false">
      <c r="A7" s="49" t="s">
        <v>246</v>
      </c>
      <c r="B7" s="50" t="n">
        <v>85103.29189692</v>
      </c>
      <c r="C7" s="51" t="n">
        <v>65077.93245924</v>
      </c>
      <c r="D7" s="52" t="n">
        <v>150181.22435616</v>
      </c>
    </row>
    <row r="8" customFormat="false" ht="13.2" hidden="false" customHeight="false" outlineLevel="0" collapsed="false">
      <c r="A8" s="49" t="s">
        <v>247</v>
      </c>
      <c r="B8" s="50" t="n">
        <v>68445.291128784</v>
      </c>
      <c r="C8" s="51" t="n">
        <v>49826.882267028</v>
      </c>
      <c r="D8" s="52" t="n">
        <v>118272.173395812</v>
      </c>
    </row>
    <row r="9" customFormat="false" ht="13.2" hidden="false" customHeight="false" outlineLevel="0" collapsed="false">
      <c r="A9" s="49" t="s">
        <v>248</v>
      </c>
      <c r="B9" s="50" t="n">
        <v>113741.515979136</v>
      </c>
      <c r="C9" s="51" t="n">
        <v>133633.0876005</v>
      </c>
      <c r="D9" s="52" t="n">
        <v>247374.603579636</v>
      </c>
    </row>
    <row r="10" customFormat="false" ht="13.2" hidden="false" customHeight="false" outlineLevel="0" collapsed="false">
      <c r="A10" s="49" t="s">
        <v>249</v>
      </c>
      <c r="B10" s="50" t="n">
        <v>128799.691859124</v>
      </c>
      <c r="C10" s="51" t="n">
        <v>132071.779279452</v>
      </c>
      <c r="D10" s="52" t="n">
        <v>260871.471138576</v>
      </c>
    </row>
    <row r="11" customFormat="false" ht="13.2" hidden="false" customHeight="false" outlineLevel="0" collapsed="false">
      <c r="A11" s="49" t="s">
        <v>250</v>
      </c>
      <c r="B11" s="50" t="n">
        <v>242180.844186684</v>
      </c>
      <c r="C11" s="51" t="n">
        <v>218594.59689096</v>
      </c>
      <c r="D11" s="52" t="n">
        <v>460775.441077644</v>
      </c>
    </row>
    <row r="12" customFormat="false" ht="13.2" hidden="false" customHeight="false" outlineLevel="0" collapsed="false">
      <c r="A12" s="49" t="s">
        <v>251</v>
      </c>
      <c r="B12" s="50" t="n">
        <v>80138.920900344</v>
      </c>
      <c r="C12" s="51" t="n">
        <v>123738.895062672</v>
      </c>
      <c r="D12" s="52" t="n">
        <v>203877.815963016</v>
      </c>
    </row>
    <row r="13" customFormat="false" ht="13.2" hidden="false" customHeight="false" outlineLevel="0" collapsed="false">
      <c r="A13" s="49" t="s">
        <v>252</v>
      </c>
      <c r="B13" s="50" t="n">
        <v>4579.83748938</v>
      </c>
      <c r="C13" s="51" t="n">
        <v>15068.918879244</v>
      </c>
      <c r="D13" s="52" t="n">
        <v>19648.756368624</v>
      </c>
    </row>
    <row r="14" customFormat="false" ht="13.2" hidden="false" customHeight="false" outlineLevel="0" collapsed="false">
      <c r="A14" s="49" t="s">
        <v>253</v>
      </c>
      <c r="B14" s="50" t="n">
        <v>788314.028770476</v>
      </c>
      <c r="C14" s="51" t="n">
        <v>1228616.42866026</v>
      </c>
      <c r="D14" s="52" t="n">
        <v>2016930.45743074</v>
      </c>
    </row>
    <row r="15" customFormat="false" ht="13.2" hidden="false" customHeight="false" outlineLevel="0" collapsed="false">
      <c r="A15" s="49" t="s">
        <v>254</v>
      </c>
      <c r="B15" s="50" t="n">
        <v>134224.664217036</v>
      </c>
      <c r="C15" s="51" t="n">
        <v>126072.1056717</v>
      </c>
      <c r="D15" s="52" t="n">
        <v>260296.769888736</v>
      </c>
    </row>
    <row r="16" customFormat="false" ht="13.2" hidden="false" customHeight="false" outlineLevel="0" collapsed="false">
      <c r="A16" s="49" t="s">
        <v>255</v>
      </c>
      <c r="B16" s="50" t="n">
        <v>112014.5050332</v>
      </c>
      <c r="C16" s="51" t="n">
        <v>117057.552032784</v>
      </c>
      <c r="D16" s="52" t="n">
        <v>229072.057065984</v>
      </c>
    </row>
    <row r="17" customFormat="false" ht="13.2" hidden="false" customHeight="false" outlineLevel="0" collapsed="false">
      <c r="A17" s="49" t="s">
        <v>256</v>
      </c>
      <c r="B17" s="50" t="n">
        <v>201069.290096208</v>
      </c>
      <c r="C17" s="51" t="n">
        <v>179013.992117292</v>
      </c>
      <c r="D17" s="52" t="n">
        <v>380083.2822135</v>
      </c>
    </row>
    <row r="18" customFormat="false" ht="13.2" hidden="false" customHeight="false" outlineLevel="0" collapsed="false">
      <c r="A18" s="49" t="s">
        <v>257</v>
      </c>
      <c r="B18" s="50" t="n">
        <v>265063.436387376</v>
      </c>
      <c r="C18" s="51" t="n">
        <v>408473.09620404</v>
      </c>
      <c r="D18" s="52" t="n">
        <v>673536.532591416</v>
      </c>
    </row>
    <row r="19" customFormat="false" ht="13.2" hidden="false" customHeight="false" outlineLevel="0" collapsed="false">
      <c r="A19" s="49" t="s">
        <v>258</v>
      </c>
      <c r="B19" s="50" t="n">
        <v>39920.894385408</v>
      </c>
      <c r="C19" s="51" t="n">
        <v>32723.092454712</v>
      </c>
      <c r="D19" s="52" t="n">
        <v>72643.98684012</v>
      </c>
    </row>
    <row r="20" customFormat="false" ht="13.2" hidden="false" customHeight="false" outlineLevel="0" collapsed="false">
      <c r="A20" s="49" t="s">
        <v>259</v>
      </c>
      <c r="B20" s="50" t="n">
        <v>36868.020174</v>
      </c>
      <c r="C20" s="51" t="n">
        <v>24213.387858</v>
      </c>
      <c r="D20" s="52" t="n">
        <v>61081.408032</v>
      </c>
    </row>
    <row r="21" customFormat="false" ht="13.2" hidden="false" customHeight="false" outlineLevel="0" collapsed="false">
      <c r="A21" s="49" t="s">
        <v>260</v>
      </c>
      <c r="B21" s="50" t="n">
        <v>46706.305962</v>
      </c>
      <c r="C21" s="51" t="n">
        <v>35661.9879108</v>
      </c>
      <c r="D21" s="52" t="n">
        <v>82368.2938728</v>
      </c>
    </row>
    <row r="22" customFormat="false" ht="13.2" hidden="false" customHeight="false" outlineLevel="0" collapsed="false">
      <c r="A22" s="49" t="s">
        <v>261</v>
      </c>
      <c r="B22" s="50" t="n">
        <v>28780.487436</v>
      </c>
      <c r="C22" s="51" t="n">
        <v>28277.02764</v>
      </c>
      <c r="D22" s="52" t="n">
        <v>57057.515076</v>
      </c>
    </row>
    <row r="23" customFormat="false" ht="13.2" hidden="false" customHeight="false" outlineLevel="0" collapsed="false">
      <c r="A23" s="49" t="s">
        <v>263</v>
      </c>
      <c r="B23" s="50" t="n">
        <v>603558.047396508</v>
      </c>
      <c r="C23" s="51" t="n">
        <v>1036514.07550542</v>
      </c>
      <c r="D23" s="52" t="n">
        <v>1640072.12290193</v>
      </c>
    </row>
    <row r="24" customFormat="false" ht="13.2" hidden="false" customHeight="false" outlineLevel="0" collapsed="false">
      <c r="A24" s="49" t="s">
        <v>264</v>
      </c>
      <c r="B24" s="50" t="n">
        <v>62984.7131856</v>
      </c>
      <c r="C24" s="51" t="n">
        <v>85732.790770872</v>
      </c>
      <c r="D24" s="52" t="n">
        <v>148717.503956472</v>
      </c>
    </row>
    <row r="25" customFormat="false" ht="13.2" hidden="false" customHeight="false" outlineLevel="0" collapsed="false">
      <c r="A25" s="49" t="s">
        <v>265</v>
      </c>
      <c r="B25" s="50" t="n">
        <v>154012.352776884</v>
      </c>
      <c r="C25" s="51" t="n">
        <v>135986.398747248</v>
      </c>
      <c r="D25" s="52" t="n">
        <v>289998.751524132</v>
      </c>
    </row>
    <row r="26" customFormat="false" ht="13.2" hidden="false" customHeight="false" outlineLevel="0" collapsed="false">
      <c r="A26" s="49" t="s">
        <v>266</v>
      </c>
      <c r="B26" s="50" t="n">
        <v>58550.773045524</v>
      </c>
      <c r="C26" s="51" t="n">
        <v>53372.280219168</v>
      </c>
      <c r="D26" s="52" t="n">
        <v>111923.053264692</v>
      </c>
    </row>
    <row r="27" customFormat="false" ht="13.2" hidden="false" customHeight="false" outlineLevel="0" collapsed="false">
      <c r="A27" s="49" t="s">
        <v>267</v>
      </c>
      <c r="B27" s="50" t="n">
        <v>141199.653012</v>
      </c>
      <c r="C27" s="51" t="n">
        <v>203579.45736</v>
      </c>
      <c r="D27" s="52" t="n">
        <v>344779.110372</v>
      </c>
    </row>
    <row r="28" customFormat="false" ht="13.2" hidden="false" customHeight="false" outlineLevel="0" collapsed="false">
      <c r="A28" s="49" t="s">
        <v>268</v>
      </c>
      <c r="B28" s="50" t="n">
        <v>2844.70872741</v>
      </c>
      <c r="C28" s="51" t="n">
        <v>9819.792157674</v>
      </c>
      <c r="D28" s="52" t="n">
        <v>12664.500885084</v>
      </c>
    </row>
    <row r="29" customFormat="false" ht="13.2" hidden="false" customHeight="false" outlineLevel="0" collapsed="false">
      <c r="A29" s="49" t="s">
        <v>269</v>
      </c>
      <c r="B29" s="53" t="n">
        <v>2844.70872741</v>
      </c>
      <c r="C29" s="54" t="n">
        <v>9819.792157674</v>
      </c>
      <c r="D29" s="55" t="n">
        <v>12664.500885084</v>
      </c>
    </row>
    <row r="30" customFormat="false" ht="13.2" hidden="false" customHeight="false" outlineLevel="0" collapsed="false">
      <c r="A30" s="56" t="s">
        <v>271</v>
      </c>
      <c r="B30" s="57" t="n">
        <v>3617484.99509797</v>
      </c>
      <c r="C30" s="58" t="n">
        <v>4763447.20636084</v>
      </c>
      <c r="D30" s="59" t="n">
        <v>8380932.20145881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ColWidth="11.921875" defaultRowHeight="13.2" zeroHeight="false" outlineLevelRow="0" outlineLevelCol="0"/>
  <cols>
    <col collapsed="false" customWidth="true" hidden="false" outlineLevel="0" max="1" min="1" style="0" width="4.44"/>
    <col collapsed="false" customWidth="true" hidden="false" outlineLevel="0" max="2" min="2" style="0" width="11.45"/>
    <col collapsed="false" customWidth="true" hidden="false" outlineLevel="0" max="3" min="3" style="0" width="18.12"/>
    <col collapsed="false" customWidth="true" hidden="false" outlineLevel="0" max="6" min="6" style="0" width="14.01"/>
    <col collapsed="false" customWidth="true" hidden="false" outlineLevel="0" max="1024" min="1014" style="0" width="11.57"/>
  </cols>
  <sheetData>
    <row r="1" customFormat="false" ht="14.4" hidden="false" customHeight="false" outlineLevel="0" collapsed="false">
      <c r="A1" s="35" t="s">
        <v>3</v>
      </c>
      <c r="B1" s="18" t="s">
        <v>234</v>
      </c>
      <c r="C1" s="18" t="s">
        <v>235</v>
      </c>
      <c r="D1" s="35" t="s">
        <v>236</v>
      </c>
      <c r="E1" s="35" t="s">
        <v>237</v>
      </c>
      <c r="F1" s="35" t="s">
        <v>238</v>
      </c>
      <c r="G1" s="35" t="s">
        <v>232</v>
      </c>
      <c r="H1" s="35" t="s">
        <v>272</v>
      </c>
      <c r="I1" s="0" t="s">
        <v>273</v>
      </c>
      <c r="J1" s="35" t="s">
        <v>239</v>
      </c>
      <c r="K1" s="35" t="s">
        <v>240</v>
      </c>
      <c r="L1" s="35" t="s">
        <v>241</v>
      </c>
      <c r="M1" s="60"/>
    </row>
    <row r="2" customFormat="false" ht="14.4" hidden="false" customHeight="false" outlineLevel="0" collapsed="false">
      <c r="A2" s="0" t="str">
        <f aca="false">IF(J2="DIESEL", "D", "G")</f>
        <v>D</v>
      </c>
      <c r="B2" s="0" t="n">
        <v>0.84</v>
      </c>
      <c r="C2" s="0" t="n">
        <f aca="false">F2*1000</f>
        <v>15560995.94136</v>
      </c>
      <c r="D2" s="35" t="s">
        <v>242</v>
      </c>
      <c r="E2" s="0" t="s">
        <v>243</v>
      </c>
      <c r="F2" s="0" t="n">
        <v>15560.99594136</v>
      </c>
      <c r="G2" s="35" t="n">
        <v>2019</v>
      </c>
      <c r="H2" s="0" t="n">
        <v>1</v>
      </c>
      <c r="I2" s="0" t="s">
        <v>274</v>
      </c>
      <c r="J2" s="0" t="s">
        <v>244</v>
      </c>
      <c r="K2" s="0" t="n">
        <v>0.00014652</v>
      </c>
      <c r="L2" s="3" t="n">
        <f aca="false">K2*C2</f>
        <v>2279.99712532807</v>
      </c>
      <c r="M2" s="0" t="n">
        <f aca="false">SUM(L2:L13)</f>
        <v>26221.7234816121</v>
      </c>
    </row>
    <row r="3" customFormat="false" ht="14.4" hidden="false" customHeight="false" outlineLevel="0" collapsed="false">
      <c r="A3" s="0" t="str">
        <f aca="false">IF(J3="DIESEL", "D", "G")</f>
        <v>D</v>
      </c>
      <c r="B3" s="0" t="n">
        <v>0.84</v>
      </c>
      <c r="C3" s="0" t="n">
        <f aca="false">F3*1000</f>
        <v>14089231.541172</v>
      </c>
      <c r="D3" s="35" t="s">
        <v>242</v>
      </c>
      <c r="E3" s="0" t="s">
        <v>243</v>
      </c>
      <c r="F3" s="0" t="n">
        <v>14089.231541172</v>
      </c>
      <c r="G3" s="35" t="n">
        <v>2019</v>
      </c>
      <c r="H3" s="0" t="n">
        <v>2</v>
      </c>
      <c r="I3" s="0" t="s">
        <v>275</v>
      </c>
      <c r="J3" s="0" t="s">
        <v>244</v>
      </c>
      <c r="K3" s="0" t="n">
        <v>0.00014652</v>
      </c>
      <c r="L3" s="0" t="n">
        <f aca="false">K3*C3</f>
        <v>2064.35420541252</v>
      </c>
    </row>
    <row r="4" customFormat="false" ht="14.4" hidden="false" customHeight="false" outlineLevel="0" collapsed="false">
      <c r="A4" s="0" t="str">
        <f aca="false">IF(J4="DIESEL", "D", "G")</f>
        <v>D</v>
      </c>
      <c r="B4" s="0" t="n">
        <v>0.84</v>
      </c>
      <c r="C4" s="0" t="n">
        <f aca="false">F4*1000</f>
        <v>14526143.794212</v>
      </c>
      <c r="D4" s="35" t="s">
        <v>242</v>
      </c>
      <c r="E4" s="0" t="s">
        <v>243</v>
      </c>
      <c r="F4" s="0" t="n">
        <v>14526.143794212</v>
      </c>
      <c r="G4" s="35" t="n">
        <v>2019</v>
      </c>
      <c r="H4" s="0" t="n">
        <v>3</v>
      </c>
      <c r="I4" s="0" t="s">
        <v>276</v>
      </c>
      <c r="J4" s="0" t="s">
        <v>244</v>
      </c>
      <c r="K4" s="0" t="n">
        <v>0.00014652</v>
      </c>
      <c r="L4" s="0" t="n">
        <f aca="false">K4*C4</f>
        <v>2128.37058872794</v>
      </c>
    </row>
    <row r="5" customFormat="false" ht="14.4" hidden="false" customHeight="false" outlineLevel="0" collapsed="false">
      <c r="A5" s="0" t="str">
        <f aca="false">IF(J5="DIESEL", "D", "G")</f>
        <v>D</v>
      </c>
      <c r="B5" s="0" t="n">
        <v>0.84</v>
      </c>
      <c r="C5" s="0" t="n">
        <f aca="false">F5*1000</f>
        <v>14952487.176948</v>
      </c>
      <c r="D5" s="35" t="s">
        <v>242</v>
      </c>
      <c r="E5" s="0" t="s">
        <v>243</v>
      </c>
      <c r="F5" s="0" t="n">
        <v>14952.487176948</v>
      </c>
      <c r="G5" s="35" t="n">
        <v>2019</v>
      </c>
      <c r="H5" s="0" t="n">
        <v>4</v>
      </c>
      <c r="I5" s="0" t="s">
        <v>277</v>
      </c>
      <c r="J5" s="0" t="s">
        <v>244</v>
      </c>
      <c r="K5" s="0" t="n">
        <v>0.00014652</v>
      </c>
      <c r="L5" s="0" t="n">
        <f aca="false">K5*C5</f>
        <v>2190.83842116642</v>
      </c>
    </row>
    <row r="6" customFormat="false" ht="14.4" hidden="false" customHeight="false" outlineLevel="0" collapsed="false">
      <c r="A6" s="0" t="str">
        <f aca="false">IF(J6="DIESEL", "D", "G")</f>
        <v>D</v>
      </c>
      <c r="B6" s="0" t="n">
        <v>0.84</v>
      </c>
      <c r="C6" s="0" t="n">
        <f aca="false">F6*1000</f>
        <v>15557361.94584</v>
      </c>
      <c r="D6" s="35" t="s">
        <v>242</v>
      </c>
      <c r="E6" s="0" t="s">
        <v>243</v>
      </c>
      <c r="F6" s="0" t="n">
        <v>15557.36194584</v>
      </c>
      <c r="G6" s="35" t="n">
        <v>2019</v>
      </c>
      <c r="H6" s="0" t="n">
        <v>5</v>
      </c>
      <c r="I6" s="0" t="s">
        <v>278</v>
      </c>
      <c r="J6" s="0" t="s">
        <v>244</v>
      </c>
      <c r="K6" s="0" t="n">
        <v>0.00014652</v>
      </c>
      <c r="L6" s="0" t="n">
        <f aca="false">K6*C6</f>
        <v>2279.46467230448</v>
      </c>
    </row>
    <row r="7" customFormat="false" ht="14.4" hidden="false" customHeight="false" outlineLevel="0" collapsed="false">
      <c r="A7" s="0" t="str">
        <f aca="false">IF(J7="DIESEL", "D", "G")</f>
        <v>D</v>
      </c>
      <c r="B7" s="0" t="n">
        <v>0.84</v>
      </c>
      <c r="C7" s="0" t="n">
        <f aca="false">F7*1000</f>
        <v>14332236.064512</v>
      </c>
      <c r="D7" s="35" t="s">
        <v>242</v>
      </c>
      <c r="E7" s="0" t="s">
        <v>243</v>
      </c>
      <c r="F7" s="0" t="n">
        <v>14332.236064512</v>
      </c>
      <c r="G7" s="35" t="n">
        <v>2019</v>
      </c>
      <c r="H7" s="0" t="n">
        <v>6</v>
      </c>
      <c r="I7" s="0" t="s">
        <v>279</v>
      </c>
      <c r="J7" s="0" t="s">
        <v>244</v>
      </c>
      <c r="K7" s="0" t="n">
        <v>0.00014652</v>
      </c>
      <c r="L7" s="0" t="n">
        <f aca="false">K7*C7</f>
        <v>2099.9592281723</v>
      </c>
    </row>
    <row r="8" customFormat="false" ht="14.4" hidden="false" customHeight="false" outlineLevel="0" collapsed="false">
      <c r="A8" s="0" t="str">
        <f aca="false">IF(J8="DIESEL", "D", "G")</f>
        <v>D</v>
      </c>
      <c r="B8" s="0" t="n">
        <v>0.84</v>
      </c>
      <c r="C8" s="0" t="n">
        <f aca="false">F8*1000</f>
        <v>15592206.6633</v>
      </c>
      <c r="D8" s="35" t="s">
        <v>242</v>
      </c>
      <c r="E8" s="0" t="s">
        <v>243</v>
      </c>
      <c r="F8" s="0" t="n">
        <v>15592.2066633</v>
      </c>
      <c r="G8" s="35" t="n">
        <v>2019</v>
      </c>
      <c r="H8" s="0" t="n">
        <v>7</v>
      </c>
      <c r="I8" s="0" t="s">
        <v>280</v>
      </c>
      <c r="J8" s="0" t="s">
        <v>244</v>
      </c>
      <c r="K8" s="0" t="n">
        <v>0.00014652</v>
      </c>
      <c r="L8" s="0" t="n">
        <f aca="false">K8*C8</f>
        <v>2284.57012030672</v>
      </c>
    </row>
    <row r="9" customFormat="false" ht="14.4" hidden="false" customHeight="false" outlineLevel="0" collapsed="false">
      <c r="A9" s="0" t="str">
        <f aca="false">IF(J9="DIESEL", "D", "G")</f>
        <v>D</v>
      </c>
      <c r="B9" s="0" t="n">
        <v>0.84</v>
      </c>
      <c r="C9" s="0" t="n">
        <f aca="false">F9*1000</f>
        <v>15595284.203256</v>
      </c>
      <c r="D9" s="35" t="s">
        <v>242</v>
      </c>
      <c r="E9" s="0" t="s">
        <v>243</v>
      </c>
      <c r="F9" s="0" t="n">
        <v>15595.284203256</v>
      </c>
      <c r="G9" s="35" t="n">
        <v>2019</v>
      </c>
      <c r="H9" s="0" t="n">
        <v>8</v>
      </c>
      <c r="I9" s="0" t="s">
        <v>281</v>
      </c>
      <c r="J9" s="0" t="s">
        <v>244</v>
      </c>
      <c r="K9" s="0" t="n">
        <v>0.00014652</v>
      </c>
      <c r="L9" s="0" t="n">
        <f aca="false">K9*C9</f>
        <v>2285.02104146107</v>
      </c>
    </row>
    <row r="10" customFormat="false" ht="14.4" hidden="false" customHeight="false" outlineLevel="0" collapsed="false">
      <c r="A10" s="0" t="str">
        <f aca="false">IF(J10="DIESEL", "D", "G")</f>
        <v>D</v>
      </c>
      <c r="B10" s="0" t="n">
        <v>0.84</v>
      </c>
      <c r="C10" s="0" t="n">
        <f aca="false">F10*1000</f>
        <v>15221228.716476</v>
      </c>
      <c r="D10" s="35" t="s">
        <v>242</v>
      </c>
      <c r="E10" s="0" t="s">
        <v>243</v>
      </c>
      <c r="F10" s="0" t="n">
        <v>15221.228716476</v>
      </c>
      <c r="G10" s="35" t="n">
        <v>2019</v>
      </c>
      <c r="H10" s="0" t="n">
        <v>9</v>
      </c>
      <c r="I10" s="0" t="s">
        <v>282</v>
      </c>
      <c r="J10" s="0" t="s">
        <v>244</v>
      </c>
      <c r="K10" s="0" t="n">
        <v>0.00014652</v>
      </c>
      <c r="L10" s="0" t="n">
        <f aca="false">K10*C10</f>
        <v>2230.21443153806</v>
      </c>
    </row>
    <row r="11" customFormat="false" ht="14.4" hidden="false" customHeight="false" outlineLevel="0" collapsed="false">
      <c r="A11" s="0" t="str">
        <f aca="false">IF(J11="DIESEL", "D", "G")</f>
        <v>D</v>
      </c>
      <c r="B11" s="0" t="n">
        <v>0.84</v>
      </c>
      <c r="C11" s="0" t="n">
        <f aca="false">F11*1000</f>
        <v>13205440.045296</v>
      </c>
      <c r="D11" s="35" t="s">
        <v>242</v>
      </c>
      <c r="E11" s="0" t="s">
        <v>243</v>
      </c>
      <c r="F11" s="0" t="n">
        <v>13205.440045296</v>
      </c>
      <c r="G11" s="35" t="n">
        <v>2019</v>
      </c>
      <c r="H11" s="0" t="n">
        <v>10</v>
      </c>
      <c r="I11" s="0" t="s">
        <v>283</v>
      </c>
      <c r="J11" s="0" t="s">
        <v>244</v>
      </c>
      <c r="K11" s="0" t="n">
        <v>0.00014652</v>
      </c>
      <c r="L11" s="0" t="n">
        <f aca="false">K11*C11</f>
        <v>1934.86107543677</v>
      </c>
    </row>
    <row r="12" customFormat="false" ht="14.4" hidden="false" customHeight="false" outlineLevel="0" collapsed="false">
      <c r="A12" s="0" t="str">
        <f aca="false">IF(J12="DIESEL", "D", "G")</f>
        <v>D</v>
      </c>
      <c r="B12" s="0" t="n">
        <v>0.84</v>
      </c>
      <c r="C12" s="0" t="n">
        <f aca="false">F12*1000</f>
        <v>15174978.55266</v>
      </c>
      <c r="D12" s="35" t="s">
        <v>242</v>
      </c>
      <c r="E12" s="0" t="s">
        <v>243</v>
      </c>
      <c r="F12" s="0" t="n">
        <v>15174.97855266</v>
      </c>
      <c r="G12" s="35" t="n">
        <v>2019</v>
      </c>
      <c r="H12" s="0" t="n">
        <v>11</v>
      </c>
      <c r="I12" s="0" t="s">
        <v>284</v>
      </c>
      <c r="J12" s="0" t="s">
        <v>244</v>
      </c>
      <c r="K12" s="0" t="n">
        <v>0.00014652</v>
      </c>
      <c r="L12" s="0" t="n">
        <f aca="false">K12*C12</f>
        <v>2223.43785753574</v>
      </c>
    </row>
    <row r="13" customFormat="false" ht="14.4" hidden="false" customHeight="false" outlineLevel="0" collapsed="false">
      <c r="A13" s="0" t="str">
        <f aca="false">IF(J13="DIESEL", "D", "G")</f>
        <v>D</v>
      </c>
      <c r="B13" s="0" t="n">
        <v>0.84</v>
      </c>
      <c r="C13" s="0" t="n">
        <f aca="false">F13*1000</f>
        <v>15155847.080412</v>
      </c>
      <c r="D13" s="35" t="s">
        <v>242</v>
      </c>
      <c r="E13" s="0" t="s">
        <v>243</v>
      </c>
      <c r="F13" s="0" t="n">
        <v>15155.847080412</v>
      </c>
      <c r="G13" s="35" t="n">
        <v>2019</v>
      </c>
      <c r="H13" s="0" t="n">
        <v>12</v>
      </c>
      <c r="I13" s="0" t="s">
        <v>285</v>
      </c>
      <c r="J13" s="0" t="s">
        <v>244</v>
      </c>
      <c r="K13" s="0" t="n">
        <v>0.00014652</v>
      </c>
      <c r="L13" s="0" t="n">
        <f aca="false">K13*C13</f>
        <v>2220.63471422197</v>
      </c>
    </row>
    <row r="14" customFormat="false" ht="14.4" hidden="false" customHeight="false" outlineLevel="0" collapsed="false">
      <c r="A14" s="0" t="str">
        <f aca="false">IF(J14="DIESEL", "D", "G")</f>
        <v>D</v>
      </c>
      <c r="B14" s="0" t="n">
        <v>0.84</v>
      </c>
      <c r="C14" s="0" t="n">
        <f aca="false">F14*1000</f>
        <v>2895435.140916</v>
      </c>
      <c r="D14" s="35" t="s">
        <v>242</v>
      </c>
      <c r="E14" s="0" t="s">
        <v>245</v>
      </c>
      <c r="F14" s="0" t="n">
        <v>2895.435140916</v>
      </c>
      <c r="G14" s="35" t="n">
        <v>2019</v>
      </c>
      <c r="H14" s="0" t="n">
        <v>1</v>
      </c>
      <c r="I14" s="0" t="s">
        <v>274</v>
      </c>
      <c r="J14" s="0" t="s">
        <v>244</v>
      </c>
      <c r="K14" s="0" t="n">
        <v>0.00014652</v>
      </c>
      <c r="L14" s="0" t="n">
        <f aca="false">K14*C14</f>
        <v>424.239156847012</v>
      </c>
      <c r="M14" s="0" t="n">
        <f aca="false">SUM(L14:L25)</f>
        <v>5359.05260418248</v>
      </c>
    </row>
    <row r="15" customFormat="false" ht="14.4" hidden="false" customHeight="false" outlineLevel="0" collapsed="false">
      <c r="A15" s="0" t="str">
        <f aca="false">IF(J15="DIESEL", "D", "G")</f>
        <v>D</v>
      </c>
      <c r="B15" s="0" t="n">
        <v>0.84</v>
      </c>
      <c r="C15" s="0" t="n">
        <f aca="false">F15*1000</f>
        <v>2710597.258368</v>
      </c>
      <c r="D15" s="35" t="s">
        <v>242</v>
      </c>
      <c r="E15" s="0" t="s">
        <v>245</v>
      </c>
      <c r="F15" s="0" t="n">
        <v>2710.597258368</v>
      </c>
      <c r="G15" s="35" t="n">
        <v>2019</v>
      </c>
      <c r="H15" s="0" t="n">
        <v>2</v>
      </c>
      <c r="I15" s="0" t="s">
        <v>275</v>
      </c>
      <c r="J15" s="0" t="s">
        <v>244</v>
      </c>
      <c r="K15" s="0" t="n">
        <v>0.00014652</v>
      </c>
      <c r="L15" s="0" t="n">
        <f aca="false">K15*C15</f>
        <v>397.156710296079</v>
      </c>
    </row>
    <row r="16" customFormat="false" ht="14.4" hidden="false" customHeight="false" outlineLevel="0" collapsed="false">
      <c r="A16" s="0" t="str">
        <f aca="false">IF(J16="DIESEL", "D", "G")</f>
        <v>D</v>
      </c>
      <c r="B16" s="0" t="n">
        <v>0.84</v>
      </c>
      <c r="C16" s="0" t="n">
        <f aca="false">F16*1000</f>
        <v>2780570.599188</v>
      </c>
      <c r="D16" s="35" t="s">
        <v>242</v>
      </c>
      <c r="E16" s="0" t="s">
        <v>245</v>
      </c>
      <c r="F16" s="0" t="n">
        <v>2780.570599188</v>
      </c>
      <c r="G16" s="35" t="n">
        <v>2019</v>
      </c>
      <c r="H16" s="0" t="n">
        <v>3</v>
      </c>
      <c r="I16" s="0" t="s">
        <v>276</v>
      </c>
      <c r="J16" s="0" t="s">
        <v>244</v>
      </c>
      <c r="K16" s="0" t="n">
        <v>0.00014652</v>
      </c>
      <c r="L16" s="0" t="n">
        <f aca="false">K16*C16</f>
        <v>407.409204193026</v>
      </c>
    </row>
    <row r="17" customFormat="false" ht="14.4" hidden="false" customHeight="false" outlineLevel="0" collapsed="false">
      <c r="A17" s="0" t="str">
        <f aca="false">IF(J17="DIESEL", "D", "G")</f>
        <v>D</v>
      </c>
      <c r="B17" s="0" t="n">
        <v>0.84</v>
      </c>
      <c r="C17" s="0" t="n">
        <f aca="false">F17*1000</f>
        <v>2774570.721168</v>
      </c>
      <c r="D17" s="35" t="s">
        <v>242</v>
      </c>
      <c r="E17" s="0" t="s">
        <v>245</v>
      </c>
      <c r="F17" s="0" t="n">
        <v>2774.570721168</v>
      </c>
      <c r="G17" s="35" t="n">
        <v>2019</v>
      </c>
      <c r="H17" s="0" t="n">
        <v>4</v>
      </c>
      <c r="I17" s="0" t="s">
        <v>277</v>
      </c>
      <c r="J17" s="0" t="s">
        <v>244</v>
      </c>
      <c r="K17" s="0" t="n">
        <v>0.00014652</v>
      </c>
      <c r="L17" s="0" t="n">
        <f aca="false">K17*C17</f>
        <v>406.530102065535</v>
      </c>
    </row>
    <row r="18" customFormat="false" ht="14.4" hidden="false" customHeight="false" outlineLevel="0" collapsed="false">
      <c r="A18" s="0" t="str">
        <f aca="false">IF(J18="DIESEL", "D", "G")</f>
        <v>D</v>
      </c>
      <c r="B18" s="0" t="n">
        <v>0.84</v>
      </c>
      <c r="C18" s="0" t="n">
        <f aca="false">F18*1000</f>
        <v>3044046.630624</v>
      </c>
      <c r="D18" s="35" t="s">
        <v>242</v>
      </c>
      <c r="E18" s="0" t="s">
        <v>245</v>
      </c>
      <c r="F18" s="0" t="n">
        <v>3044.046630624</v>
      </c>
      <c r="G18" s="35" t="n">
        <v>2019</v>
      </c>
      <c r="H18" s="0" t="n">
        <v>5</v>
      </c>
      <c r="I18" s="0" t="s">
        <v>278</v>
      </c>
      <c r="J18" s="0" t="s">
        <v>244</v>
      </c>
      <c r="K18" s="0" t="n">
        <v>0.00014652</v>
      </c>
      <c r="L18" s="0" t="n">
        <f aca="false">K18*C18</f>
        <v>446.013712319028</v>
      </c>
    </row>
    <row r="19" customFormat="false" ht="14.4" hidden="false" customHeight="false" outlineLevel="0" collapsed="false">
      <c r="A19" s="0" t="str">
        <f aca="false">IF(J19="DIESEL", "D", "G")</f>
        <v>D</v>
      </c>
      <c r="B19" s="0" t="n">
        <v>0.84</v>
      </c>
      <c r="C19" s="0" t="n">
        <f aca="false">F19*1000</f>
        <v>2937017.891736</v>
      </c>
      <c r="D19" s="35" t="s">
        <v>242</v>
      </c>
      <c r="E19" s="0" t="s">
        <v>245</v>
      </c>
      <c r="F19" s="0" t="n">
        <v>2937.017891736</v>
      </c>
      <c r="G19" s="35" t="n">
        <v>2019</v>
      </c>
      <c r="H19" s="0" t="n">
        <v>6</v>
      </c>
      <c r="I19" s="0" t="s">
        <v>279</v>
      </c>
      <c r="J19" s="0" t="s">
        <v>244</v>
      </c>
      <c r="K19" s="0" t="n">
        <v>0.00014652</v>
      </c>
      <c r="L19" s="0" t="n">
        <f aca="false">K19*C19</f>
        <v>430.331861497159</v>
      </c>
    </row>
    <row r="20" customFormat="false" ht="14.4" hidden="false" customHeight="false" outlineLevel="0" collapsed="false">
      <c r="A20" s="0" t="str">
        <f aca="false">IF(J20="DIESEL", "D", "G")</f>
        <v>D</v>
      </c>
      <c r="B20" s="0" t="n">
        <v>0.84</v>
      </c>
      <c r="C20" s="0" t="n">
        <f aca="false">F20*1000</f>
        <v>3240736.638144</v>
      </c>
      <c r="D20" s="35" t="s">
        <v>242</v>
      </c>
      <c r="E20" s="0" t="s">
        <v>245</v>
      </c>
      <c r="F20" s="0" t="n">
        <v>3240.736638144</v>
      </c>
      <c r="G20" s="35" t="n">
        <v>2019</v>
      </c>
      <c r="H20" s="0" t="n">
        <v>7</v>
      </c>
      <c r="I20" s="0" t="s">
        <v>280</v>
      </c>
      <c r="J20" s="0" t="s">
        <v>244</v>
      </c>
      <c r="K20" s="0" t="n">
        <v>0.00014652</v>
      </c>
      <c r="L20" s="0" t="n">
        <f aca="false">K20*C20</f>
        <v>474.832732220859</v>
      </c>
    </row>
    <row r="21" customFormat="false" ht="14.4" hidden="false" customHeight="false" outlineLevel="0" collapsed="false">
      <c r="A21" s="0" t="str">
        <f aca="false">IF(J21="DIESEL", "D", "G")</f>
        <v>D</v>
      </c>
      <c r="B21" s="0" t="n">
        <v>0.84</v>
      </c>
      <c r="C21" s="0" t="n">
        <f aca="false">F21*1000</f>
        <v>3447961.44726</v>
      </c>
      <c r="D21" s="35" t="s">
        <v>242</v>
      </c>
      <c r="E21" s="0" t="s">
        <v>245</v>
      </c>
      <c r="F21" s="0" t="n">
        <v>3447.96144726</v>
      </c>
      <c r="G21" s="35" t="n">
        <v>2019</v>
      </c>
      <c r="H21" s="0" t="n">
        <v>8</v>
      </c>
      <c r="I21" s="0" t="s">
        <v>281</v>
      </c>
      <c r="J21" s="0" t="s">
        <v>244</v>
      </c>
      <c r="K21" s="0" t="n">
        <v>0.00014652</v>
      </c>
      <c r="L21" s="0" t="n">
        <f aca="false">K21*C21</f>
        <v>505.195311252535</v>
      </c>
    </row>
    <row r="22" customFormat="false" ht="14.4" hidden="false" customHeight="false" outlineLevel="0" collapsed="false">
      <c r="A22" s="0" t="str">
        <f aca="false">IF(J22="DIESEL", "D", "G")</f>
        <v>D</v>
      </c>
      <c r="B22" s="0" t="n">
        <v>0.84</v>
      </c>
      <c r="C22" s="0" t="n">
        <f aca="false">F22*1000</f>
        <v>3304604.109408</v>
      </c>
      <c r="D22" s="35" t="s">
        <v>242</v>
      </c>
      <c r="E22" s="0" t="s">
        <v>245</v>
      </c>
      <c r="F22" s="0" t="n">
        <v>3304.604109408</v>
      </c>
      <c r="G22" s="35" t="n">
        <v>2019</v>
      </c>
      <c r="H22" s="0" t="n">
        <v>9</v>
      </c>
      <c r="I22" s="0" t="s">
        <v>282</v>
      </c>
      <c r="J22" s="0" t="s">
        <v>244</v>
      </c>
      <c r="K22" s="0" t="n">
        <v>0.00014652</v>
      </c>
      <c r="L22" s="0" t="n">
        <f aca="false">K22*C22</f>
        <v>484.19059411046</v>
      </c>
    </row>
    <row r="23" customFormat="false" ht="14.4" hidden="false" customHeight="false" outlineLevel="0" collapsed="false">
      <c r="A23" s="0" t="str">
        <f aca="false">IF(J23="DIESEL", "D", "G")</f>
        <v>D</v>
      </c>
      <c r="B23" s="0" t="n">
        <v>0.84</v>
      </c>
      <c r="C23" s="0" t="n">
        <f aca="false">F23*1000</f>
        <v>2619955.568028</v>
      </c>
      <c r="D23" s="35" t="s">
        <v>242</v>
      </c>
      <c r="E23" s="0" t="s">
        <v>245</v>
      </c>
      <c r="F23" s="0" t="n">
        <v>2619.955568028</v>
      </c>
      <c r="G23" s="35" t="n">
        <v>2019</v>
      </c>
      <c r="H23" s="0" t="n">
        <v>10</v>
      </c>
      <c r="I23" s="0" t="s">
        <v>283</v>
      </c>
      <c r="J23" s="0" t="s">
        <v>244</v>
      </c>
      <c r="K23" s="0" t="n">
        <v>0.00014652</v>
      </c>
      <c r="L23" s="0" t="n">
        <f aca="false">K23*C23</f>
        <v>383.875889827463</v>
      </c>
    </row>
    <row r="24" customFormat="false" ht="14.4" hidden="false" customHeight="false" outlineLevel="0" collapsed="false">
      <c r="A24" s="0" t="str">
        <f aca="false">IF(J24="DIESEL", "D", "G")</f>
        <v>D</v>
      </c>
      <c r="B24" s="0" t="n">
        <v>0.84</v>
      </c>
      <c r="C24" s="0" t="n">
        <f aca="false">F24*1000</f>
        <v>3458950.498296</v>
      </c>
      <c r="D24" s="35" t="s">
        <v>242</v>
      </c>
      <c r="E24" s="0" t="s">
        <v>245</v>
      </c>
      <c r="F24" s="0" t="n">
        <v>3458.950498296</v>
      </c>
      <c r="G24" s="35" t="n">
        <v>2019</v>
      </c>
      <c r="H24" s="0" t="n">
        <v>11</v>
      </c>
      <c r="I24" s="0" t="s">
        <v>284</v>
      </c>
      <c r="J24" s="0" t="s">
        <v>244</v>
      </c>
      <c r="K24" s="0" t="n">
        <v>0.00014652</v>
      </c>
      <c r="L24" s="0" t="n">
        <f aca="false">K24*C24</f>
        <v>506.80542701033</v>
      </c>
    </row>
    <row r="25" customFormat="false" ht="14.4" hidden="false" customHeight="false" outlineLevel="0" collapsed="false">
      <c r="A25" s="0" t="str">
        <f aca="false">IF(J25="DIESEL", "D", "G")</f>
        <v>D</v>
      </c>
      <c r="B25" s="0" t="n">
        <v>0.84</v>
      </c>
      <c r="C25" s="0" t="n">
        <f aca="false">F25*1000</f>
        <v>3361124.09598</v>
      </c>
      <c r="D25" s="35" t="s">
        <v>242</v>
      </c>
      <c r="E25" s="0" t="s">
        <v>245</v>
      </c>
      <c r="F25" s="0" t="n">
        <v>3361.12409598</v>
      </c>
      <c r="G25" s="35" t="n">
        <v>2019</v>
      </c>
      <c r="H25" s="0" t="n">
        <v>12</v>
      </c>
      <c r="I25" s="0" t="s">
        <v>285</v>
      </c>
      <c r="J25" s="0" t="s">
        <v>244</v>
      </c>
      <c r="K25" s="0" t="n">
        <v>0.00014652</v>
      </c>
      <c r="L25" s="0" t="n">
        <f aca="false">K25*C25</f>
        <v>492.47190254299</v>
      </c>
    </row>
    <row r="26" customFormat="false" ht="14.4" hidden="false" customHeight="false" outlineLevel="0" collapsed="false">
      <c r="A26" s="0" t="str">
        <f aca="false">IF(J26="DIESEL", "D", "G")</f>
        <v>D</v>
      </c>
      <c r="B26" s="0" t="n">
        <v>0.84</v>
      </c>
      <c r="C26" s="0" t="n">
        <f aca="false">F26*1000</f>
        <v>5168980.086</v>
      </c>
      <c r="D26" s="35" t="s">
        <v>242</v>
      </c>
      <c r="E26" s="0" t="s">
        <v>247</v>
      </c>
      <c r="F26" s="0" t="n">
        <v>5168.980086</v>
      </c>
      <c r="G26" s="35" t="n">
        <v>2019</v>
      </c>
      <c r="H26" s="0" t="n">
        <v>1</v>
      </c>
      <c r="I26" s="0" t="s">
        <v>274</v>
      </c>
      <c r="J26" s="0" t="s">
        <v>244</v>
      </c>
      <c r="K26" s="0" t="n">
        <v>0.00014652</v>
      </c>
      <c r="L26" s="0" t="n">
        <f aca="false">K26*C26</f>
        <v>757.35896220072</v>
      </c>
      <c r="M26" s="0" t="n">
        <f aca="false">SUM(L26:L37)</f>
        <v>10028.6040561894</v>
      </c>
    </row>
    <row r="27" customFormat="false" ht="14.4" hidden="false" customHeight="false" outlineLevel="0" collapsed="false">
      <c r="A27" s="0" t="str">
        <f aca="false">IF(J27="DIESEL", "D", "G")</f>
        <v>D</v>
      </c>
      <c r="B27" s="0" t="n">
        <v>0.84</v>
      </c>
      <c r="C27" s="0" t="n">
        <f aca="false">F27*1000</f>
        <v>5278757.034</v>
      </c>
      <c r="D27" s="35" t="s">
        <v>242</v>
      </c>
      <c r="E27" s="0" t="s">
        <v>247</v>
      </c>
      <c r="F27" s="0" t="n">
        <v>5278.757034</v>
      </c>
      <c r="G27" s="35" t="n">
        <v>2019</v>
      </c>
      <c r="H27" s="0" t="n">
        <v>2</v>
      </c>
      <c r="I27" s="0" t="s">
        <v>275</v>
      </c>
      <c r="J27" s="0" t="s">
        <v>244</v>
      </c>
      <c r="K27" s="0" t="n">
        <v>0.00014652</v>
      </c>
      <c r="L27" s="0" t="n">
        <f aca="false">K27*C27</f>
        <v>773.44348062168</v>
      </c>
    </row>
    <row r="28" customFormat="false" ht="14.4" hidden="false" customHeight="false" outlineLevel="0" collapsed="false">
      <c r="A28" s="0" t="str">
        <f aca="false">IF(J28="DIESEL", "D", "G")</f>
        <v>D</v>
      </c>
      <c r="B28" s="0" t="n">
        <v>0.84</v>
      </c>
      <c r="C28" s="0" t="n">
        <f aca="false">F28*1000</f>
        <v>5935526.016</v>
      </c>
      <c r="D28" s="35" t="s">
        <v>242</v>
      </c>
      <c r="E28" s="0" t="s">
        <v>247</v>
      </c>
      <c r="F28" s="0" t="n">
        <v>5935.526016</v>
      </c>
      <c r="G28" s="35" t="n">
        <v>2019</v>
      </c>
      <c r="H28" s="0" t="n">
        <v>3</v>
      </c>
      <c r="I28" s="0" t="s">
        <v>276</v>
      </c>
      <c r="J28" s="0" t="s">
        <v>244</v>
      </c>
      <c r="K28" s="0" t="n">
        <v>0.00014652</v>
      </c>
      <c r="L28" s="0" t="n">
        <f aca="false">K28*C28</f>
        <v>869.67327186432</v>
      </c>
    </row>
    <row r="29" customFormat="false" ht="14.4" hidden="false" customHeight="false" outlineLevel="0" collapsed="false">
      <c r="A29" s="0" t="str">
        <f aca="false">IF(J29="DIESEL", "D", "G")</f>
        <v>D</v>
      </c>
      <c r="B29" s="0" t="n">
        <v>0.84</v>
      </c>
      <c r="C29" s="0" t="n">
        <f aca="false">F29*1000</f>
        <v>5307147.624</v>
      </c>
      <c r="D29" s="35" t="s">
        <v>242</v>
      </c>
      <c r="E29" s="0" t="s">
        <v>247</v>
      </c>
      <c r="F29" s="0" t="n">
        <v>5307.147624</v>
      </c>
      <c r="G29" s="35" t="n">
        <v>2019</v>
      </c>
      <c r="H29" s="0" t="n">
        <v>4</v>
      </c>
      <c r="I29" s="0" t="s">
        <v>277</v>
      </c>
      <c r="J29" s="0" t="s">
        <v>244</v>
      </c>
      <c r="K29" s="0" t="n">
        <v>0.00014652</v>
      </c>
      <c r="L29" s="0" t="n">
        <f aca="false">K29*C29</f>
        <v>777.60326986848</v>
      </c>
    </row>
    <row r="30" customFormat="false" ht="14.4" hidden="false" customHeight="false" outlineLevel="0" collapsed="false">
      <c r="A30" s="0" t="str">
        <f aca="false">IF(J30="DIESEL", "D", "G")</f>
        <v>D</v>
      </c>
      <c r="B30" s="0" t="n">
        <v>0.84</v>
      </c>
      <c r="C30" s="0" t="n">
        <f aca="false">F30*1000</f>
        <v>6115333.086</v>
      </c>
      <c r="D30" s="35" t="s">
        <v>242</v>
      </c>
      <c r="E30" s="0" t="s">
        <v>247</v>
      </c>
      <c r="F30" s="0" t="n">
        <v>6115.333086</v>
      </c>
      <c r="G30" s="35" t="n">
        <v>2019</v>
      </c>
      <c r="H30" s="0" t="n">
        <v>5</v>
      </c>
      <c r="I30" s="0" t="s">
        <v>278</v>
      </c>
      <c r="J30" s="0" t="s">
        <v>244</v>
      </c>
      <c r="K30" s="0" t="n">
        <v>0.00014652</v>
      </c>
      <c r="L30" s="0" t="n">
        <f aca="false">K30*C30</f>
        <v>896.01860376072</v>
      </c>
    </row>
    <row r="31" customFormat="false" ht="14.4" hidden="false" customHeight="false" outlineLevel="0" collapsed="false">
      <c r="A31" s="0" t="str">
        <f aca="false">IF(J31="DIESEL", "D", "G")</f>
        <v>D</v>
      </c>
      <c r="B31" s="0" t="n">
        <v>0.84</v>
      </c>
      <c r="C31" s="0" t="n">
        <f aca="false">F31*1000</f>
        <v>6037732.14</v>
      </c>
      <c r="D31" s="35" t="s">
        <v>242</v>
      </c>
      <c r="E31" s="0" t="s">
        <v>247</v>
      </c>
      <c r="F31" s="0" t="n">
        <v>6037.73214</v>
      </c>
      <c r="G31" s="35" t="n">
        <v>2019</v>
      </c>
      <c r="H31" s="0" t="n">
        <v>6</v>
      </c>
      <c r="I31" s="0" t="s">
        <v>279</v>
      </c>
      <c r="J31" s="0" t="s">
        <v>244</v>
      </c>
      <c r="K31" s="0" t="n">
        <v>0.00014652</v>
      </c>
      <c r="L31" s="0" t="n">
        <f aca="false">K31*C31</f>
        <v>884.6485131528</v>
      </c>
    </row>
    <row r="32" customFormat="false" ht="14.4" hidden="false" customHeight="false" outlineLevel="0" collapsed="false">
      <c r="A32" s="0" t="str">
        <f aca="false">IF(J32="DIESEL", "D", "G")</f>
        <v>D</v>
      </c>
      <c r="B32" s="0" t="n">
        <v>0.84</v>
      </c>
      <c r="C32" s="0" t="n">
        <f aca="false">F32*1000</f>
        <v>6461698.284</v>
      </c>
      <c r="D32" s="35" t="s">
        <v>242</v>
      </c>
      <c r="E32" s="0" t="s">
        <v>247</v>
      </c>
      <c r="F32" s="0" t="n">
        <v>6461.698284</v>
      </c>
      <c r="G32" s="35" t="n">
        <v>2019</v>
      </c>
      <c r="H32" s="0" t="n">
        <v>7</v>
      </c>
      <c r="I32" s="0" t="s">
        <v>280</v>
      </c>
      <c r="J32" s="0" t="s">
        <v>244</v>
      </c>
      <c r="K32" s="0" t="n">
        <v>0.00014652</v>
      </c>
      <c r="L32" s="0" t="n">
        <f aca="false">K32*C32</f>
        <v>946.76803257168</v>
      </c>
    </row>
    <row r="33" customFormat="false" ht="14.4" hidden="false" customHeight="false" outlineLevel="0" collapsed="false">
      <c r="A33" s="0" t="str">
        <f aca="false">IF(J33="DIESEL", "D", "G")</f>
        <v>D</v>
      </c>
      <c r="B33" s="0" t="n">
        <v>0.84</v>
      </c>
      <c r="C33" s="0" t="n">
        <f aca="false">F33*1000</f>
        <v>6989763.258</v>
      </c>
      <c r="D33" s="35" t="s">
        <v>242</v>
      </c>
      <c r="E33" s="0" t="s">
        <v>247</v>
      </c>
      <c r="F33" s="0" t="n">
        <v>6989.763258</v>
      </c>
      <c r="G33" s="35" t="n">
        <v>2019</v>
      </c>
      <c r="H33" s="0" t="n">
        <v>8</v>
      </c>
      <c r="I33" s="0" t="s">
        <v>281</v>
      </c>
      <c r="J33" s="0" t="s">
        <v>244</v>
      </c>
      <c r="K33" s="0" t="n">
        <v>0.00014652</v>
      </c>
      <c r="L33" s="0" t="n">
        <f aca="false">K33*C33</f>
        <v>1024.14011256216</v>
      </c>
    </row>
    <row r="34" customFormat="false" ht="14.4" hidden="false" customHeight="false" outlineLevel="0" collapsed="false">
      <c r="A34" s="0" t="str">
        <f aca="false">IF(J34="DIESEL", "D", "G")</f>
        <v>D</v>
      </c>
      <c r="B34" s="0" t="n">
        <v>0.84</v>
      </c>
      <c r="C34" s="0" t="n">
        <f aca="false">F34*1000</f>
        <v>5621336.82</v>
      </c>
      <c r="D34" s="35" t="s">
        <v>242</v>
      </c>
      <c r="E34" s="0" t="s">
        <v>247</v>
      </c>
      <c r="F34" s="0" t="n">
        <v>5621.33682</v>
      </c>
      <c r="G34" s="35" t="n">
        <v>2019</v>
      </c>
      <c r="H34" s="0" t="n">
        <v>9</v>
      </c>
      <c r="I34" s="0" t="s">
        <v>282</v>
      </c>
      <c r="J34" s="0" t="s">
        <v>244</v>
      </c>
      <c r="K34" s="0" t="n">
        <v>0.00014652</v>
      </c>
      <c r="L34" s="0" t="n">
        <f aca="false">K34*C34</f>
        <v>823.6382708664</v>
      </c>
    </row>
    <row r="35" customFormat="false" ht="14.4" hidden="false" customHeight="false" outlineLevel="0" collapsed="false">
      <c r="A35" s="0" t="str">
        <f aca="false">IF(J35="DIESEL", "D", "G")</f>
        <v>D</v>
      </c>
      <c r="B35" s="0" t="n">
        <v>0.84</v>
      </c>
      <c r="C35" s="0" t="n">
        <f aca="false">F35*1000</f>
        <v>4312841.024784</v>
      </c>
      <c r="D35" s="35" t="s">
        <v>242</v>
      </c>
      <c r="E35" s="0" t="s">
        <v>247</v>
      </c>
      <c r="F35" s="0" t="n">
        <v>4312.841024784</v>
      </c>
      <c r="G35" s="35" t="n">
        <v>2019</v>
      </c>
      <c r="H35" s="0" t="n">
        <v>10</v>
      </c>
      <c r="I35" s="0" t="s">
        <v>283</v>
      </c>
      <c r="J35" s="0" t="s">
        <v>244</v>
      </c>
      <c r="K35" s="0" t="n">
        <v>0.00014652</v>
      </c>
      <c r="L35" s="0" t="n">
        <f aca="false">K35*C35</f>
        <v>631.917466951352</v>
      </c>
    </row>
    <row r="36" customFormat="false" ht="14.4" hidden="false" customHeight="false" outlineLevel="0" collapsed="false">
      <c r="A36" s="0" t="str">
        <f aca="false">IF(J36="DIESEL", "D", "G")</f>
        <v>D</v>
      </c>
      <c r="B36" s="0" t="n">
        <v>0.84</v>
      </c>
      <c r="C36" s="0" t="n">
        <f aca="false">F36*1000</f>
        <v>5380963.158</v>
      </c>
      <c r="D36" s="35" t="s">
        <v>242</v>
      </c>
      <c r="E36" s="0" t="s">
        <v>247</v>
      </c>
      <c r="F36" s="0" t="n">
        <v>5380.963158</v>
      </c>
      <c r="G36" s="35" t="n">
        <v>2019</v>
      </c>
      <c r="H36" s="0" t="n">
        <v>11</v>
      </c>
      <c r="I36" s="0" t="s">
        <v>284</v>
      </c>
      <c r="J36" s="0" t="s">
        <v>244</v>
      </c>
      <c r="K36" s="0" t="n">
        <v>0.00014652</v>
      </c>
      <c r="L36" s="0" t="n">
        <f aca="false">K36*C36</f>
        <v>788.41872191016</v>
      </c>
    </row>
    <row r="37" customFormat="false" ht="14.4" hidden="false" customHeight="false" outlineLevel="0" collapsed="false">
      <c r="A37" s="0" t="str">
        <f aca="false">IF(J37="DIESEL", "D", "G")</f>
        <v>D</v>
      </c>
      <c r="B37" s="0" t="n">
        <v>0.84</v>
      </c>
      <c r="C37" s="0" t="n">
        <f aca="false">F37*1000</f>
        <v>5835212.598</v>
      </c>
      <c r="D37" s="35" t="s">
        <v>242</v>
      </c>
      <c r="E37" s="0" t="s">
        <v>247</v>
      </c>
      <c r="F37" s="0" t="n">
        <v>5835.212598</v>
      </c>
      <c r="G37" s="35" t="n">
        <v>2019</v>
      </c>
      <c r="H37" s="0" t="n">
        <v>12</v>
      </c>
      <c r="I37" s="0" t="s">
        <v>285</v>
      </c>
      <c r="J37" s="0" t="s">
        <v>244</v>
      </c>
      <c r="K37" s="0" t="n">
        <v>0.00014652</v>
      </c>
      <c r="L37" s="0" t="n">
        <f aca="false">K37*C37</f>
        <v>854.97534985896</v>
      </c>
    </row>
    <row r="38" customFormat="false" ht="14.4" hidden="false" customHeight="false" outlineLevel="0" collapsed="false">
      <c r="A38" s="0" t="str">
        <f aca="false">IF(J38="DIESEL", "D", "G")</f>
        <v>D</v>
      </c>
      <c r="B38" s="0" t="n">
        <v>0.84</v>
      </c>
      <c r="C38" s="0" t="n">
        <f aca="false">F38*1000</f>
        <v>6041824.170372</v>
      </c>
      <c r="D38" s="35" t="s">
        <v>242</v>
      </c>
      <c r="E38" s="0" t="s">
        <v>246</v>
      </c>
      <c r="F38" s="0" t="n">
        <v>6041.824170372</v>
      </c>
      <c r="G38" s="35" t="n">
        <v>2019</v>
      </c>
      <c r="H38" s="0" t="n">
        <v>1</v>
      </c>
      <c r="I38" s="0" t="s">
        <v>274</v>
      </c>
      <c r="J38" s="0" t="s">
        <v>244</v>
      </c>
      <c r="K38" s="0" t="n">
        <v>0.00014652</v>
      </c>
      <c r="L38" s="0" t="n">
        <f aca="false">K38*C38</f>
        <v>885.248077442905</v>
      </c>
      <c r="M38" s="0" t="n">
        <f aca="false">SUM(L38:L49)</f>
        <v>12469.3343287367</v>
      </c>
    </row>
    <row r="39" customFormat="false" ht="14.4" hidden="false" customHeight="false" outlineLevel="0" collapsed="false">
      <c r="A39" s="0" t="str">
        <f aca="false">IF(J39="DIESEL", "D", "G")</f>
        <v>D</v>
      </c>
      <c r="B39" s="0" t="n">
        <v>0.84</v>
      </c>
      <c r="C39" s="0" t="n">
        <f aca="false">F39*1000</f>
        <v>6041483.483292</v>
      </c>
      <c r="D39" s="35" t="s">
        <v>242</v>
      </c>
      <c r="E39" s="0" t="s">
        <v>246</v>
      </c>
      <c r="F39" s="0" t="n">
        <v>6041.483483292</v>
      </c>
      <c r="G39" s="35" t="n">
        <v>2019</v>
      </c>
      <c r="H39" s="0" t="n">
        <v>2</v>
      </c>
      <c r="I39" s="0" t="s">
        <v>275</v>
      </c>
      <c r="J39" s="0" t="s">
        <v>244</v>
      </c>
      <c r="K39" s="0" t="n">
        <v>0.00014652</v>
      </c>
      <c r="L39" s="0" t="n">
        <f aca="false">K39*C39</f>
        <v>885.198159971944</v>
      </c>
    </row>
    <row r="40" customFormat="false" ht="14.4" hidden="false" customHeight="false" outlineLevel="0" collapsed="false">
      <c r="A40" s="0" t="str">
        <f aca="false">IF(J40="DIESEL", "D", "G")</f>
        <v>D</v>
      </c>
      <c r="B40" s="0" t="n">
        <v>0.84</v>
      </c>
      <c r="C40" s="0" t="n">
        <f aca="false">F40*1000</f>
        <v>6147122.975976</v>
      </c>
      <c r="D40" s="35" t="s">
        <v>242</v>
      </c>
      <c r="E40" s="0" t="s">
        <v>246</v>
      </c>
      <c r="F40" s="0" t="n">
        <v>6147.122975976</v>
      </c>
      <c r="G40" s="35" t="n">
        <v>2019</v>
      </c>
      <c r="H40" s="0" t="n">
        <v>3</v>
      </c>
      <c r="I40" s="0" t="s">
        <v>276</v>
      </c>
      <c r="J40" s="0" t="s">
        <v>244</v>
      </c>
      <c r="K40" s="0" t="n">
        <v>0.00014652</v>
      </c>
      <c r="L40" s="0" t="n">
        <f aca="false">K40*C40</f>
        <v>900.676458440003</v>
      </c>
    </row>
    <row r="41" customFormat="false" ht="14.4" hidden="false" customHeight="false" outlineLevel="0" collapsed="false">
      <c r="A41" s="0" t="str">
        <f aca="false">IF(J41="DIESEL", "D", "G")</f>
        <v>D</v>
      </c>
      <c r="B41" s="0" t="n">
        <v>0.84</v>
      </c>
      <c r="C41" s="0" t="n">
        <f aca="false">F41*1000</f>
        <v>6474875.303172</v>
      </c>
      <c r="D41" s="35" t="s">
        <v>242</v>
      </c>
      <c r="E41" s="0" t="s">
        <v>246</v>
      </c>
      <c r="F41" s="0" t="n">
        <v>6474.875303172</v>
      </c>
      <c r="G41" s="35" t="n">
        <v>2019</v>
      </c>
      <c r="H41" s="0" t="n">
        <v>4</v>
      </c>
      <c r="I41" s="0" t="s">
        <v>277</v>
      </c>
      <c r="J41" s="0" t="s">
        <v>244</v>
      </c>
      <c r="K41" s="0" t="n">
        <v>0.00014652</v>
      </c>
      <c r="L41" s="0" t="n">
        <f aca="false">K41*C41</f>
        <v>948.698729420761</v>
      </c>
    </row>
    <row r="42" customFormat="false" ht="14.4" hidden="false" customHeight="false" outlineLevel="0" collapsed="false">
      <c r="A42" s="0" t="str">
        <f aca="false">IF(J42="DIESEL", "D", "G")</f>
        <v>D</v>
      </c>
      <c r="B42" s="0" t="n">
        <v>0.84</v>
      </c>
      <c r="C42" s="0" t="n">
        <f aca="false">F42*1000</f>
        <v>6699974.827752</v>
      </c>
      <c r="D42" s="35" t="s">
        <v>242</v>
      </c>
      <c r="E42" s="0" t="s">
        <v>246</v>
      </c>
      <c r="F42" s="0" t="n">
        <v>6699.974827752</v>
      </c>
      <c r="G42" s="35" t="n">
        <v>2019</v>
      </c>
      <c r="H42" s="0" t="n">
        <v>5</v>
      </c>
      <c r="I42" s="0" t="s">
        <v>278</v>
      </c>
      <c r="J42" s="0" t="s">
        <v>244</v>
      </c>
      <c r="K42" s="0" t="n">
        <v>0.00014652</v>
      </c>
      <c r="L42" s="0" t="n">
        <f aca="false">K42*C42</f>
        <v>981.680311762223</v>
      </c>
    </row>
    <row r="43" customFormat="false" ht="14.4" hidden="false" customHeight="false" outlineLevel="0" collapsed="false">
      <c r="A43" s="0" t="str">
        <f aca="false">IF(J43="DIESEL", "D", "G")</f>
        <v>D</v>
      </c>
      <c r="B43" s="0" t="n">
        <v>0.84</v>
      </c>
      <c r="C43" s="0" t="n">
        <f aca="false">F43*1000</f>
        <v>6634578.05004</v>
      </c>
      <c r="D43" s="35" t="s">
        <v>242</v>
      </c>
      <c r="E43" s="0" t="s">
        <v>246</v>
      </c>
      <c r="F43" s="0" t="n">
        <v>6634.57805004</v>
      </c>
      <c r="G43" s="35" t="n">
        <v>2019</v>
      </c>
      <c r="H43" s="0" t="n">
        <v>6</v>
      </c>
      <c r="I43" s="0" t="s">
        <v>279</v>
      </c>
      <c r="J43" s="0" t="s">
        <v>244</v>
      </c>
      <c r="K43" s="0" t="n">
        <v>0.00014652</v>
      </c>
      <c r="L43" s="0" t="n">
        <f aca="false">K43*C43</f>
        <v>972.098375891861</v>
      </c>
    </row>
    <row r="44" customFormat="false" ht="14.4" hidden="false" customHeight="false" outlineLevel="0" collapsed="false">
      <c r="A44" s="0" t="str">
        <f aca="false">IF(J44="DIESEL", "D", "G")</f>
        <v>D</v>
      </c>
      <c r="B44" s="0" t="n">
        <v>0.84</v>
      </c>
      <c r="C44" s="0" t="n">
        <f aca="false">F44*1000</f>
        <v>8088403.38276</v>
      </c>
      <c r="D44" s="35" t="s">
        <v>242</v>
      </c>
      <c r="E44" s="0" t="s">
        <v>246</v>
      </c>
      <c r="F44" s="0" t="n">
        <v>8088.40338276</v>
      </c>
      <c r="G44" s="35" t="n">
        <v>2019</v>
      </c>
      <c r="H44" s="0" t="n">
        <v>7</v>
      </c>
      <c r="I44" s="0" t="s">
        <v>280</v>
      </c>
      <c r="J44" s="0" t="s">
        <v>244</v>
      </c>
      <c r="K44" s="0" t="n">
        <v>0.00014652</v>
      </c>
      <c r="L44" s="0" t="n">
        <f aca="false">K44*C44</f>
        <v>1185.112863642</v>
      </c>
    </row>
    <row r="45" customFormat="false" ht="14.4" hidden="false" customHeight="false" outlineLevel="0" collapsed="false">
      <c r="A45" s="0" t="str">
        <f aca="false">IF(J45="DIESEL", "D", "G")</f>
        <v>D</v>
      </c>
      <c r="B45" s="0" t="n">
        <v>0.84</v>
      </c>
      <c r="C45" s="0" t="n">
        <f aca="false">F45*1000</f>
        <v>8522476.5768</v>
      </c>
      <c r="D45" s="35" t="s">
        <v>242</v>
      </c>
      <c r="E45" s="0" t="s">
        <v>246</v>
      </c>
      <c r="F45" s="0" t="n">
        <v>8522.4765768</v>
      </c>
      <c r="G45" s="35" t="n">
        <v>2019</v>
      </c>
      <c r="H45" s="0" t="n">
        <v>8</v>
      </c>
      <c r="I45" s="0" t="s">
        <v>281</v>
      </c>
      <c r="J45" s="0" t="s">
        <v>244</v>
      </c>
      <c r="K45" s="0" t="n">
        <v>0.00014652</v>
      </c>
      <c r="L45" s="0" t="n">
        <f aca="false">K45*C45</f>
        <v>1248.71326803274</v>
      </c>
    </row>
    <row r="46" customFormat="false" ht="14.4" hidden="false" customHeight="false" outlineLevel="0" collapsed="false">
      <c r="A46" s="0" t="str">
        <f aca="false">IF(J46="DIESEL", "D", "G")</f>
        <v>D</v>
      </c>
      <c r="B46" s="0" t="n">
        <v>0.84</v>
      </c>
      <c r="C46" s="0" t="n">
        <f aca="false">F46*1000</f>
        <v>7923684.964992</v>
      </c>
      <c r="D46" s="35" t="s">
        <v>242</v>
      </c>
      <c r="E46" s="0" t="s">
        <v>246</v>
      </c>
      <c r="F46" s="0" t="n">
        <v>7923.684964992</v>
      </c>
      <c r="G46" s="35" t="n">
        <v>2019</v>
      </c>
      <c r="H46" s="0" t="n">
        <v>9</v>
      </c>
      <c r="I46" s="0" t="s">
        <v>282</v>
      </c>
      <c r="J46" s="0" t="s">
        <v>244</v>
      </c>
      <c r="K46" s="0" t="n">
        <v>0.00014652</v>
      </c>
      <c r="L46" s="0" t="n">
        <f aca="false">K46*C46</f>
        <v>1160.97832107063</v>
      </c>
    </row>
    <row r="47" customFormat="false" ht="14.4" hidden="false" customHeight="false" outlineLevel="0" collapsed="false">
      <c r="A47" s="0" t="str">
        <f aca="false">IF(J47="DIESEL", "D", "G")</f>
        <v>D</v>
      </c>
      <c r="B47" s="0" t="n">
        <v>0.84</v>
      </c>
      <c r="C47" s="0" t="n">
        <f aca="false">F47*1000</f>
        <v>7340504.392272</v>
      </c>
      <c r="D47" s="35" t="s">
        <v>242</v>
      </c>
      <c r="E47" s="0" t="s">
        <v>246</v>
      </c>
      <c r="F47" s="0" t="n">
        <v>7340.504392272</v>
      </c>
      <c r="G47" s="35" t="n">
        <v>2019</v>
      </c>
      <c r="H47" s="0" t="n">
        <v>10</v>
      </c>
      <c r="I47" s="0" t="s">
        <v>283</v>
      </c>
      <c r="J47" s="0" t="s">
        <v>244</v>
      </c>
      <c r="K47" s="0" t="n">
        <v>0.00014652</v>
      </c>
      <c r="L47" s="0" t="n">
        <f aca="false">K47*C47</f>
        <v>1075.53070355569</v>
      </c>
    </row>
    <row r="48" customFormat="false" ht="14.4" hidden="false" customHeight="false" outlineLevel="0" collapsed="false">
      <c r="A48" s="0" t="str">
        <f aca="false">IF(J48="DIESEL", "D", "G")</f>
        <v>D</v>
      </c>
      <c r="B48" s="0" t="n">
        <v>0.84</v>
      </c>
      <c r="C48" s="0" t="n">
        <f aca="false">F48*1000</f>
        <v>7499646.898164</v>
      </c>
      <c r="D48" s="35" t="s">
        <v>242</v>
      </c>
      <c r="E48" s="0" t="s">
        <v>246</v>
      </c>
      <c r="F48" s="0" t="n">
        <v>7499.646898164</v>
      </c>
      <c r="G48" s="35" t="n">
        <v>2019</v>
      </c>
      <c r="H48" s="0" t="n">
        <v>11</v>
      </c>
      <c r="I48" s="0" t="s">
        <v>284</v>
      </c>
      <c r="J48" s="0" t="s">
        <v>244</v>
      </c>
      <c r="K48" s="0" t="n">
        <v>0.00014652</v>
      </c>
      <c r="L48" s="0" t="n">
        <f aca="false">K48*C48</f>
        <v>1098.84826351899</v>
      </c>
    </row>
    <row r="49" customFormat="false" ht="14.4" hidden="false" customHeight="false" outlineLevel="0" collapsed="false">
      <c r="A49" s="0" t="str">
        <f aca="false">IF(J49="DIESEL", "D", "G")</f>
        <v>D</v>
      </c>
      <c r="B49" s="0" t="n">
        <v>0.84</v>
      </c>
      <c r="C49" s="0" t="n">
        <f aca="false">F49*1000</f>
        <v>7688716.871328</v>
      </c>
      <c r="D49" s="35" t="s">
        <v>242</v>
      </c>
      <c r="E49" s="0" t="s">
        <v>246</v>
      </c>
      <c r="F49" s="0" t="n">
        <v>7688.716871328</v>
      </c>
      <c r="G49" s="35" t="n">
        <v>2019</v>
      </c>
      <c r="H49" s="0" t="n">
        <v>12</v>
      </c>
      <c r="I49" s="0" t="s">
        <v>285</v>
      </c>
      <c r="J49" s="0" t="s">
        <v>244</v>
      </c>
      <c r="K49" s="0" t="n">
        <v>0.00014652</v>
      </c>
      <c r="L49" s="0" t="n">
        <f aca="false">K49*C49</f>
        <v>1126.55079598698</v>
      </c>
    </row>
    <row r="50" customFormat="false" ht="14.4" hidden="false" customHeight="false" outlineLevel="0" collapsed="false">
      <c r="A50" s="0" t="str">
        <f aca="false">IF(J50="DIESEL", "D", "G")</f>
        <v>D</v>
      </c>
      <c r="B50" s="0" t="n">
        <v>0.84</v>
      </c>
      <c r="C50" s="0" t="n">
        <f aca="false">F50*1000</f>
        <v>10038129.043716</v>
      </c>
      <c r="D50" s="35" t="s">
        <v>242</v>
      </c>
      <c r="E50" s="0" t="s">
        <v>248</v>
      </c>
      <c r="F50" s="0" t="n">
        <v>10038.129043716</v>
      </c>
      <c r="G50" s="35" t="n">
        <v>2019</v>
      </c>
      <c r="H50" s="0" t="n">
        <v>1</v>
      </c>
      <c r="I50" s="0" t="s">
        <v>274</v>
      </c>
      <c r="J50" s="0" t="s">
        <v>244</v>
      </c>
      <c r="K50" s="0" t="n">
        <v>0.00014652</v>
      </c>
      <c r="L50" s="0" t="n">
        <f aca="false">K50*C50</f>
        <v>1470.78666748527</v>
      </c>
      <c r="M50" s="0" t="n">
        <f aca="false">SUM(L50:L61)</f>
        <v>16665.406921263</v>
      </c>
    </row>
    <row r="51" customFormat="false" ht="14.4" hidden="false" customHeight="false" outlineLevel="0" collapsed="false">
      <c r="A51" s="0" t="str">
        <f aca="false">IF(J51="DIESEL", "D", "G")</f>
        <v>D</v>
      </c>
      <c r="B51" s="0" t="n">
        <v>0.84</v>
      </c>
      <c r="C51" s="0" t="n">
        <f aca="false">F51*1000</f>
        <v>9046960.551048</v>
      </c>
      <c r="D51" s="35" t="s">
        <v>242</v>
      </c>
      <c r="E51" s="0" t="s">
        <v>248</v>
      </c>
      <c r="F51" s="0" t="n">
        <v>9046.960551048</v>
      </c>
      <c r="G51" s="35" t="n">
        <v>2019</v>
      </c>
      <c r="H51" s="0" t="n">
        <v>2</v>
      </c>
      <c r="I51" s="0" t="s">
        <v>275</v>
      </c>
      <c r="J51" s="0" t="s">
        <v>244</v>
      </c>
      <c r="K51" s="0" t="n">
        <v>0.00014652</v>
      </c>
      <c r="L51" s="0" t="n">
        <f aca="false">K51*C51</f>
        <v>1325.56065993955</v>
      </c>
    </row>
    <row r="52" customFormat="false" ht="14.4" hidden="false" customHeight="false" outlineLevel="0" collapsed="false">
      <c r="A52" s="0" t="str">
        <f aca="false">IF(J52="DIESEL", "D", "G")</f>
        <v>D</v>
      </c>
      <c r="B52" s="0" t="n">
        <v>0.84</v>
      </c>
      <c r="C52" s="0" t="n">
        <f aca="false">F52*1000</f>
        <v>9239558.528196</v>
      </c>
      <c r="D52" s="35" t="s">
        <v>242</v>
      </c>
      <c r="E52" s="0" t="s">
        <v>248</v>
      </c>
      <c r="F52" s="0" t="n">
        <v>9239.558528196</v>
      </c>
      <c r="G52" s="35" t="n">
        <v>2019</v>
      </c>
      <c r="H52" s="0" t="n">
        <v>3</v>
      </c>
      <c r="I52" s="0" t="s">
        <v>276</v>
      </c>
      <c r="J52" s="0" t="s">
        <v>244</v>
      </c>
      <c r="K52" s="0" t="n">
        <v>0.00014652</v>
      </c>
      <c r="L52" s="0" t="n">
        <f aca="false">K52*C52</f>
        <v>1353.78011555128</v>
      </c>
    </row>
    <row r="53" customFormat="false" ht="14.4" hidden="false" customHeight="false" outlineLevel="0" collapsed="false">
      <c r="A53" s="0" t="str">
        <f aca="false">IF(J53="DIESEL", "D", "G")</f>
        <v>D</v>
      </c>
      <c r="B53" s="0" t="n">
        <v>0.84</v>
      </c>
      <c r="C53" s="0" t="n">
        <f aca="false">F53*1000</f>
        <v>9762255.78798</v>
      </c>
      <c r="D53" s="35" t="s">
        <v>242</v>
      </c>
      <c r="E53" s="0" t="s">
        <v>248</v>
      </c>
      <c r="F53" s="0" t="n">
        <v>9762.25578798</v>
      </c>
      <c r="G53" s="35" t="n">
        <v>2019</v>
      </c>
      <c r="H53" s="0" t="n">
        <v>4</v>
      </c>
      <c r="I53" s="0" t="s">
        <v>277</v>
      </c>
      <c r="J53" s="0" t="s">
        <v>244</v>
      </c>
      <c r="K53" s="0" t="n">
        <v>0.00014652</v>
      </c>
      <c r="L53" s="0" t="n">
        <f aca="false">K53*C53</f>
        <v>1430.36571805483</v>
      </c>
    </row>
    <row r="54" customFormat="false" ht="14.4" hidden="false" customHeight="false" outlineLevel="0" collapsed="false">
      <c r="A54" s="0" t="str">
        <f aca="false">IF(J54="DIESEL", "D", "G")</f>
        <v>D</v>
      </c>
      <c r="B54" s="0" t="n">
        <v>0.84</v>
      </c>
      <c r="C54" s="0" t="n">
        <f aca="false">F54*1000</f>
        <v>9984769.876164</v>
      </c>
      <c r="D54" s="35" t="s">
        <v>242</v>
      </c>
      <c r="E54" s="0" t="s">
        <v>248</v>
      </c>
      <c r="F54" s="0" t="n">
        <v>9984.769876164</v>
      </c>
      <c r="G54" s="35" t="n">
        <v>2019</v>
      </c>
      <c r="H54" s="0" t="n">
        <v>5</v>
      </c>
      <c r="I54" s="0" t="s">
        <v>278</v>
      </c>
      <c r="J54" s="0" t="s">
        <v>244</v>
      </c>
      <c r="K54" s="0" t="n">
        <v>0.00014652</v>
      </c>
      <c r="L54" s="0" t="n">
        <f aca="false">K54*C54</f>
        <v>1462.96848225555</v>
      </c>
    </row>
    <row r="55" customFormat="false" ht="14.4" hidden="false" customHeight="false" outlineLevel="0" collapsed="false">
      <c r="A55" s="0" t="str">
        <f aca="false">IF(J55="DIESEL", "D", "G")</f>
        <v>D</v>
      </c>
      <c r="B55" s="0" t="n">
        <v>0.84</v>
      </c>
      <c r="C55" s="0" t="n">
        <f aca="false">F55*1000</f>
        <v>8773763.581596</v>
      </c>
      <c r="D55" s="35" t="s">
        <v>242</v>
      </c>
      <c r="E55" s="0" t="s">
        <v>248</v>
      </c>
      <c r="F55" s="0" t="n">
        <v>8773.763581596</v>
      </c>
      <c r="G55" s="35" t="n">
        <v>2019</v>
      </c>
      <c r="H55" s="0" t="n">
        <v>6</v>
      </c>
      <c r="I55" s="0" t="s">
        <v>279</v>
      </c>
      <c r="J55" s="0" t="s">
        <v>244</v>
      </c>
      <c r="K55" s="0" t="n">
        <v>0.00014652</v>
      </c>
      <c r="L55" s="0" t="n">
        <f aca="false">K55*C55</f>
        <v>1285.53183997545</v>
      </c>
    </row>
    <row r="56" customFormat="false" ht="14.4" hidden="false" customHeight="false" outlineLevel="0" collapsed="false">
      <c r="A56" s="0" t="str">
        <f aca="false">IF(J56="DIESEL", "D", "G")</f>
        <v>D</v>
      </c>
      <c r="B56" s="0" t="n">
        <v>0.84</v>
      </c>
      <c r="C56" s="0" t="n">
        <f aca="false">F56*1000</f>
        <v>9920444.370048</v>
      </c>
      <c r="D56" s="35" t="s">
        <v>242</v>
      </c>
      <c r="E56" s="0" t="s">
        <v>248</v>
      </c>
      <c r="F56" s="0" t="n">
        <v>9920.444370048</v>
      </c>
      <c r="G56" s="35" t="n">
        <v>2019</v>
      </c>
      <c r="H56" s="0" t="n">
        <v>7</v>
      </c>
      <c r="I56" s="0" t="s">
        <v>280</v>
      </c>
      <c r="J56" s="0" t="s">
        <v>244</v>
      </c>
      <c r="K56" s="0" t="n">
        <v>0.00014652</v>
      </c>
      <c r="L56" s="0" t="n">
        <f aca="false">K56*C56</f>
        <v>1453.54350909943</v>
      </c>
    </row>
    <row r="57" customFormat="false" ht="14.4" hidden="false" customHeight="false" outlineLevel="0" collapsed="false">
      <c r="A57" s="0" t="str">
        <f aca="false">IF(J57="DIESEL", "D", "G")</f>
        <v>D</v>
      </c>
      <c r="B57" s="0" t="n">
        <v>0.84</v>
      </c>
      <c r="C57" s="0" t="n">
        <f aca="false">F57*1000</f>
        <v>10002920.926704</v>
      </c>
      <c r="D57" s="35" t="s">
        <v>242</v>
      </c>
      <c r="E57" s="0" t="s">
        <v>248</v>
      </c>
      <c r="F57" s="0" t="n">
        <v>10002.920926704</v>
      </c>
      <c r="G57" s="35" t="n">
        <v>2019</v>
      </c>
      <c r="H57" s="0" t="n">
        <v>8</v>
      </c>
      <c r="I57" s="0" t="s">
        <v>281</v>
      </c>
      <c r="J57" s="0" t="s">
        <v>244</v>
      </c>
      <c r="K57" s="0" t="n">
        <v>0.00014652</v>
      </c>
      <c r="L57" s="0" t="n">
        <f aca="false">K57*C57</f>
        <v>1465.62797418067</v>
      </c>
    </row>
    <row r="58" customFormat="false" ht="14.4" hidden="false" customHeight="false" outlineLevel="0" collapsed="false">
      <c r="A58" s="0" t="str">
        <f aca="false">IF(J58="DIESEL", "D", "G")</f>
        <v>D</v>
      </c>
      <c r="B58" s="0" t="n">
        <v>0.84</v>
      </c>
      <c r="C58" s="0" t="n">
        <f aca="false">F58*1000</f>
        <v>9265689.227232</v>
      </c>
      <c r="D58" s="35" t="s">
        <v>242</v>
      </c>
      <c r="E58" s="0" t="s">
        <v>248</v>
      </c>
      <c r="F58" s="0" t="n">
        <v>9265.689227232</v>
      </c>
      <c r="G58" s="35" t="n">
        <v>2019</v>
      </c>
      <c r="H58" s="0" t="n">
        <v>9</v>
      </c>
      <c r="I58" s="0" t="s">
        <v>282</v>
      </c>
      <c r="J58" s="0" t="s">
        <v>244</v>
      </c>
      <c r="K58" s="0" t="n">
        <v>0.00014652</v>
      </c>
      <c r="L58" s="0" t="n">
        <f aca="false">K58*C58</f>
        <v>1357.60878557403</v>
      </c>
    </row>
    <row r="59" customFormat="false" ht="14.4" hidden="false" customHeight="false" outlineLevel="0" collapsed="false">
      <c r="A59" s="0" t="str">
        <f aca="false">IF(J59="DIESEL", "D", "G")</f>
        <v>D</v>
      </c>
      <c r="B59" s="0" t="n">
        <v>0.84</v>
      </c>
      <c r="C59" s="0" t="n">
        <f aca="false">F59*1000</f>
        <v>8002572.951072</v>
      </c>
      <c r="D59" s="35" t="s">
        <v>242</v>
      </c>
      <c r="E59" s="0" t="s">
        <v>248</v>
      </c>
      <c r="F59" s="0" t="n">
        <v>8002.572951072</v>
      </c>
      <c r="G59" s="35" t="n">
        <v>2019</v>
      </c>
      <c r="H59" s="0" t="n">
        <v>10</v>
      </c>
      <c r="I59" s="0" t="s">
        <v>283</v>
      </c>
      <c r="J59" s="0" t="s">
        <v>244</v>
      </c>
      <c r="K59" s="0" t="n">
        <v>0.00014652</v>
      </c>
      <c r="L59" s="0" t="n">
        <f aca="false">K59*C59</f>
        <v>1172.53698879107</v>
      </c>
    </row>
    <row r="60" customFormat="false" ht="14.4" hidden="false" customHeight="false" outlineLevel="0" collapsed="false">
      <c r="A60" s="0" t="str">
        <f aca="false">IF(J60="DIESEL", "D", "G")</f>
        <v>D</v>
      </c>
      <c r="B60" s="0" t="n">
        <v>0.84</v>
      </c>
      <c r="C60" s="0" t="n">
        <f aca="false">F60*1000</f>
        <v>9837316.722528</v>
      </c>
      <c r="D60" s="35" t="s">
        <v>242</v>
      </c>
      <c r="E60" s="0" t="s">
        <v>248</v>
      </c>
      <c r="F60" s="0" t="n">
        <v>9837.316722528</v>
      </c>
      <c r="G60" s="35" t="n">
        <v>2019</v>
      </c>
      <c r="H60" s="0" t="n">
        <v>11</v>
      </c>
      <c r="I60" s="0" t="s">
        <v>284</v>
      </c>
      <c r="J60" s="0" t="s">
        <v>244</v>
      </c>
      <c r="K60" s="0" t="n">
        <v>0.00014652</v>
      </c>
      <c r="L60" s="0" t="n">
        <f aca="false">K60*C60</f>
        <v>1441.3636461848</v>
      </c>
    </row>
    <row r="61" customFormat="false" ht="14.4" hidden="false" customHeight="false" outlineLevel="0" collapsed="false">
      <c r="A61" s="0" t="str">
        <f aca="false">IF(J61="DIESEL", "D", "G")</f>
        <v>D</v>
      </c>
      <c r="B61" s="0" t="n">
        <v>0.84</v>
      </c>
      <c r="C61" s="0" t="n">
        <f aca="false">F61*1000</f>
        <v>9867134.412852</v>
      </c>
      <c r="D61" s="35" t="s">
        <v>242</v>
      </c>
      <c r="E61" s="0" t="s">
        <v>248</v>
      </c>
      <c r="F61" s="0" t="n">
        <v>9867.134412852</v>
      </c>
      <c r="G61" s="35" t="n">
        <v>2019</v>
      </c>
      <c r="H61" s="0" t="n">
        <v>12</v>
      </c>
      <c r="I61" s="0" t="s">
        <v>285</v>
      </c>
      <c r="J61" s="0" t="s">
        <v>244</v>
      </c>
      <c r="K61" s="0" t="n">
        <v>0.00014652</v>
      </c>
      <c r="L61" s="0" t="n">
        <f aca="false">K61*C61</f>
        <v>1445.73253417108</v>
      </c>
    </row>
    <row r="62" customFormat="false" ht="14.4" hidden="false" customHeight="false" outlineLevel="0" collapsed="false">
      <c r="A62" s="0" t="str">
        <f aca="false">IF(J62="DIESEL", "D", "G")</f>
        <v>D</v>
      </c>
      <c r="B62" s="0" t="n">
        <v>0.84</v>
      </c>
      <c r="C62" s="0" t="n">
        <f aca="false">F62*1000</f>
        <v>11001527.753952</v>
      </c>
      <c r="D62" s="35" t="s">
        <v>242</v>
      </c>
      <c r="E62" s="0" t="s">
        <v>249</v>
      </c>
      <c r="F62" s="0" t="n">
        <v>11001.527753952</v>
      </c>
      <c r="G62" s="35" t="n">
        <v>2019</v>
      </c>
      <c r="H62" s="0" t="n">
        <v>1</v>
      </c>
      <c r="I62" s="0" t="s">
        <v>274</v>
      </c>
      <c r="J62" s="0" t="s">
        <v>244</v>
      </c>
      <c r="K62" s="0" t="n">
        <v>0.00014652</v>
      </c>
      <c r="L62" s="0" t="n">
        <f aca="false">K62*C62</f>
        <v>1611.94384650905</v>
      </c>
      <c r="M62" s="0" t="n">
        <f aca="false">SUM(L62:L73)</f>
        <v>18871.7308511989</v>
      </c>
    </row>
    <row r="63" customFormat="false" ht="14.4" hidden="false" customHeight="false" outlineLevel="0" collapsed="false">
      <c r="A63" s="0" t="str">
        <f aca="false">IF(J63="DIESEL", "D", "G")</f>
        <v>D</v>
      </c>
      <c r="B63" s="0" t="n">
        <v>0.84</v>
      </c>
      <c r="C63" s="0" t="n">
        <f aca="false">F63*1000</f>
        <v>10314763.167264</v>
      </c>
      <c r="D63" s="35" t="s">
        <v>242</v>
      </c>
      <c r="E63" s="0" t="s">
        <v>249</v>
      </c>
      <c r="F63" s="0" t="n">
        <v>10314.763167264</v>
      </c>
      <c r="G63" s="35" t="n">
        <v>2019</v>
      </c>
      <c r="H63" s="0" t="n">
        <v>2</v>
      </c>
      <c r="I63" s="0" t="s">
        <v>275</v>
      </c>
      <c r="J63" s="0" t="s">
        <v>244</v>
      </c>
      <c r="K63" s="0" t="n">
        <v>0.00014652</v>
      </c>
      <c r="L63" s="0" t="n">
        <f aca="false">K63*C63</f>
        <v>1511.31909926752</v>
      </c>
    </row>
    <row r="64" customFormat="false" ht="14.4" hidden="false" customHeight="false" outlineLevel="0" collapsed="false">
      <c r="A64" s="0" t="str">
        <f aca="false">IF(J64="DIESEL", "D", "G")</f>
        <v>D</v>
      </c>
      <c r="B64" s="0" t="n">
        <v>0.84</v>
      </c>
      <c r="C64" s="0" t="n">
        <f aca="false">F64*1000</f>
        <v>10472766.264144</v>
      </c>
      <c r="D64" s="35" t="s">
        <v>242</v>
      </c>
      <c r="E64" s="0" t="s">
        <v>249</v>
      </c>
      <c r="F64" s="0" t="n">
        <v>10472.766264144</v>
      </c>
      <c r="G64" s="35" t="n">
        <v>2019</v>
      </c>
      <c r="H64" s="0" t="n">
        <v>3</v>
      </c>
      <c r="I64" s="0" t="s">
        <v>276</v>
      </c>
      <c r="J64" s="0" t="s">
        <v>244</v>
      </c>
      <c r="K64" s="0" t="n">
        <v>0.00014652</v>
      </c>
      <c r="L64" s="0" t="n">
        <f aca="false">K64*C64</f>
        <v>1534.46971302238</v>
      </c>
    </row>
    <row r="65" customFormat="false" ht="14.4" hidden="false" customHeight="false" outlineLevel="0" collapsed="false">
      <c r="A65" s="0" t="str">
        <f aca="false">IF(J65="DIESEL", "D", "G")</f>
        <v>D</v>
      </c>
      <c r="B65" s="0" t="n">
        <v>0.84</v>
      </c>
      <c r="C65" s="0" t="n">
        <f aca="false">F65*1000</f>
        <v>10503783.930072</v>
      </c>
      <c r="D65" s="35" t="s">
        <v>242</v>
      </c>
      <c r="E65" s="0" t="s">
        <v>249</v>
      </c>
      <c r="F65" s="0" t="n">
        <v>10503.783930072</v>
      </c>
      <c r="G65" s="35" t="n">
        <v>2019</v>
      </c>
      <c r="H65" s="0" t="n">
        <v>4</v>
      </c>
      <c r="I65" s="0" t="s">
        <v>277</v>
      </c>
      <c r="J65" s="0" t="s">
        <v>244</v>
      </c>
      <c r="K65" s="0" t="n">
        <v>0.00014652</v>
      </c>
      <c r="L65" s="0" t="n">
        <f aca="false">K65*C65</f>
        <v>1539.01442143415</v>
      </c>
    </row>
    <row r="66" customFormat="false" ht="14.4" hidden="false" customHeight="false" outlineLevel="0" collapsed="false">
      <c r="A66" s="0" t="str">
        <f aca="false">IF(J66="DIESEL", "D", "G")</f>
        <v>D</v>
      </c>
      <c r="B66" s="0" t="n">
        <v>0.84</v>
      </c>
      <c r="C66" s="0" t="n">
        <f aca="false">F66*1000</f>
        <v>10909648.233888</v>
      </c>
      <c r="D66" s="35" t="s">
        <v>242</v>
      </c>
      <c r="E66" s="0" t="s">
        <v>249</v>
      </c>
      <c r="F66" s="0" t="n">
        <v>10909.648233888</v>
      </c>
      <c r="G66" s="35" t="n">
        <v>2019</v>
      </c>
      <c r="H66" s="0" t="n">
        <v>5</v>
      </c>
      <c r="I66" s="0" t="s">
        <v>278</v>
      </c>
      <c r="J66" s="0" t="s">
        <v>244</v>
      </c>
      <c r="K66" s="0" t="n">
        <v>0.00014652</v>
      </c>
      <c r="L66" s="0" t="n">
        <f aca="false">K66*C66</f>
        <v>1598.48165922927</v>
      </c>
    </row>
    <row r="67" customFormat="false" ht="14.4" hidden="false" customHeight="false" outlineLevel="0" collapsed="false">
      <c r="A67" s="0" t="str">
        <f aca="false">IF(J67="DIESEL", "D", "G")</f>
        <v>D</v>
      </c>
      <c r="B67" s="0" t="n">
        <v>0.84</v>
      </c>
      <c r="C67" s="0" t="n">
        <f aca="false">F67*1000</f>
        <v>10239524.318352</v>
      </c>
      <c r="D67" s="35" t="s">
        <v>242</v>
      </c>
      <c r="E67" s="0" t="s">
        <v>249</v>
      </c>
      <c r="F67" s="0" t="n">
        <v>10239.524318352</v>
      </c>
      <c r="G67" s="35" t="n">
        <v>2019</v>
      </c>
      <c r="H67" s="0" t="n">
        <v>6</v>
      </c>
      <c r="I67" s="0" t="s">
        <v>279</v>
      </c>
      <c r="J67" s="0" t="s">
        <v>244</v>
      </c>
      <c r="K67" s="0" t="n">
        <v>0.00014652</v>
      </c>
      <c r="L67" s="0" t="n">
        <f aca="false">K67*C67</f>
        <v>1500.29510312494</v>
      </c>
    </row>
    <row r="68" customFormat="false" ht="14.4" hidden="false" customHeight="false" outlineLevel="0" collapsed="false">
      <c r="A68" s="0" t="str">
        <f aca="false">IF(J68="DIESEL", "D", "G")</f>
        <v>D</v>
      </c>
      <c r="B68" s="0" t="n">
        <v>0.84</v>
      </c>
      <c r="C68" s="0" t="n">
        <f aca="false">F68*1000</f>
        <v>11375208.484944</v>
      </c>
      <c r="D68" s="35" t="s">
        <v>242</v>
      </c>
      <c r="E68" s="0" t="s">
        <v>249</v>
      </c>
      <c r="F68" s="0" t="n">
        <v>11375.208484944</v>
      </c>
      <c r="G68" s="35" t="n">
        <v>2019</v>
      </c>
      <c r="H68" s="0" t="n">
        <v>7</v>
      </c>
      <c r="I68" s="0" t="s">
        <v>280</v>
      </c>
      <c r="J68" s="0" t="s">
        <v>244</v>
      </c>
      <c r="K68" s="0" t="n">
        <v>0.00014652</v>
      </c>
      <c r="L68" s="0" t="n">
        <f aca="false">K68*C68</f>
        <v>1666.69554721399</v>
      </c>
    </row>
    <row r="69" customFormat="false" ht="14.4" hidden="false" customHeight="false" outlineLevel="0" collapsed="false">
      <c r="A69" s="0" t="str">
        <f aca="false">IF(J69="DIESEL", "D", "G")</f>
        <v>D</v>
      </c>
      <c r="B69" s="0" t="n">
        <v>0.84</v>
      </c>
      <c r="C69" s="0" t="n">
        <f aca="false">F69*1000</f>
        <v>11558588.983872</v>
      </c>
      <c r="D69" s="35" t="s">
        <v>242</v>
      </c>
      <c r="E69" s="0" t="s">
        <v>249</v>
      </c>
      <c r="F69" s="0" t="n">
        <v>11558.588983872</v>
      </c>
      <c r="G69" s="35" t="n">
        <v>2019</v>
      </c>
      <c r="H69" s="0" t="n">
        <v>8</v>
      </c>
      <c r="I69" s="0" t="s">
        <v>281</v>
      </c>
      <c r="J69" s="0" t="s">
        <v>244</v>
      </c>
      <c r="K69" s="0" t="n">
        <v>0.00014652</v>
      </c>
      <c r="L69" s="0" t="n">
        <f aca="false">K69*C69</f>
        <v>1693.56445791693</v>
      </c>
    </row>
    <row r="70" customFormat="false" ht="14.4" hidden="false" customHeight="false" outlineLevel="0" collapsed="false">
      <c r="A70" s="0" t="str">
        <f aca="false">IF(J70="DIESEL", "D", "G")</f>
        <v>D</v>
      </c>
      <c r="B70" s="0" t="n">
        <v>0.84</v>
      </c>
      <c r="C70" s="0" t="n">
        <f aca="false">F70*1000</f>
        <v>10859953.345152</v>
      </c>
      <c r="D70" s="35" t="s">
        <v>242</v>
      </c>
      <c r="E70" s="0" t="s">
        <v>249</v>
      </c>
      <c r="F70" s="0" t="n">
        <v>10859.953345152</v>
      </c>
      <c r="G70" s="35" t="n">
        <v>2019</v>
      </c>
      <c r="H70" s="0" t="n">
        <v>9</v>
      </c>
      <c r="I70" s="0" t="s">
        <v>282</v>
      </c>
      <c r="J70" s="0" t="s">
        <v>244</v>
      </c>
      <c r="K70" s="0" t="n">
        <v>0.00014652</v>
      </c>
      <c r="L70" s="0" t="n">
        <f aca="false">K70*C70</f>
        <v>1591.20036413167</v>
      </c>
    </row>
    <row r="71" customFormat="false" ht="14.4" hidden="false" customHeight="false" outlineLevel="0" collapsed="false">
      <c r="A71" s="0" t="str">
        <f aca="false">IF(J71="DIESEL", "D", "G")</f>
        <v>D</v>
      </c>
      <c r="B71" s="0" t="n">
        <v>0.84</v>
      </c>
      <c r="C71" s="0" t="n">
        <f aca="false">F71*1000</f>
        <v>9431051.16504</v>
      </c>
      <c r="D71" s="35" t="s">
        <v>242</v>
      </c>
      <c r="E71" s="0" t="s">
        <v>249</v>
      </c>
      <c r="F71" s="0" t="n">
        <v>9431.05116504</v>
      </c>
      <c r="G71" s="35" t="n">
        <v>2019</v>
      </c>
      <c r="H71" s="0" t="n">
        <v>10</v>
      </c>
      <c r="I71" s="0" t="s">
        <v>283</v>
      </c>
      <c r="J71" s="0" t="s">
        <v>244</v>
      </c>
      <c r="K71" s="0" t="n">
        <v>0.00014652</v>
      </c>
      <c r="L71" s="0" t="n">
        <f aca="false">K71*C71</f>
        <v>1381.83761670166</v>
      </c>
    </row>
    <row r="72" customFormat="false" ht="14.4" hidden="false" customHeight="false" outlineLevel="0" collapsed="false">
      <c r="A72" s="0" t="str">
        <f aca="false">IF(J72="DIESEL", "D", "G")</f>
        <v>D</v>
      </c>
      <c r="B72" s="0" t="n">
        <v>0.84</v>
      </c>
      <c r="C72" s="0" t="n">
        <f aca="false">F72*1000</f>
        <v>11067954.163728</v>
      </c>
      <c r="D72" s="35" t="s">
        <v>242</v>
      </c>
      <c r="E72" s="0" t="s">
        <v>249</v>
      </c>
      <c r="F72" s="0" t="n">
        <v>11067.954163728</v>
      </c>
      <c r="G72" s="35" t="n">
        <v>2019</v>
      </c>
      <c r="H72" s="0" t="n">
        <v>11</v>
      </c>
      <c r="I72" s="0" t="s">
        <v>284</v>
      </c>
      <c r="J72" s="0" t="s">
        <v>244</v>
      </c>
      <c r="K72" s="0" t="n">
        <v>0.00014652</v>
      </c>
      <c r="L72" s="0" t="n">
        <f aca="false">K72*C72</f>
        <v>1621.67664406943</v>
      </c>
    </row>
    <row r="73" customFormat="false" ht="14.4" hidden="false" customHeight="false" outlineLevel="0" collapsed="false">
      <c r="A73" s="0" t="str">
        <f aca="false">IF(J73="DIESEL", "D", "G")</f>
        <v>D</v>
      </c>
      <c r="B73" s="0" t="n">
        <v>0.84</v>
      </c>
      <c r="C73" s="0" t="n">
        <f aca="false">F73*1000</f>
        <v>11064922.048716</v>
      </c>
      <c r="D73" s="35" t="s">
        <v>242</v>
      </c>
      <c r="E73" s="0" t="s">
        <v>249</v>
      </c>
      <c r="F73" s="0" t="n">
        <v>11064.922048716</v>
      </c>
      <c r="G73" s="35" t="n">
        <v>2019</v>
      </c>
      <c r="H73" s="0" t="n">
        <v>12</v>
      </c>
      <c r="I73" s="0" t="s">
        <v>285</v>
      </c>
      <c r="J73" s="0" t="s">
        <v>244</v>
      </c>
      <c r="K73" s="0" t="n">
        <v>0.00014652</v>
      </c>
      <c r="L73" s="0" t="n">
        <f aca="false">K73*C73</f>
        <v>1621.23237857787</v>
      </c>
    </row>
    <row r="74" customFormat="false" ht="14.4" hidden="false" customHeight="false" outlineLevel="0" collapsed="false">
      <c r="A74" s="0" t="str">
        <f aca="false">IF(J74="DIESEL", "D", "G")</f>
        <v>D</v>
      </c>
      <c r="B74" s="0" t="n">
        <v>0.84</v>
      </c>
      <c r="C74" s="0" t="n">
        <f aca="false">F74*1000</f>
        <v>19510005.877176</v>
      </c>
      <c r="D74" s="35" t="s">
        <v>242</v>
      </c>
      <c r="E74" s="0" t="s">
        <v>250</v>
      </c>
      <c r="F74" s="0" t="n">
        <v>19510.005877176</v>
      </c>
      <c r="G74" s="35" t="n">
        <v>2019</v>
      </c>
      <c r="H74" s="0" t="n">
        <v>1</v>
      </c>
      <c r="I74" s="0" t="s">
        <v>274</v>
      </c>
      <c r="J74" s="0" t="s">
        <v>244</v>
      </c>
      <c r="K74" s="0" t="n">
        <v>0.00014652</v>
      </c>
      <c r="L74" s="0" t="n">
        <f aca="false">K74*C74</f>
        <v>2858.60606112383</v>
      </c>
      <c r="M74" s="0" t="n">
        <f aca="false">SUM(L74:L85)</f>
        <v>35484.3372902329</v>
      </c>
    </row>
    <row r="75" customFormat="false" ht="14.4" hidden="false" customHeight="false" outlineLevel="0" collapsed="false">
      <c r="A75" s="0" t="str">
        <f aca="false">IF(J75="DIESEL", "D", "G")</f>
        <v>D</v>
      </c>
      <c r="B75" s="0" t="n">
        <v>0.84</v>
      </c>
      <c r="C75" s="0" t="n">
        <f aca="false">F75*1000</f>
        <v>17422987.108392</v>
      </c>
      <c r="D75" s="35" t="s">
        <v>242</v>
      </c>
      <c r="E75" s="0" t="s">
        <v>250</v>
      </c>
      <c r="F75" s="0" t="n">
        <v>17422.987108392</v>
      </c>
      <c r="G75" s="35" t="n">
        <v>2019</v>
      </c>
      <c r="H75" s="0" t="n">
        <v>2</v>
      </c>
      <c r="I75" s="0" t="s">
        <v>275</v>
      </c>
      <c r="J75" s="0" t="s">
        <v>244</v>
      </c>
      <c r="K75" s="0" t="n">
        <v>0.00014652</v>
      </c>
      <c r="L75" s="0" t="n">
        <f aca="false">K75*C75</f>
        <v>2552.8160711216</v>
      </c>
    </row>
    <row r="76" customFormat="false" ht="14.4" hidden="false" customHeight="false" outlineLevel="0" collapsed="false">
      <c r="A76" s="0" t="str">
        <f aca="false">IF(J76="DIESEL", "D", "G")</f>
        <v>D</v>
      </c>
      <c r="B76" s="0" t="n">
        <v>0.84</v>
      </c>
      <c r="C76" s="0" t="n">
        <f aca="false">F76*1000</f>
        <v>18465387.367068</v>
      </c>
      <c r="D76" s="35" t="s">
        <v>242</v>
      </c>
      <c r="E76" s="0" t="s">
        <v>250</v>
      </c>
      <c r="F76" s="0" t="n">
        <v>18465.387367068</v>
      </c>
      <c r="G76" s="35" t="n">
        <v>2019</v>
      </c>
      <c r="H76" s="0" t="n">
        <v>3</v>
      </c>
      <c r="I76" s="0" t="s">
        <v>276</v>
      </c>
      <c r="J76" s="0" t="s">
        <v>244</v>
      </c>
      <c r="K76" s="0" t="n">
        <v>0.00014652</v>
      </c>
      <c r="L76" s="0" t="n">
        <f aca="false">K76*C76</f>
        <v>2705.5485570228</v>
      </c>
    </row>
    <row r="77" customFormat="false" ht="14.4" hidden="false" customHeight="false" outlineLevel="0" collapsed="false">
      <c r="A77" s="0" t="str">
        <f aca="false">IF(J77="DIESEL", "D", "G")</f>
        <v>D</v>
      </c>
      <c r="B77" s="0" t="n">
        <v>0.84</v>
      </c>
      <c r="C77" s="0" t="n">
        <f aca="false">F77*1000</f>
        <v>19148044.781736</v>
      </c>
      <c r="D77" s="35" t="s">
        <v>242</v>
      </c>
      <c r="E77" s="0" t="s">
        <v>250</v>
      </c>
      <c r="F77" s="0" t="n">
        <v>19148.044781736</v>
      </c>
      <c r="G77" s="35" t="n">
        <v>2019</v>
      </c>
      <c r="H77" s="0" t="n">
        <v>4</v>
      </c>
      <c r="I77" s="0" t="s">
        <v>277</v>
      </c>
      <c r="J77" s="0" t="s">
        <v>244</v>
      </c>
      <c r="K77" s="0" t="n">
        <v>0.00014652</v>
      </c>
      <c r="L77" s="0" t="n">
        <f aca="false">K77*C77</f>
        <v>2805.57152141996</v>
      </c>
    </row>
    <row r="78" customFormat="false" ht="14.4" hidden="false" customHeight="false" outlineLevel="0" collapsed="false">
      <c r="A78" s="0" t="str">
        <f aca="false">IF(J78="DIESEL", "D", "G")</f>
        <v>D</v>
      </c>
      <c r="B78" s="0" t="n">
        <v>0.84</v>
      </c>
      <c r="C78" s="0" t="n">
        <f aca="false">F78*1000</f>
        <v>20971174.909176</v>
      </c>
      <c r="D78" s="35" t="s">
        <v>242</v>
      </c>
      <c r="E78" s="0" t="s">
        <v>250</v>
      </c>
      <c r="F78" s="0" t="n">
        <v>20971.174909176</v>
      </c>
      <c r="G78" s="35" t="n">
        <v>2019</v>
      </c>
      <c r="H78" s="0" t="n">
        <v>5</v>
      </c>
      <c r="I78" s="0" t="s">
        <v>278</v>
      </c>
      <c r="J78" s="0" t="s">
        <v>244</v>
      </c>
      <c r="K78" s="0" t="n">
        <v>0.00014652</v>
      </c>
      <c r="L78" s="0" t="n">
        <f aca="false">K78*C78</f>
        <v>3072.69654769247</v>
      </c>
    </row>
    <row r="79" customFormat="false" ht="14.4" hidden="false" customHeight="false" outlineLevel="0" collapsed="false">
      <c r="A79" s="0" t="str">
        <f aca="false">IF(J79="DIESEL", "D", "G")</f>
        <v>D</v>
      </c>
      <c r="B79" s="0" t="n">
        <v>0.84</v>
      </c>
      <c r="C79" s="0" t="n">
        <f aca="false">F79*1000</f>
        <v>20075292.807372</v>
      </c>
      <c r="D79" s="35" t="s">
        <v>242</v>
      </c>
      <c r="E79" s="0" t="s">
        <v>250</v>
      </c>
      <c r="F79" s="0" t="n">
        <v>20075.292807372</v>
      </c>
      <c r="G79" s="35" t="n">
        <v>2019</v>
      </c>
      <c r="H79" s="0" t="n">
        <v>6</v>
      </c>
      <c r="I79" s="0" t="s">
        <v>279</v>
      </c>
      <c r="J79" s="0" t="s">
        <v>244</v>
      </c>
      <c r="K79" s="0" t="n">
        <v>0.00014652</v>
      </c>
      <c r="L79" s="0" t="n">
        <f aca="false">K79*C79</f>
        <v>2941.43190213615</v>
      </c>
    </row>
    <row r="80" customFormat="false" ht="14.4" hidden="false" customHeight="false" outlineLevel="0" collapsed="false">
      <c r="A80" s="0" t="str">
        <f aca="false">IF(J80="DIESEL", "D", "G")</f>
        <v>D</v>
      </c>
      <c r="B80" s="0" t="n">
        <v>0.84</v>
      </c>
      <c r="C80" s="0" t="n">
        <f aca="false">F80*1000</f>
        <v>22073081.844492</v>
      </c>
      <c r="D80" s="35" t="s">
        <v>242</v>
      </c>
      <c r="E80" s="0" t="s">
        <v>250</v>
      </c>
      <c r="F80" s="0" t="n">
        <v>22073.081844492</v>
      </c>
      <c r="G80" s="35" t="n">
        <v>2019</v>
      </c>
      <c r="H80" s="0" t="n">
        <v>7</v>
      </c>
      <c r="I80" s="0" t="s">
        <v>280</v>
      </c>
      <c r="J80" s="0" t="s">
        <v>244</v>
      </c>
      <c r="K80" s="0" t="n">
        <v>0.00014652</v>
      </c>
      <c r="L80" s="0" t="n">
        <f aca="false">K80*C80</f>
        <v>3234.14795185497</v>
      </c>
    </row>
    <row r="81" customFormat="false" ht="14.4" hidden="false" customHeight="false" outlineLevel="0" collapsed="false">
      <c r="A81" s="0" t="str">
        <f aca="false">IF(J81="DIESEL", "D", "G")</f>
        <v>D</v>
      </c>
      <c r="B81" s="0" t="n">
        <v>0.84</v>
      </c>
      <c r="C81" s="0" t="n">
        <f aca="false">F81*1000</f>
        <v>21833294.921352</v>
      </c>
      <c r="D81" s="35" t="s">
        <v>242</v>
      </c>
      <c r="E81" s="0" t="s">
        <v>250</v>
      </c>
      <c r="F81" s="0" t="n">
        <v>21833.294921352</v>
      </c>
      <c r="G81" s="35" t="n">
        <v>2019</v>
      </c>
      <c r="H81" s="0" t="n">
        <v>8</v>
      </c>
      <c r="I81" s="0" t="s">
        <v>281</v>
      </c>
      <c r="J81" s="0" t="s">
        <v>244</v>
      </c>
      <c r="K81" s="0" t="n">
        <v>0.00014652</v>
      </c>
      <c r="L81" s="0" t="n">
        <f aca="false">K81*C81</f>
        <v>3199.01437187649</v>
      </c>
    </row>
    <row r="82" customFormat="false" ht="14.4" hidden="false" customHeight="false" outlineLevel="0" collapsed="false">
      <c r="A82" s="0" t="str">
        <f aca="false">IF(J82="DIESEL", "D", "G")</f>
        <v>D</v>
      </c>
      <c r="B82" s="0" t="n">
        <v>0.84</v>
      </c>
      <c r="C82" s="0" t="n">
        <f aca="false">F82*1000</f>
        <v>20661301.082856</v>
      </c>
      <c r="D82" s="35" t="s">
        <v>242</v>
      </c>
      <c r="E82" s="0" t="s">
        <v>250</v>
      </c>
      <c r="F82" s="0" t="n">
        <v>20661.301082856</v>
      </c>
      <c r="G82" s="35" t="n">
        <v>2019</v>
      </c>
      <c r="H82" s="0" t="n">
        <v>9</v>
      </c>
      <c r="I82" s="0" t="s">
        <v>282</v>
      </c>
      <c r="J82" s="0" t="s">
        <v>244</v>
      </c>
      <c r="K82" s="0" t="n">
        <v>0.00014652</v>
      </c>
      <c r="L82" s="0" t="n">
        <f aca="false">K82*C82</f>
        <v>3027.29383466006</v>
      </c>
    </row>
    <row r="83" customFormat="false" ht="14.4" hidden="false" customHeight="false" outlineLevel="0" collapsed="false">
      <c r="A83" s="0" t="str">
        <f aca="false">IF(J83="DIESEL", "D", "G")</f>
        <v>D</v>
      </c>
      <c r="B83" s="0" t="n">
        <v>0.84</v>
      </c>
      <c r="C83" s="0" t="n">
        <f aca="false">F83*1000</f>
        <v>19318047.634656</v>
      </c>
      <c r="D83" s="35" t="s">
        <v>242</v>
      </c>
      <c r="E83" s="0" t="s">
        <v>250</v>
      </c>
      <c r="F83" s="0" t="n">
        <v>19318.047634656</v>
      </c>
      <c r="G83" s="35" t="n">
        <v>2019</v>
      </c>
      <c r="H83" s="0" t="n">
        <v>10</v>
      </c>
      <c r="I83" s="0" t="s">
        <v>283</v>
      </c>
      <c r="J83" s="0" t="s">
        <v>244</v>
      </c>
      <c r="K83" s="0" t="n">
        <v>0.00014652</v>
      </c>
      <c r="L83" s="0" t="n">
        <f aca="false">K83*C83</f>
        <v>2830.4803394298</v>
      </c>
    </row>
    <row r="84" customFormat="false" ht="14.4" hidden="false" customHeight="false" outlineLevel="0" collapsed="false">
      <c r="A84" s="0" t="str">
        <f aca="false">IF(J84="DIESEL", "D", "G")</f>
        <v>D</v>
      </c>
      <c r="B84" s="0" t="n">
        <v>0.84</v>
      </c>
      <c r="C84" s="0" t="n">
        <f aca="false">F84*1000</f>
        <v>20551868.607348</v>
      </c>
      <c r="D84" s="35" t="s">
        <v>242</v>
      </c>
      <c r="E84" s="0" t="s">
        <v>250</v>
      </c>
      <c r="F84" s="0" t="n">
        <v>20551.868607348</v>
      </c>
      <c r="G84" s="35" t="n">
        <v>2019</v>
      </c>
      <c r="H84" s="0" t="n">
        <v>11</v>
      </c>
      <c r="I84" s="0" t="s">
        <v>284</v>
      </c>
      <c r="J84" s="0" t="s">
        <v>244</v>
      </c>
      <c r="K84" s="0" t="n">
        <v>0.00014652</v>
      </c>
      <c r="L84" s="0" t="n">
        <f aca="false">K84*C84</f>
        <v>3011.25978834863</v>
      </c>
    </row>
    <row r="85" customFormat="false" ht="14.4" hidden="false" customHeight="false" outlineLevel="0" collapsed="false">
      <c r="A85" s="0" t="str">
        <f aca="false">IF(J85="DIESEL", "D", "G")</f>
        <v>D</v>
      </c>
      <c r="B85" s="0" t="n">
        <v>0.84</v>
      </c>
      <c r="C85" s="0" t="n">
        <f aca="false">F85*1000</f>
        <v>22150357.24506</v>
      </c>
      <c r="D85" s="35" t="s">
        <v>242</v>
      </c>
      <c r="E85" s="0" t="s">
        <v>250</v>
      </c>
      <c r="F85" s="0" t="n">
        <v>22150.35724506</v>
      </c>
      <c r="G85" s="35" t="n">
        <v>2019</v>
      </c>
      <c r="H85" s="0" t="n">
        <v>12</v>
      </c>
      <c r="I85" s="0" t="s">
        <v>285</v>
      </c>
      <c r="J85" s="0" t="s">
        <v>244</v>
      </c>
      <c r="K85" s="0" t="n">
        <v>0.00014652</v>
      </c>
      <c r="L85" s="0" t="n">
        <f aca="false">K85*C85</f>
        <v>3245.47034354619</v>
      </c>
    </row>
    <row r="86" customFormat="false" ht="14.4" hidden="false" customHeight="false" outlineLevel="0" collapsed="false">
      <c r="A86" s="0" t="str">
        <f aca="false">IF(J86="DIESEL", "D", "G")</f>
        <v>D</v>
      </c>
      <c r="B86" s="0" t="n">
        <v>0.84</v>
      </c>
      <c r="C86" s="0" t="n">
        <f aca="false">F86*1000</f>
        <v>6324927.563028</v>
      </c>
      <c r="D86" s="35" t="s">
        <v>242</v>
      </c>
      <c r="E86" s="0" t="s">
        <v>251</v>
      </c>
      <c r="F86" s="0" t="n">
        <v>6324.927563028</v>
      </c>
      <c r="G86" s="35" t="n">
        <v>2019</v>
      </c>
      <c r="H86" s="0" t="n">
        <v>1</v>
      </c>
      <c r="I86" s="0" t="s">
        <v>274</v>
      </c>
      <c r="J86" s="0" t="s">
        <v>244</v>
      </c>
      <c r="K86" s="0" t="n">
        <v>0.00014652</v>
      </c>
      <c r="L86" s="0" t="n">
        <f aca="false">K86*C86</f>
        <v>926.728386534863</v>
      </c>
      <c r="M86" s="0" t="n">
        <f aca="false">SUM(L86:L97)</f>
        <v>11741.9546903184</v>
      </c>
    </row>
    <row r="87" customFormat="false" ht="14.4" hidden="false" customHeight="false" outlineLevel="0" collapsed="false">
      <c r="A87" s="0" t="str">
        <f aca="false">IF(J87="DIESEL", "D", "G")</f>
        <v>D</v>
      </c>
      <c r="B87" s="0" t="n">
        <v>0.84</v>
      </c>
      <c r="C87" s="0" t="n">
        <f aca="false">F87*1000</f>
        <v>6026129.85222</v>
      </c>
      <c r="D87" s="35" t="s">
        <v>242</v>
      </c>
      <c r="E87" s="0" t="s">
        <v>251</v>
      </c>
      <c r="F87" s="0" t="n">
        <v>6026.12985222</v>
      </c>
      <c r="G87" s="35" t="n">
        <v>2019</v>
      </c>
      <c r="H87" s="0" t="n">
        <v>2</v>
      </c>
      <c r="I87" s="0" t="s">
        <v>275</v>
      </c>
      <c r="J87" s="0" t="s">
        <v>244</v>
      </c>
      <c r="K87" s="0" t="n">
        <v>0.00014652</v>
      </c>
      <c r="L87" s="0" t="n">
        <f aca="false">K87*C87</f>
        <v>882.948545947274</v>
      </c>
    </row>
    <row r="88" customFormat="false" ht="14.4" hidden="false" customHeight="false" outlineLevel="0" collapsed="false">
      <c r="A88" s="0" t="str">
        <f aca="false">IF(J88="DIESEL", "D", "G")</f>
        <v>D</v>
      </c>
      <c r="B88" s="0" t="n">
        <v>0.84</v>
      </c>
      <c r="C88" s="0" t="n">
        <f aca="false">F88*1000</f>
        <v>6530763.12594</v>
      </c>
      <c r="D88" s="35" t="s">
        <v>242</v>
      </c>
      <c r="E88" s="0" t="s">
        <v>251</v>
      </c>
      <c r="F88" s="0" t="n">
        <v>6530.76312594</v>
      </c>
      <c r="G88" s="35" t="n">
        <v>2019</v>
      </c>
      <c r="H88" s="0" t="n">
        <v>3</v>
      </c>
      <c r="I88" s="0" t="s">
        <v>276</v>
      </c>
      <c r="J88" s="0" t="s">
        <v>244</v>
      </c>
      <c r="K88" s="0" t="n">
        <v>0.00014652</v>
      </c>
      <c r="L88" s="0" t="n">
        <f aca="false">K88*C88</f>
        <v>956.887413212729</v>
      </c>
    </row>
    <row r="89" customFormat="false" ht="14.4" hidden="false" customHeight="false" outlineLevel="0" collapsed="false">
      <c r="A89" s="0" t="str">
        <f aca="false">IF(J89="DIESEL", "D", "G")</f>
        <v>D</v>
      </c>
      <c r="B89" s="0" t="n">
        <v>0.84</v>
      </c>
      <c r="C89" s="0" t="n">
        <f aca="false">F89*1000</f>
        <v>6350017.273764</v>
      </c>
      <c r="D89" s="35" t="s">
        <v>242</v>
      </c>
      <c r="E89" s="0" t="s">
        <v>251</v>
      </c>
      <c r="F89" s="0" t="n">
        <v>6350.017273764</v>
      </c>
      <c r="G89" s="35" t="n">
        <v>2019</v>
      </c>
      <c r="H89" s="0" t="n">
        <v>4</v>
      </c>
      <c r="I89" s="0" t="s">
        <v>277</v>
      </c>
      <c r="J89" s="0" t="s">
        <v>244</v>
      </c>
      <c r="K89" s="0" t="n">
        <v>0.00014652</v>
      </c>
      <c r="L89" s="0" t="n">
        <f aca="false">K89*C89</f>
        <v>930.404530951901</v>
      </c>
    </row>
    <row r="90" customFormat="false" ht="14.4" hidden="false" customHeight="false" outlineLevel="0" collapsed="false">
      <c r="A90" s="0" t="str">
        <f aca="false">IF(J90="DIESEL", "D", "G")</f>
        <v>D</v>
      </c>
      <c r="B90" s="0" t="n">
        <v>0.84</v>
      </c>
      <c r="C90" s="0" t="n">
        <f aca="false">F90*1000</f>
        <v>6514542.63552</v>
      </c>
      <c r="D90" s="35" t="s">
        <v>242</v>
      </c>
      <c r="E90" s="0" t="s">
        <v>251</v>
      </c>
      <c r="F90" s="0" t="n">
        <v>6514.54263552</v>
      </c>
      <c r="G90" s="35" t="n">
        <v>2019</v>
      </c>
      <c r="H90" s="0" t="n">
        <v>5</v>
      </c>
      <c r="I90" s="0" t="s">
        <v>278</v>
      </c>
      <c r="J90" s="0" t="s">
        <v>244</v>
      </c>
      <c r="K90" s="0" t="n">
        <v>0.00014652</v>
      </c>
      <c r="L90" s="0" t="n">
        <f aca="false">K90*C90</f>
        <v>954.51078695639</v>
      </c>
    </row>
    <row r="91" customFormat="false" ht="14.4" hidden="false" customHeight="false" outlineLevel="0" collapsed="false">
      <c r="A91" s="0" t="str">
        <f aca="false">IF(J91="DIESEL", "D", "G")</f>
        <v>D</v>
      </c>
      <c r="B91" s="0" t="n">
        <v>0.84</v>
      </c>
      <c r="C91" s="0" t="n">
        <f aca="false">F91*1000</f>
        <v>6186275.492292</v>
      </c>
      <c r="D91" s="35" t="s">
        <v>242</v>
      </c>
      <c r="E91" s="0" t="s">
        <v>251</v>
      </c>
      <c r="F91" s="0" t="n">
        <v>6186.275492292</v>
      </c>
      <c r="G91" s="35" t="n">
        <v>2019</v>
      </c>
      <c r="H91" s="0" t="n">
        <v>6</v>
      </c>
      <c r="I91" s="0" t="s">
        <v>279</v>
      </c>
      <c r="J91" s="0" t="s">
        <v>244</v>
      </c>
      <c r="K91" s="0" t="n">
        <v>0.00014652</v>
      </c>
      <c r="L91" s="0" t="n">
        <f aca="false">K91*C91</f>
        <v>906.413085130624</v>
      </c>
    </row>
    <row r="92" customFormat="false" ht="14.4" hidden="false" customHeight="false" outlineLevel="0" collapsed="false">
      <c r="A92" s="0" t="str">
        <f aca="false">IF(J92="DIESEL", "D", "G")</f>
        <v>D</v>
      </c>
      <c r="B92" s="0" t="n">
        <v>0.84</v>
      </c>
      <c r="C92" s="0" t="n">
        <f aca="false">F92*1000</f>
        <v>6948948.945816</v>
      </c>
      <c r="D92" s="35" t="s">
        <v>242</v>
      </c>
      <c r="E92" s="0" t="s">
        <v>251</v>
      </c>
      <c r="F92" s="0" t="n">
        <v>6948.948945816</v>
      </c>
      <c r="G92" s="35" t="n">
        <v>2019</v>
      </c>
      <c r="H92" s="0" t="n">
        <v>7</v>
      </c>
      <c r="I92" s="0" t="s">
        <v>280</v>
      </c>
      <c r="J92" s="0" t="s">
        <v>244</v>
      </c>
      <c r="K92" s="0" t="n">
        <v>0.00014652</v>
      </c>
      <c r="L92" s="0" t="n">
        <f aca="false">K92*C92</f>
        <v>1018.15999954096</v>
      </c>
    </row>
    <row r="93" customFormat="false" ht="14.4" hidden="false" customHeight="false" outlineLevel="0" collapsed="false">
      <c r="A93" s="0" t="str">
        <f aca="false">IF(J93="DIESEL", "D", "G")</f>
        <v>D</v>
      </c>
      <c r="B93" s="0" t="n">
        <v>0.84</v>
      </c>
      <c r="C93" s="0" t="n">
        <f aca="false">F93*1000</f>
        <v>7599971.6724</v>
      </c>
      <c r="D93" s="35" t="s">
        <v>242</v>
      </c>
      <c r="E93" s="0" t="s">
        <v>251</v>
      </c>
      <c r="F93" s="0" t="n">
        <v>7599.9716724</v>
      </c>
      <c r="G93" s="35" t="n">
        <v>2019</v>
      </c>
      <c r="H93" s="0" t="n">
        <v>8</v>
      </c>
      <c r="I93" s="0" t="s">
        <v>281</v>
      </c>
      <c r="J93" s="0" t="s">
        <v>244</v>
      </c>
      <c r="K93" s="0" t="n">
        <v>0.00014652</v>
      </c>
      <c r="L93" s="0" t="n">
        <f aca="false">K93*C93</f>
        <v>1113.54784944005</v>
      </c>
    </row>
    <row r="94" customFormat="false" ht="14.4" hidden="false" customHeight="false" outlineLevel="0" collapsed="false">
      <c r="A94" s="0" t="str">
        <f aca="false">IF(J94="DIESEL", "D", "G")</f>
        <v>D</v>
      </c>
      <c r="B94" s="0" t="n">
        <v>0.84</v>
      </c>
      <c r="C94" s="0" t="n">
        <f aca="false">F94*1000</f>
        <v>7007119.37202</v>
      </c>
      <c r="D94" s="35" t="s">
        <v>242</v>
      </c>
      <c r="E94" s="0" t="s">
        <v>251</v>
      </c>
      <c r="F94" s="0" t="n">
        <v>7007.11937202</v>
      </c>
      <c r="G94" s="35" t="n">
        <v>2019</v>
      </c>
      <c r="H94" s="0" t="n">
        <v>9</v>
      </c>
      <c r="I94" s="0" t="s">
        <v>282</v>
      </c>
      <c r="J94" s="0" t="s">
        <v>244</v>
      </c>
      <c r="K94" s="0" t="n">
        <v>0.00014652</v>
      </c>
      <c r="L94" s="0" t="n">
        <f aca="false">K94*C94</f>
        <v>1026.68313038837</v>
      </c>
    </row>
    <row r="95" customFormat="false" ht="14.4" hidden="false" customHeight="false" outlineLevel="0" collapsed="false">
      <c r="A95" s="0" t="str">
        <f aca="false">IF(J95="DIESEL", "D", "G")</f>
        <v>D</v>
      </c>
      <c r="B95" s="0" t="n">
        <v>0.84</v>
      </c>
      <c r="C95" s="0" t="n">
        <f aca="false">F95*1000</f>
        <v>6363126.15552</v>
      </c>
      <c r="D95" s="35" t="s">
        <v>242</v>
      </c>
      <c r="E95" s="0" t="s">
        <v>251</v>
      </c>
      <c r="F95" s="0" t="n">
        <v>6363.12615552</v>
      </c>
      <c r="G95" s="35" t="n">
        <v>2019</v>
      </c>
      <c r="H95" s="0" t="n">
        <v>10</v>
      </c>
      <c r="I95" s="0" t="s">
        <v>283</v>
      </c>
      <c r="J95" s="0" t="s">
        <v>244</v>
      </c>
      <c r="K95" s="0" t="n">
        <v>0.00014652</v>
      </c>
      <c r="L95" s="0" t="n">
        <f aca="false">K95*C95</f>
        <v>932.32524430679</v>
      </c>
    </row>
    <row r="96" customFormat="false" ht="14.4" hidden="false" customHeight="false" outlineLevel="0" collapsed="false">
      <c r="A96" s="0" t="str">
        <f aca="false">IF(J96="DIESEL", "D", "G")</f>
        <v>D</v>
      </c>
      <c r="B96" s="0" t="n">
        <v>0.84</v>
      </c>
      <c r="C96" s="0" t="n">
        <f aca="false">F96*1000</f>
        <v>7228940.729808</v>
      </c>
      <c r="D96" s="35" t="s">
        <v>242</v>
      </c>
      <c r="E96" s="0" t="s">
        <v>251</v>
      </c>
      <c r="F96" s="0" t="n">
        <v>7228.940729808</v>
      </c>
      <c r="G96" s="35" t="n">
        <v>2019</v>
      </c>
      <c r="H96" s="0" t="n">
        <v>11</v>
      </c>
      <c r="I96" s="0" t="s">
        <v>284</v>
      </c>
      <c r="J96" s="0" t="s">
        <v>244</v>
      </c>
      <c r="K96" s="0" t="n">
        <v>0.00014652</v>
      </c>
      <c r="L96" s="0" t="n">
        <f aca="false">K96*C96</f>
        <v>1059.18439573147</v>
      </c>
    </row>
    <row r="97" customFormat="false" ht="14.4" hidden="false" customHeight="false" outlineLevel="0" collapsed="false">
      <c r="A97" s="0" t="str">
        <f aca="false">IF(J97="DIESEL", "D", "G")</f>
        <v>D</v>
      </c>
      <c r="B97" s="0" t="n">
        <v>0.84</v>
      </c>
      <c r="C97" s="0" t="n">
        <f aca="false">F97*1000</f>
        <v>7058158.082016</v>
      </c>
      <c r="D97" s="35" t="s">
        <v>242</v>
      </c>
      <c r="E97" s="0" t="s">
        <v>251</v>
      </c>
      <c r="F97" s="0" t="n">
        <v>7058.158082016</v>
      </c>
      <c r="G97" s="35" t="n">
        <v>2019</v>
      </c>
      <c r="H97" s="0" t="n">
        <v>12</v>
      </c>
      <c r="I97" s="0" t="s">
        <v>285</v>
      </c>
      <c r="J97" s="0" t="s">
        <v>244</v>
      </c>
      <c r="K97" s="0" t="n">
        <v>0.00014652</v>
      </c>
      <c r="L97" s="0" t="n">
        <f aca="false">K97*C97</f>
        <v>1034.16132217698</v>
      </c>
    </row>
    <row r="98" customFormat="false" ht="14.4" hidden="false" customHeight="false" outlineLevel="0" collapsed="false">
      <c r="A98" s="0" t="str">
        <f aca="false">IF(J98="DIESEL", "D", "G")</f>
        <v>D</v>
      </c>
      <c r="B98" s="0" t="n">
        <v>0.84</v>
      </c>
      <c r="C98" s="0" t="n">
        <f aca="false">F98*1000</f>
        <v>374680.07976</v>
      </c>
      <c r="D98" s="35" t="s">
        <v>242</v>
      </c>
      <c r="E98" s="0" t="s">
        <v>252</v>
      </c>
      <c r="F98" s="0" t="n">
        <v>374.68007976</v>
      </c>
      <c r="G98" s="35" t="n">
        <v>2019</v>
      </c>
      <c r="H98" s="0" t="n">
        <v>1</v>
      </c>
      <c r="I98" s="0" t="s">
        <v>274</v>
      </c>
      <c r="J98" s="0" t="s">
        <v>244</v>
      </c>
      <c r="K98" s="0" t="n">
        <v>0.00014652</v>
      </c>
      <c r="L98" s="0" t="n">
        <f aca="false">K98*C98</f>
        <v>54.8981252864352</v>
      </c>
      <c r="M98" s="0" t="n">
        <f aca="false">SUM(L98:L109)</f>
        <v>671.037788943958</v>
      </c>
    </row>
    <row r="99" customFormat="false" ht="14.4" hidden="false" customHeight="false" outlineLevel="0" collapsed="false">
      <c r="A99" s="0" t="str">
        <f aca="false">IF(J99="DIESEL", "D", "G")</f>
        <v>D</v>
      </c>
      <c r="B99" s="0" t="n">
        <v>0.84</v>
      </c>
      <c r="C99" s="0" t="n">
        <f aca="false">F99*1000</f>
        <v>340270.68468</v>
      </c>
      <c r="D99" s="35" t="s">
        <v>242</v>
      </c>
      <c r="E99" s="0" t="s">
        <v>252</v>
      </c>
      <c r="F99" s="0" t="n">
        <v>340.27068468</v>
      </c>
      <c r="G99" s="35" t="n">
        <v>2019</v>
      </c>
      <c r="H99" s="0" t="n">
        <v>2</v>
      </c>
      <c r="I99" s="0" t="s">
        <v>275</v>
      </c>
      <c r="J99" s="0" t="s">
        <v>244</v>
      </c>
      <c r="K99" s="0" t="n">
        <v>0.00014652</v>
      </c>
      <c r="L99" s="0" t="n">
        <f aca="false">K99*C99</f>
        <v>49.8564607193136</v>
      </c>
    </row>
    <row r="100" customFormat="false" ht="14.4" hidden="false" customHeight="false" outlineLevel="0" collapsed="false">
      <c r="A100" s="0" t="str">
        <f aca="false">IF(J100="DIESEL", "D", "G")</f>
        <v>D</v>
      </c>
      <c r="B100" s="0" t="n">
        <v>0.84</v>
      </c>
      <c r="C100" s="0" t="n">
        <f aca="false">F100*1000</f>
        <v>400591.2249</v>
      </c>
      <c r="D100" s="35" t="s">
        <v>242</v>
      </c>
      <c r="E100" s="0" t="s">
        <v>252</v>
      </c>
      <c r="F100" s="0" t="n">
        <v>400.5912249</v>
      </c>
      <c r="G100" s="35" t="n">
        <v>2019</v>
      </c>
      <c r="H100" s="0" t="n">
        <v>3</v>
      </c>
      <c r="I100" s="0" t="s">
        <v>276</v>
      </c>
      <c r="J100" s="0" t="s">
        <v>244</v>
      </c>
      <c r="K100" s="0" t="n">
        <v>0.00014652</v>
      </c>
      <c r="L100" s="0" t="n">
        <f aca="false">K100*C100</f>
        <v>58.694626272348</v>
      </c>
    </row>
    <row r="101" customFormat="false" ht="14.4" hidden="false" customHeight="false" outlineLevel="0" collapsed="false">
      <c r="A101" s="0" t="str">
        <f aca="false">IF(J101="DIESEL", "D", "G")</f>
        <v>D</v>
      </c>
      <c r="B101" s="0" t="n">
        <v>0.84</v>
      </c>
      <c r="C101" s="0" t="n">
        <f aca="false">F101*1000</f>
        <v>421543.48032</v>
      </c>
      <c r="D101" s="35" t="s">
        <v>242</v>
      </c>
      <c r="E101" s="0" t="s">
        <v>252</v>
      </c>
      <c r="F101" s="0" t="n">
        <v>421.54348032</v>
      </c>
      <c r="G101" s="35" t="n">
        <v>2019</v>
      </c>
      <c r="H101" s="0" t="n">
        <v>4</v>
      </c>
      <c r="I101" s="0" t="s">
        <v>277</v>
      </c>
      <c r="J101" s="0" t="s">
        <v>244</v>
      </c>
      <c r="K101" s="0" t="n">
        <v>0.00014652</v>
      </c>
      <c r="L101" s="0" t="n">
        <f aca="false">K101*C101</f>
        <v>61.7645507364864</v>
      </c>
    </row>
    <row r="102" customFormat="false" ht="14.4" hidden="false" customHeight="false" outlineLevel="0" collapsed="false">
      <c r="A102" s="0" t="str">
        <f aca="false">IF(J102="DIESEL", "D", "G")</f>
        <v>D</v>
      </c>
      <c r="B102" s="0" t="n">
        <v>0.84</v>
      </c>
      <c r="C102" s="0" t="n">
        <f aca="false">F102*1000</f>
        <v>374528.66328</v>
      </c>
      <c r="D102" s="35" t="s">
        <v>242</v>
      </c>
      <c r="E102" s="0" t="s">
        <v>252</v>
      </c>
      <c r="F102" s="0" t="n">
        <v>374.52866328</v>
      </c>
      <c r="G102" s="35" t="n">
        <v>2019</v>
      </c>
      <c r="H102" s="0" t="n">
        <v>5</v>
      </c>
      <c r="I102" s="0" t="s">
        <v>278</v>
      </c>
      <c r="J102" s="0" t="s">
        <v>244</v>
      </c>
      <c r="K102" s="0" t="n">
        <v>0.00014652</v>
      </c>
      <c r="L102" s="0" t="n">
        <f aca="false">K102*C102</f>
        <v>54.8759397437856</v>
      </c>
    </row>
    <row r="103" customFormat="false" ht="14.4" hidden="false" customHeight="false" outlineLevel="0" collapsed="false">
      <c r="A103" s="0" t="str">
        <f aca="false">IF(J103="DIESEL", "D", "G")</f>
        <v>D</v>
      </c>
      <c r="B103" s="0" t="n">
        <v>0.84</v>
      </c>
      <c r="C103" s="0" t="n">
        <f aca="false">F103*1000</f>
        <v>374339.39268</v>
      </c>
      <c r="D103" s="35" t="s">
        <v>242</v>
      </c>
      <c r="E103" s="0" t="s">
        <v>252</v>
      </c>
      <c r="F103" s="0" t="n">
        <v>374.33939268</v>
      </c>
      <c r="G103" s="35" t="n">
        <v>2019</v>
      </c>
      <c r="H103" s="0" t="n">
        <v>6</v>
      </c>
      <c r="I103" s="0" t="s">
        <v>279</v>
      </c>
      <c r="J103" s="0" t="s">
        <v>244</v>
      </c>
      <c r="K103" s="0" t="n">
        <v>0.00014652</v>
      </c>
      <c r="L103" s="0" t="n">
        <f aca="false">K103*C103</f>
        <v>54.8482078154736</v>
      </c>
    </row>
    <row r="104" customFormat="false" ht="14.4" hidden="false" customHeight="false" outlineLevel="0" collapsed="false">
      <c r="A104" s="0" t="str">
        <f aca="false">IF(J104="DIESEL", "D", "G")</f>
        <v>D</v>
      </c>
      <c r="B104" s="0" t="n">
        <v>0.84</v>
      </c>
      <c r="C104" s="0" t="n">
        <f aca="false">F104*1000</f>
        <v>435057.40116</v>
      </c>
      <c r="D104" s="35" t="s">
        <v>242</v>
      </c>
      <c r="E104" s="0" t="s">
        <v>252</v>
      </c>
      <c r="F104" s="0" t="n">
        <v>435.05740116</v>
      </c>
      <c r="G104" s="35" t="n">
        <v>2019</v>
      </c>
      <c r="H104" s="0" t="n">
        <v>7</v>
      </c>
      <c r="I104" s="0" t="s">
        <v>280</v>
      </c>
      <c r="J104" s="0" t="s">
        <v>244</v>
      </c>
      <c r="K104" s="0" t="n">
        <v>0.00014652</v>
      </c>
      <c r="L104" s="0" t="n">
        <f aca="false">K104*C104</f>
        <v>63.7446104179632</v>
      </c>
    </row>
    <row r="105" customFormat="false" ht="14.4" hidden="false" customHeight="false" outlineLevel="0" collapsed="false">
      <c r="A105" s="0" t="str">
        <f aca="false">IF(J105="DIESEL", "D", "G")</f>
        <v>D</v>
      </c>
      <c r="B105" s="0" t="n">
        <v>0.84</v>
      </c>
      <c r="C105" s="0" t="n">
        <f aca="false">F105*1000</f>
        <v>434830.27644</v>
      </c>
      <c r="D105" s="35" t="s">
        <v>242</v>
      </c>
      <c r="E105" s="0" t="s">
        <v>252</v>
      </c>
      <c r="F105" s="0" t="n">
        <v>434.83027644</v>
      </c>
      <c r="G105" s="35" t="n">
        <v>2019</v>
      </c>
      <c r="H105" s="0" t="n">
        <v>8</v>
      </c>
      <c r="I105" s="0" t="s">
        <v>281</v>
      </c>
      <c r="J105" s="0" t="s">
        <v>244</v>
      </c>
      <c r="K105" s="0" t="n">
        <v>0.00014652</v>
      </c>
      <c r="L105" s="0" t="n">
        <f aca="false">K105*C105</f>
        <v>63.7113321039888</v>
      </c>
    </row>
    <row r="106" customFormat="false" ht="14.4" hidden="false" customHeight="false" outlineLevel="0" collapsed="false">
      <c r="A106" s="0" t="str">
        <f aca="false">IF(J106="DIESEL", "D", "G")</f>
        <v>D</v>
      </c>
      <c r="B106" s="0" t="n">
        <v>0.84</v>
      </c>
      <c r="C106" s="0" t="n">
        <f aca="false">F106*1000</f>
        <v>346175.9274</v>
      </c>
      <c r="D106" s="35" t="s">
        <v>242</v>
      </c>
      <c r="E106" s="0" t="s">
        <v>252</v>
      </c>
      <c r="F106" s="0" t="n">
        <v>346.1759274</v>
      </c>
      <c r="G106" s="35" t="n">
        <v>2019</v>
      </c>
      <c r="H106" s="0" t="n">
        <v>9</v>
      </c>
      <c r="I106" s="0" t="s">
        <v>282</v>
      </c>
      <c r="J106" s="0" t="s">
        <v>244</v>
      </c>
      <c r="K106" s="0" t="n">
        <v>0.00014652</v>
      </c>
      <c r="L106" s="0" t="n">
        <f aca="false">K106*C106</f>
        <v>50.721696882648</v>
      </c>
    </row>
    <row r="107" customFormat="false" ht="14.4" hidden="false" customHeight="false" outlineLevel="0" collapsed="false">
      <c r="A107" s="0" t="str">
        <f aca="false">IF(J107="DIESEL", "D", "G")</f>
        <v>D</v>
      </c>
      <c r="B107" s="0" t="n">
        <v>0.84</v>
      </c>
      <c r="C107" s="0" t="n">
        <f aca="false">F107*1000</f>
        <v>351778.33716</v>
      </c>
      <c r="D107" s="35" t="s">
        <v>242</v>
      </c>
      <c r="E107" s="0" t="s">
        <v>252</v>
      </c>
      <c r="F107" s="0" t="n">
        <v>351.77833716</v>
      </c>
      <c r="G107" s="35" t="n">
        <v>2019</v>
      </c>
      <c r="H107" s="0" t="n">
        <v>10</v>
      </c>
      <c r="I107" s="0" t="s">
        <v>283</v>
      </c>
      <c r="J107" s="0" t="s">
        <v>244</v>
      </c>
      <c r="K107" s="0" t="n">
        <v>0.00014652</v>
      </c>
      <c r="L107" s="0" t="n">
        <f aca="false">K107*C107</f>
        <v>51.5425619606832</v>
      </c>
    </row>
    <row r="108" customFormat="false" ht="14.4" hidden="false" customHeight="false" outlineLevel="0" collapsed="false">
      <c r="A108" s="0" t="str">
        <f aca="false">IF(J108="DIESEL", "D", "G")</f>
        <v>D</v>
      </c>
      <c r="B108" s="0" t="n">
        <v>0.84</v>
      </c>
      <c r="C108" s="0" t="n">
        <f aca="false">F108*1000</f>
        <v>313924.21716</v>
      </c>
      <c r="D108" s="35" t="s">
        <v>242</v>
      </c>
      <c r="E108" s="0" t="s">
        <v>252</v>
      </c>
      <c r="F108" s="0" t="n">
        <v>313.92421716</v>
      </c>
      <c r="G108" s="35" t="n">
        <v>2019</v>
      </c>
      <c r="H108" s="0" t="n">
        <v>11</v>
      </c>
      <c r="I108" s="0" t="s">
        <v>284</v>
      </c>
      <c r="J108" s="0" t="s">
        <v>244</v>
      </c>
      <c r="K108" s="0" t="n">
        <v>0.00014652</v>
      </c>
      <c r="L108" s="0" t="n">
        <f aca="false">K108*C108</f>
        <v>45.9961762982832</v>
      </c>
    </row>
    <row r="109" customFormat="false" ht="14.4" hidden="false" customHeight="false" outlineLevel="0" collapsed="false">
      <c r="A109" s="0" t="str">
        <f aca="false">IF(J109="DIESEL", "D", "G")</f>
        <v>D</v>
      </c>
      <c r="B109" s="0" t="n">
        <v>0.84</v>
      </c>
      <c r="C109" s="0" t="n">
        <f aca="false">F109*1000</f>
        <v>412117.80444</v>
      </c>
      <c r="D109" s="35" t="s">
        <v>242</v>
      </c>
      <c r="E109" s="0" t="s">
        <v>252</v>
      </c>
      <c r="F109" s="0" t="n">
        <v>412.11780444</v>
      </c>
      <c r="G109" s="35" t="n">
        <v>2019</v>
      </c>
      <c r="H109" s="0" t="n">
        <v>12</v>
      </c>
      <c r="I109" s="0" t="s">
        <v>285</v>
      </c>
      <c r="J109" s="0" t="s">
        <v>244</v>
      </c>
      <c r="K109" s="0" t="n">
        <v>0.00014652</v>
      </c>
      <c r="L109" s="0" t="n">
        <f aca="false">K109*C109</f>
        <v>60.3835007065488</v>
      </c>
    </row>
    <row r="110" customFormat="false" ht="14.4" hidden="false" customHeight="false" outlineLevel="0" collapsed="false">
      <c r="A110" s="0" t="str">
        <f aca="false">IF(J110="DIESEL", "D", "G")</f>
        <v>D</v>
      </c>
      <c r="B110" s="0" t="n">
        <v>0.84</v>
      </c>
      <c r="C110" s="0" t="n">
        <f aca="false">F110*1000</f>
        <v>62761627.500204</v>
      </c>
      <c r="D110" s="35" t="s">
        <v>242</v>
      </c>
      <c r="E110" s="0" t="s">
        <v>253</v>
      </c>
      <c r="F110" s="0" t="n">
        <v>62761.627500204</v>
      </c>
      <c r="G110" s="35" t="n">
        <v>2019</v>
      </c>
      <c r="H110" s="0" t="n">
        <v>1</v>
      </c>
      <c r="I110" s="0" t="s">
        <v>274</v>
      </c>
      <c r="J110" s="0" t="s">
        <v>244</v>
      </c>
      <c r="K110" s="0" t="n">
        <v>0.00014652</v>
      </c>
      <c r="L110" s="0" t="n">
        <f aca="false">K110*C110</f>
        <v>9195.83366132989</v>
      </c>
      <c r="M110" s="0" t="n">
        <f aca="false">SUM(L110:L121)</f>
        <v>115503.77149545</v>
      </c>
    </row>
    <row r="111" customFormat="false" ht="14.4" hidden="false" customHeight="false" outlineLevel="0" collapsed="false">
      <c r="A111" s="0" t="str">
        <f aca="false">IF(J111="DIESEL", "D", "G")</f>
        <v>D</v>
      </c>
      <c r="B111" s="0" t="n">
        <v>0.84</v>
      </c>
      <c r="C111" s="0" t="n">
        <f aca="false">F111*1000</f>
        <v>55073675.2821</v>
      </c>
      <c r="D111" s="35" t="s">
        <v>242</v>
      </c>
      <c r="E111" s="0" t="s">
        <v>253</v>
      </c>
      <c r="F111" s="0" t="n">
        <v>55073.6752821</v>
      </c>
      <c r="G111" s="35" t="n">
        <v>2019</v>
      </c>
      <c r="H111" s="0" t="n">
        <v>2</v>
      </c>
      <c r="I111" s="0" t="s">
        <v>275</v>
      </c>
      <c r="J111" s="0" t="s">
        <v>244</v>
      </c>
      <c r="K111" s="0" t="n">
        <v>0.00014652</v>
      </c>
      <c r="L111" s="0" t="n">
        <f aca="false">K111*C111</f>
        <v>8069.39490233329</v>
      </c>
    </row>
    <row r="112" customFormat="false" ht="14.4" hidden="false" customHeight="false" outlineLevel="0" collapsed="false">
      <c r="A112" s="0" t="str">
        <f aca="false">IF(J112="DIESEL", "D", "G")</f>
        <v>D</v>
      </c>
      <c r="B112" s="0" t="n">
        <v>0.84</v>
      </c>
      <c r="C112" s="0" t="n">
        <f aca="false">F112*1000</f>
        <v>58455062.688516</v>
      </c>
      <c r="D112" s="35" t="s">
        <v>242</v>
      </c>
      <c r="E112" s="0" t="s">
        <v>253</v>
      </c>
      <c r="F112" s="0" t="n">
        <v>58455.062688516</v>
      </c>
      <c r="G112" s="35" t="n">
        <v>2019</v>
      </c>
      <c r="H112" s="0" t="n">
        <v>3</v>
      </c>
      <c r="I112" s="0" t="s">
        <v>276</v>
      </c>
      <c r="J112" s="0" t="s">
        <v>244</v>
      </c>
      <c r="K112" s="0" t="n">
        <v>0.00014652</v>
      </c>
      <c r="L112" s="0" t="n">
        <f aca="false">K112*C112</f>
        <v>8564.83578512136</v>
      </c>
    </row>
    <row r="113" customFormat="false" ht="14.4" hidden="false" customHeight="false" outlineLevel="0" collapsed="false">
      <c r="A113" s="0" t="str">
        <f aca="false">IF(J113="DIESEL", "D", "G")</f>
        <v>D</v>
      </c>
      <c r="B113" s="0" t="n">
        <v>0.84</v>
      </c>
      <c r="C113" s="0" t="n">
        <f aca="false">F113*1000</f>
        <v>60420482.667624</v>
      </c>
      <c r="D113" s="35" t="s">
        <v>242</v>
      </c>
      <c r="E113" s="0" t="s">
        <v>253</v>
      </c>
      <c r="F113" s="0" t="n">
        <v>60420.482667624</v>
      </c>
      <c r="G113" s="35" t="n">
        <v>2019</v>
      </c>
      <c r="H113" s="0" t="n">
        <v>4</v>
      </c>
      <c r="I113" s="0" t="s">
        <v>277</v>
      </c>
      <c r="J113" s="0" t="s">
        <v>244</v>
      </c>
      <c r="K113" s="0" t="n">
        <v>0.00014652</v>
      </c>
      <c r="L113" s="0" t="n">
        <f aca="false">K113*C113</f>
        <v>8852.80912046027</v>
      </c>
    </row>
    <row r="114" customFormat="false" ht="14.4" hidden="false" customHeight="false" outlineLevel="0" collapsed="false">
      <c r="A114" s="0" t="str">
        <f aca="false">IF(J114="DIESEL", "D", "G")</f>
        <v>D</v>
      </c>
      <c r="B114" s="0" t="n">
        <v>0.84</v>
      </c>
      <c r="C114" s="0" t="n">
        <f aca="false">F114*1000</f>
        <v>64566432.448152</v>
      </c>
      <c r="D114" s="35" t="s">
        <v>242</v>
      </c>
      <c r="E114" s="0" t="s">
        <v>253</v>
      </c>
      <c r="F114" s="0" t="n">
        <v>64566.432448152</v>
      </c>
      <c r="G114" s="35" t="n">
        <v>2019</v>
      </c>
      <c r="H114" s="0" t="n">
        <v>5</v>
      </c>
      <c r="I114" s="0" t="s">
        <v>278</v>
      </c>
      <c r="J114" s="0" t="s">
        <v>244</v>
      </c>
      <c r="K114" s="0" t="n">
        <v>0.00014652</v>
      </c>
      <c r="L114" s="0" t="n">
        <f aca="false">K114*C114</f>
        <v>9460.27368230323</v>
      </c>
    </row>
    <row r="115" customFormat="false" ht="14.4" hidden="false" customHeight="false" outlineLevel="0" collapsed="false">
      <c r="A115" s="0" t="str">
        <f aca="false">IF(J115="DIESEL", "D", "G")</f>
        <v>D</v>
      </c>
      <c r="B115" s="0" t="n">
        <v>0.84</v>
      </c>
      <c r="C115" s="0" t="n">
        <f aca="false">F115*1000</f>
        <v>63817810.443972</v>
      </c>
      <c r="D115" s="35" t="s">
        <v>242</v>
      </c>
      <c r="E115" s="0" t="s">
        <v>253</v>
      </c>
      <c r="F115" s="0" t="n">
        <v>63817.810443972</v>
      </c>
      <c r="G115" s="35" t="n">
        <v>2019</v>
      </c>
      <c r="H115" s="0" t="n">
        <v>6</v>
      </c>
      <c r="I115" s="0" t="s">
        <v>279</v>
      </c>
      <c r="J115" s="0" t="s">
        <v>244</v>
      </c>
      <c r="K115" s="0" t="n">
        <v>0.00014652</v>
      </c>
      <c r="L115" s="0" t="n">
        <f aca="false">K115*C115</f>
        <v>9350.58558625078</v>
      </c>
    </row>
    <row r="116" customFormat="false" ht="14.4" hidden="false" customHeight="false" outlineLevel="0" collapsed="false">
      <c r="A116" s="0" t="str">
        <f aca="false">IF(J116="DIESEL", "D", "G")</f>
        <v>D</v>
      </c>
      <c r="B116" s="0" t="n">
        <v>0.84</v>
      </c>
      <c r="C116" s="0" t="n">
        <f aca="false">F116*1000</f>
        <v>69822242.314608</v>
      </c>
      <c r="D116" s="35" t="s">
        <v>242</v>
      </c>
      <c r="E116" s="0" t="s">
        <v>253</v>
      </c>
      <c r="F116" s="0" t="n">
        <v>69822.242314608</v>
      </c>
      <c r="G116" s="35" t="n">
        <v>2019</v>
      </c>
      <c r="H116" s="0" t="n">
        <v>7</v>
      </c>
      <c r="I116" s="0" t="s">
        <v>280</v>
      </c>
      <c r="J116" s="0" t="s">
        <v>244</v>
      </c>
      <c r="K116" s="0" t="n">
        <v>0.00014652</v>
      </c>
      <c r="L116" s="0" t="n">
        <f aca="false">K116*C116</f>
        <v>10230.3549439364</v>
      </c>
    </row>
    <row r="117" customFormat="false" ht="14.4" hidden="false" customHeight="false" outlineLevel="0" collapsed="false">
      <c r="A117" s="0" t="str">
        <f aca="false">IF(J117="DIESEL", "D", "G")</f>
        <v>D</v>
      </c>
      <c r="B117" s="0" t="n">
        <v>0.84</v>
      </c>
      <c r="C117" s="0" t="n">
        <f aca="false">F117*1000</f>
        <v>72089821.45038</v>
      </c>
      <c r="D117" s="35" t="s">
        <v>242</v>
      </c>
      <c r="E117" s="0" t="s">
        <v>253</v>
      </c>
      <c r="F117" s="0" t="n">
        <v>72089.82145038</v>
      </c>
      <c r="G117" s="35" t="n">
        <v>2019</v>
      </c>
      <c r="H117" s="0" t="n">
        <v>8</v>
      </c>
      <c r="I117" s="0" t="s">
        <v>281</v>
      </c>
      <c r="J117" s="0" t="s">
        <v>244</v>
      </c>
      <c r="K117" s="0" t="n">
        <v>0.00014652</v>
      </c>
      <c r="L117" s="0" t="n">
        <f aca="false">K117*C117</f>
        <v>10562.6006389097</v>
      </c>
    </row>
    <row r="118" customFormat="false" ht="14.4" hidden="false" customHeight="false" outlineLevel="0" collapsed="false">
      <c r="A118" s="0" t="str">
        <f aca="false">IF(J118="DIESEL", "D", "G")</f>
        <v>D</v>
      </c>
      <c r="B118" s="0" t="n">
        <v>0.84</v>
      </c>
      <c r="C118" s="0" t="n">
        <f aca="false">F118*1000</f>
        <v>68885360.415432</v>
      </c>
      <c r="D118" s="35" t="s">
        <v>242</v>
      </c>
      <c r="E118" s="0" t="s">
        <v>253</v>
      </c>
      <c r="F118" s="0" t="n">
        <v>68885.360415432</v>
      </c>
      <c r="G118" s="35" t="n">
        <v>2019</v>
      </c>
      <c r="H118" s="0" t="n">
        <v>9</v>
      </c>
      <c r="I118" s="0" t="s">
        <v>282</v>
      </c>
      <c r="J118" s="0" t="s">
        <v>244</v>
      </c>
      <c r="K118" s="0" t="n">
        <v>0.00014652</v>
      </c>
      <c r="L118" s="0" t="n">
        <f aca="false">K118*C118</f>
        <v>10093.0830080691</v>
      </c>
    </row>
    <row r="119" customFormat="false" ht="14.4" hidden="false" customHeight="false" outlineLevel="0" collapsed="false">
      <c r="A119" s="0" t="str">
        <f aca="false">IF(J119="DIESEL", "D", "G")</f>
        <v>D</v>
      </c>
      <c r="B119" s="0" t="n">
        <v>0.84</v>
      </c>
      <c r="C119" s="0" t="n">
        <f aca="false">F119*1000</f>
        <v>66448804.273392</v>
      </c>
      <c r="D119" s="35" t="s">
        <v>242</v>
      </c>
      <c r="E119" s="0" t="s">
        <v>253</v>
      </c>
      <c r="F119" s="0" t="n">
        <v>66448.804273392</v>
      </c>
      <c r="G119" s="35" t="n">
        <v>2019</v>
      </c>
      <c r="H119" s="0" t="n">
        <v>10</v>
      </c>
      <c r="I119" s="0" t="s">
        <v>283</v>
      </c>
      <c r="J119" s="0" t="s">
        <v>244</v>
      </c>
      <c r="K119" s="0" t="n">
        <v>0.00014652</v>
      </c>
      <c r="L119" s="0" t="n">
        <f aca="false">K119*C119</f>
        <v>9736.0788021374</v>
      </c>
    </row>
    <row r="120" customFormat="false" ht="14.4" hidden="false" customHeight="false" outlineLevel="0" collapsed="false">
      <c r="A120" s="0" t="str">
        <f aca="false">IF(J120="DIESEL", "D", "G")</f>
        <v>D</v>
      </c>
      <c r="B120" s="0" t="n">
        <v>0.84</v>
      </c>
      <c r="C120" s="0" t="n">
        <f aca="false">F120*1000</f>
        <v>71641223.630496</v>
      </c>
      <c r="D120" s="35" t="s">
        <v>242</v>
      </c>
      <c r="E120" s="0" t="s">
        <v>253</v>
      </c>
      <c r="F120" s="0" t="n">
        <v>71641.223630496</v>
      </c>
      <c r="G120" s="35" t="n">
        <v>2019</v>
      </c>
      <c r="H120" s="0" t="n">
        <v>11</v>
      </c>
      <c r="I120" s="0" t="s">
        <v>284</v>
      </c>
      <c r="J120" s="0" t="s">
        <v>244</v>
      </c>
      <c r="K120" s="0" t="n">
        <v>0.00014652</v>
      </c>
      <c r="L120" s="0" t="n">
        <f aca="false">K120*C120</f>
        <v>10496.8720863403</v>
      </c>
    </row>
    <row r="121" customFormat="false" ht="14.4" hidden="false" customHeight="false" outlineLevel="0" collapsed="false">
      <c r="A121" s="0" t="str">
        <f aca="false">IF(J121="DIESEL", "D", "G")</f>
        <v>D</v>
      </c>
      <c r="B121" s="0" t="n">
        <v>0.84</v>
      </c>
      <c r="C121" s="0" t="n">
        <f aca="false">F121*1000</f>
        <v>74331485.6556</v>
      </c>
      <c r="D121" s="35" t="s">
        <v>242</v>
      </c>
      <c r="E121" s="0" t="s">
        <v>253</v>
      </c>
      <c r="F121" s="0" t="n">
        <v>74331.4856556</v>
      </c>
      <c r="G121" s="35" t="n">
        <v>2019</v>
      </c>
      <c r="H121" s="0" t="n">
        <v>12</v>
      </c>
      <c r="I121" s="0" t="s">
        <v>285</v>
      </c>
      <c r="J121" s="0" t="s">
        <v>244</v>
      </c>
      <c r="K121" s="0" t="n">
        <v>0.00014652</v>
      </c>
      <c r="L121" s="0" t="n">
        <f aca="false">K121*C121</f>
        <v>10891.0492782585</v>
      </c>
    </row>
    <row r="122" customFormat="false" ht="14.4" hidden="false" customHeight="false" outlineLevel="0" collapsed="false">
      <c r="A122" s="0" t="str">
        <f aca="false">IF(J122="DIESEL", "D", "G")</f>
        <v>D</v>
      </c>
      <c r="B122" s="0" t="n">
        <v>0.84</v>
      </c>
      <c r="C122" s="0" t="n">
        <f aca="false">F122*1000</f>
        <v>11316303.688812</v>
      </c>
      <c r="D122" s="35" t="s">
        <v>242</v>
      </c>
      <c r="E122" s="0" t="s">
        <v>254</v>
      </c>
      <c r="F122" s="0" t="n">
        <v>11316.303688812</v>
      </c>
      <c r="G122" s="35" t="n">
        <v>2019</v>
      </c>
      <c r="H122" s="0" t="n">
        <v>1</v>
      </c>
      <c r="I122" s="0" t="s">
        <v>274</v>
      </c>
      <c r="J122" s="0" t="s">
        <v>244</v>
      </c>
      <c r="K122" s="0" t="n">
        <v>0.00014652</v>
      </c>
      <c r="L122" s="0" t="n">
        <f aca="false">K122*C122</f>
        <v>1658.06481648473</v>
      </c>
      <c r="M122" s="0" t="n">
        <f aca="false">SUM(L122:L133)</f>
        <v>19666.5978010801</v>
      </c>
    </row>
    <row r="123" customFormat="false" ht="14.4" hidden="false" customHeight="false" outlineLevel="0" collapsed="false">
      <c r="A123" s="0" t="str">
        <f aca="false">IF(J123="DIESEL", "D", "G")</f>
        <v>D</v>
      </c>
      <c r="B123" s="0" t="n">
        <v>0.84</v>
      </c>
      <c r="C123" s="0" t="n">
        <f aca="false">F123*1000</f>
        <v>10993748.732292</v>
      </c>
      <c r="D123" s="35" t="s">
        <v>242</v>
      </c>
      <c r="E123" s="0" t="s">
        <v>254</v>
      </c>
      <c r="F123" s="0" t="n">
        <v>10993.748732292</v>
      </c>
      <c r="G123" s="35" t="n">
        <v>2019</v>
      </c>
      <c r="H123" s="0" t="n">
        <v>2</v>
      </c>
      <c r="I123" s="0" t="s">
        <v>275</v>
      </c>
      <c r="J123" s="0" t="s">
        <v>244</v>
      </c>
      <c r="K123" s="0" t="n">
        <v>0.00014652</v>
      </c>
      <c r="L123" s="0" t="n">
        <f aca="false">K123*C123</f>
        <v>1610.80406425542</v>
      </c>
    </row>
    <row r="124" customFormat="false" ht="14.4" hidden="false" customHeight="false" outlineLevel="0" collapsed="false">
      <c r="A124" s="0" t="str">
        <f aca="false">IF(J124="DIESEL", "D", "G")</f>
        <v>D</v>
      </c>
      <c r="B124" s="0" t="n">
        <v>0.84</v>
      </c>
      <c r="C124" s="0" t="n">
        <f aca="false">F124*1000</f>
        <v>11341321.47672</v>
      </c>
      <c r="D124" s="35" t="s">
        <v>242</v>
      </c>
      <c r="E124" s="0" t="s">
        <v>254</v>
      </c>
      <c r="F124" s="0" t="n">
        <v>11341.32147672</v>
      </c>
      <c r="G124" s="35" t="n">
        <v>2019</v>
      </c>
      <c r="H124" s="0" t="n">
        <v>3</v>
      </c>
      <c r="I124" s="0" t="s">
        <v>276</v>
      </c>
      <c r="J124" s="0" t="s">
        <v>244</v>
      </c>
      <c r="K124" s="0" t="n">
        <v>0.00014652</v>
      </c>
      <c r="L124" s="0" t="n">
        <f aca="false">K124*C124</f>
        <v>1661.73042276901</v>
      </c>
    </row>
    <row r="125" customFormat="false" ht="14.4" hidden="false" customHeight="false" outlineLevel="0" collapsed="false">
      <c r="A125" s="0" t="str">
        <f aca="false">IF(J125="DIESEL", "D", "G")</f>
        <v>D</v>
      </c>
      <c r="B125" s="0" t="n">
        <v>0.84</v>
      </c>
      <c r="C125" s="0" t="n">
        <f aca="false">F125*1000</f>
        <v>11036152.917516</v>
      </c>
      <c r="D125" s="35" t="s">
        <v>242</v>
      </c>
      <c r="E125" s="0" t="s">
        <v>254</v>
      </c>
      <c r="F125" s="0" t="n">
        <v>11036.152917516</v>
      </c>
      <c r="G125" s="35" t="n">
        <v>2019</v>
      </c>
      <c r="H125" s="0" t="n">
        <v>4</v>
      </c>
      <c r="I125" s="0" t="s">
        <v>277</v>
      </c>
      <c r="J125" s="0" t="s">
        <v>244</v>
      </c>
      <c r="K125" s="0" t="n">
        <v>0.00014652</v>
      </c>
      <c r="L125" s="0" t="n">
        <f aca="false">K125*C125</f>
        <v>1617.01712547444</v>
      </c>
    </row>
    <row r="126" customFormat="false" ht="14.4" hidden="false" customHeight="false" outlineLevel="0" collapsed="false">
      <c r="A126" s="0" t="str">
        <f aca="false">IF(J126="DIESEL", "D", "G")</f>
        <v>D</v>
      </c>
      <c r="B126" s="0" t="n">
        <v>0.84</v>
      </c>
      <c r="C126" s="0" t="n">
        <f aca="false">F126*1000</f>
        <v>11433204.782196</v>
      </c>
      <c r="D126" s="35" t="s">
        <v>242</v>
      </c>
      <c r="E126" s="0" t="s">
        <v>254</v>
      </c>
      <c r="F126" s="0" t="n">
        <v>11433.204782196</v>
      </c>
      <c r="G126" s="35" t="n">
        <v>2019</v>
      </c>
      <c r="H126" s="0" t="n">
        <v>5</v>
      </c>
      <c r="I126" s="0" t="s">
        <v>278</v>
      </c>
      <c r="J126" s="0" t="s">
        <v>244</v>
      </c>
      <c r="K126" s="0" t="n">
        <v>0.00014652</v>
      </c>
      <c r="L126" s="0" t="n">
        <f aca="false">K126*C126</f>
        <v>1675.19316468736</v>
      </c>
    </row>
    <row r="127" customFormat="false" ht="14.4" hidden="false" customHeight="false" outlineLevel="0" collapsed="false">
      <c r="A127" s="0" t="str">
        <f aca="false">IF(J127="DIESEL", "D", "G")</f>
        <v>D</v>
      </c>
      <c r="B127" s="0" t="n">
        <v>0.84</v>
      </c>
      <c r="C127" s="0" t="n">
        <f aca="false">F127*1000</f>
        <v>11134448.71092</v>
      </c>
      <c r="D127" s="35" t="s">
        <v>242</v>
      </c>
      <c r="E127" s="0" t="s">
        <v>254</v>
      </c>
      <c r="F127" s="0" t="n">
        <v>11134.44871092</v>
      </c>
      <c r="G127" s="35" t="n">
        <v>2019</v>
      </c>
      <c r="H127" s="0" t="n">
        <v>6</v>
      </c>
      <c r="I127" s="0" t="s">
        <v>279</v>
      </c>
      <c r="J127" s="0" t="s">
        <v>244</v>
      </c>
      <c r="K127" s="0" t="n">
        <v>0.00014652</v>
      </c>
      <c r="L127" s="0" t="n">
        <f aca="false">K127*C127</f>
        <v>1631.419425124</v>
      </c>
    </row>
    <row r="128" customFormat="false" ht="14.4" hidden="false" customHeight="false" outlineLevel="0" collapsed="false">
      <c r="A128" s="0" t="str">
        <f aca="false">IF(J128="DIESEL", "D", "G")</f>
        <v>D</v>
      </c>
      <c r="B128" s="0" t="n">
        <v>0.84</v>
      </c>
      <c r="C128" s="0" t="n">
        <f aca="false">F128*1000</f>
        <v>11892458.53686</v>
      </c>
      <c r="D128" s="35" t="s">
        <v>242</v>
      </c>
      <c r="E128" s="0" t="s">
        <v>254</v>
      </c>
      <c r="F128" s="0" t="n">
        <v>11892.45853686</v>
      </c>
      <c r="G128" s="35" t="n">
        <v>2019</v>
      </c>
      <c r="H128" s="0" t="n">
        <v>7</v>
      </c>
      <c r="I128" s="0" t="s">
        <v>280</v>
      </c>
      <c r="J128" s="0" t="s">
        <v>244</v>
      </c>
      <c r="K128" s="0" t="n">
        <v>0.00014652</v>
      </c>
      <c r="L128" s="0" t="n">
        <f aca="false">K128*C128</f>
        <v>1742.48302482073</v>
      </c>
    </row>
    <row r="129" customFormat="false" ht="14.4" hidden="false" customHeight="false" outlineLevel="0" collapsed="false">
      <c r="A129" s="0" t="str">
        <f aca="false">IF(J129="DIESEL", "D", "G")</f>
        <v>D</v>
      </c>
      <c r="B129" s="0" t="n">
        <v>0.84</v>
      </c>
      <c r="C129" s="0" t="n">
        <f aca="false">F129*1000</f>
        <v>11928718.998408</v>
      </c>
      <c r="D129" s="35" t="s">
        <v>242</v>
      </c>
      <c r="E129" s="0" t="s">
        <v>254</v>
      </c>
      <c r="F129" s="0" t="n">
        <v>11928.718998408</v>
      </c>
      <c r="G129" s="35" t="n">
        <v>2019</v>
      </c>
      <c r="H129" s="0" t="n">
        <v>8</v>
      </c>
      <c r="I129" s="0" t="s">
        <v>281</v>
      </c>
      <c r="J129" s="0" t="s">
        <v>244</v>
      </c>
      <c r="K129" s="0" t="n">
        <v>0.00014652</v>
      </c>
      <c r="L129" s="0" t="n">
        <f aca="false">K129*C129</f>
        <v>1747.79590764674</v>
      </c>
    </row>
    <row r="130" customFormat="false" ht="14.4" hidden="false" customHeight="false" outlineLevel="0" collapsed="false">
      <c r="A130" s="0" t="str">
        <f aca="false">IF(J130="DIESEL", "D", "G")</f>
        <v>D</v>
      </c>
      <c r="B130" s="0" t="n">
        <v>0.84</v>
      </c>
      <c r="C130" s="0" t="n">
        <f aca="false">F130*1000</f>
        <v>10453789.993788</v>
      </c>
      <c r="D130" s="35" t="s">
        <v>242</v>
      </c>
      <c r="E130" s="0" t="s">
        <v>254</v>
      </c>
      <c r="F130" s="0" t="n">
        <v>10453.789993788</v>
      </c>
      <c r="G130" s="35" t="n">
        <v>2019</v>
      </c>
      <c r="H130" s="0" t="n">
        <v>9</v>
      </c>
      <c r="I130" s="0" t="s">
        <v>282</v>
      </c>
      <c r="J130" s="0" t="s">
        <v>244</v>
      </c>
      <c r="K130" s="0" t="n">
        <v>0.00014652</v>
      </c>
      <c r="L130" s="0" t="n">
        <f aca="false">K130*C130</f>
        <v>1531.68930988982</v>
      </c>
    </row>
    <row r="131" customFormat="false" ht="14.4" hidden="false" customHeight="false" outlineLevel="0" collapsed="false">
      <c r="A131" s="0" t="str">
        <f aca="false">IF(J131="DIESEL", "D", "G")</f>
        <v>D</v>
      </c>
      <c r="B131" s="0" t="n">
        <v>0.84</v>
      </c>
      <c r="C131" s="0" t="n">
        <f aca="false">F131*1000</f>
        <v>9111335.26752</v>
      </c>
      <c r="D131" s="35" t="s">
        <v>242</v>
      </c>
      <c r="E131" s="0" t="s">
        <v>254</v>
      </c>
      <c r="F131" s="0" t="n">
        <v>9111.33526752</v>
      </c>
      <c r="G131" s="35" t="n">
        <v>2019</v>
      </c>
      <c r="H131" s="0" t="n">
        <v>10</v>
      </c>
      <c r="I131" s="0" t="s">
        <v>283</v>
      </c>
      <c r="J131" s="0" t="s">
        <v>244</v>
      </c>
      <c r="K131" s="0" t="n">
        <v>0.00014652</v>
      </c>
      <c r="L131" s="0" t="n">
        <f aca="false">K131*C131</f>
        <v>1334.99284339703</v>
      </c>
    </row>
    <row r="132" customFormat="false" ht="14.4" hidden="false" customHeight="false" outlineLevel="0" collapsed="false">
      <c r="A132" s="0" t="str">
        <f aca="false">IF(J132="DIESEL", "D", "G")</f>
        <v>D</v>
      </c>
      <c r="B132" s="0" t="n">
        <v>0.84</v>
      </c>
      <c r="C132" s="0" t="n">
        <f aca="false">F132*1000</f>
        <v>11384501.671404</v>
      </c>
      <c r="D132" s="35" t="s">
        <v>242</v>
      </c>
      <c r="E132" s="0" t="s">
        <v>254</v>
      </c>
      <c r="F132" s="0" t="n">
        <v>11384.501671404</v>
      </c>
      <c r="G132" s="35" t="n">
        <v>2019</v>
      </c>
      <c r="H132" s="0" t="n">
        <v>11</v>
      </c>
      <c r="I132" s="0" t="s">
        <v>284</v>
      </c>
      <c r="J132" s="0" t="s">
        <v>244</v>
      </c>
      <c r="K132" s="0" t="n">
        <v>0.00014652</v>
      </c>
      <c r="L132" s="0" t="n">
        <f aca="false">K132*C132</f>
        <v>1668.05718489411</v>
      </c>
    </row>
    <row r="133" customFormat="false" ht="14.4" hidden="false" customHeight="false" outlineLevel="0" collapsed="false">
      <c r="A133" s="0" t="str">
        <f aca="false">IF(J133="DIESEL", "D", "G")</f>
        <v>D</v>
      </c>
      <c r="B133" s="0" t="n">
        <v>0.84</v>
      </c>
      <c r="C133" s="0" t="n">
        <f aca="false">F133*1000</f>
        <v>12198679.4406</v>
      </c>
      <c r="D133" s="35" t="s">
        <v>242</v>
      </c>
      <c r="E133" s="0" t="s">
        <v>254</v>
      </c>
      <c r="F133" s="0" t="n">
        <v>12198.6794406</v>
      </c>
      <c r="G133" s="35" t="n">
        <v>2019</v>
      </c>
      <c r="H133" s="0" t="n">
        <v>12</v>
      </c>
      <c r="I133" s="0" t="s">
        <v>285</v>
      </c>
      <c r="J133" s="0" t="s">
        <v>244</v>
      </c>
      <c r="K133" s="0" t="n">
        <v>0.00014652</v>
      </c>
      <c r="L133" s="0" t="n">
        <f aca="false">K133*C133</f>
        <v>1787.35051163671</v>
      </c>
    </row>
    <row r="134" customFormat="false" ht="14.4" hidden="false" customHeight="false" outlineLevel="0" collapsed="false">
      <c r="A134" s="0" t="str">
        <f aca="false">IF(J134="DIESEL", "D", "G")</f>
        <v>D</v>
      </c>
      <c r="B134" s="0" t="n">
        <v>0.84</v>
      </c>
      <c r="C134" s="0" t="n">
        <f aca="false">F134*1000</f>
        <v>9588126.83598</v>
      </c>
      <c r="D134" s="35" t="s">
        <v>242</v>
      </c>
      <c r="E134" s="0" t="s">
        <v>255</v>
      </c>
      <c r="F134" s="0" t="n">
        <v>9588.12683598</v>
      </c>
      <c r="G134" s="35" t="n">
        <v>2019</v>
      </c>
      <c r="H134" s="0" t="n">
        <v>1</v>
      </c>
      <c r="I134" s="0" t="s">
        <v>274</v>
      </c>
      <c r="J134" s="0" t="s">
        <v>244</v>
      </c>
      <c r="K134" s="0" t="n">
        <v>0.00014652</v>
      </c>
      <c r="L134" s="0" t="n">
        <f aca="false">K134*C134</f>
        <v>1404.85234400779</v>
      </c>
      <c r="M134" s="0" t="n">
        <f aca="false">SUM(L134:L145)</f>
        <v>16412.3652774645</v>
      </c>
    </row>
    <row r="135" customFormat="false" ht="14.4" hidden="false" customHeight="false" outlineLevel="0" collapsed="false">
      <c r="A135" s="0" t="str">
        <f aca="false">IF(J135="DIESEL", "D", "G")</f>
        <v>D</v>
      </c>
      <c r="B135" s="0" t="n">
        <v>0.84</v>
      </c>
      <c r="C135" s="0" t="n">
        <f aca="false">F135*1000</f>
        <v>8351432.73558</v>
      </c>
      <c r="D135" s="35" t="s">
        <v>242</v>
      </c>
      <c r="E135" s="0" t="s">
        <v>255</v>
      </c>
      <c r="F135" s="0" t="n">
        <v>8351.43273558</v>
      </c>
      <c r="G135" s="35" t="n">
        <v>2019</v>
      </c>
      <c r="H135" s="0" t="n">
        <v>2</v>
      </c>
      <c r="I135" s="0" t="s">
        <v>275</v>
      </c>
      <c r="J135" s="0" t="s">
        <v>244</v>
      </c>
      <c r="K135" s="0" t="n">
        <v>0.00014652</v>
      </c>
      <c r="L135" s="0" t="n">
        <f aca="false">K135*C135</f>
        <v>1223.65192441718</v>
      </c>
    </row>
    <row r="136" customFormat="false" ht="14.4" hidden="false" customHeight="false" outlineLevel="0" collapsed="false">
      <c r="A136" s="0" t="str">
        <f aca="false">IF(J136="DIESEL", "D", "G")</f>
        <v>D</v>
      </c>
      <c r="B136" s="0" t="n">
        <v>0.84</v>
      </c>
      <c r="C136" s="0" t="n">
        <f aca="false">F136*1000</f>
        <v>8934177.98592</v>
      </c>
      <c r="D136" s="35" t="s">
        <v>242</v>
      </c>
      <c r="E136" s="0" t="s">
        <v>255</v>
      </c>
      <c r="F136" s="0" t="n">
        <v>8934.17798592</v>
      </c>
      <c r="G136" s="35" t="n">
        <v>2019</v>
      </c>
      <c r="H136" s="0" t="n">
        <v>3</v>
      </c>
      <c r="I136" s="0" t="s">
        <v>276</v>
      </c>
      <c r="J136" s="0" t="s">
        <v>244</v>
      </c>
      <c r="K136" s="0" t="n">
        <v>0.00014652</v>
      </c>
      <c r="L136" s="0" t="n">
        <f aca="false">K136*C136</f>
        <v>1309.035758497</v>
      </c>
    </row>
    <row r="137" customFormat="false" ht="14.4" hidden="false" customHeight="false" outlineLevel="0" collapsed="false">
      <c r="A137" s="0" t="str">
        <f aca="false">IF(J137="DIESEL", "D", "G")</f>
        <v>D</v>
      </c>
      <c r="B137" s="0" t="n">
        <v>0.84</v>
      </c>
      <c r="C137" s="0" t="n">
        <f aca="false">F137*1000</f>
        <v>8979148.68048</v>
      </c>
      <c r="D137" s="35" t="s">
        <v>242</v>
      </c>
      <c r="E137" s="0" t="s">
        <v>255</v>
      </c>
      <c r="F137" s="0" t="n">
        <v>8979.14868048</v>
      </c>
      <c r="G137" s="35" t="n">
        <v>2019</v>
      </c>
      <c r="H137" s="0" t="n">
        <v>4</v>
      </c>
      <c r="I137" s="0" t="s">
        <v>277</v>
      </c>
      <c r="J137" s="0" t="s">
        <v>244</v>
      </c>
      <c r="K137" s="0" t="n">
        <v>0.00014652</v>
      </c>
      <c r="L137" s="0" t="n">
        <f aca="false">K137*C137</f>
        <v>1315.62486466393</v>
      </c>
    </row>
    <row r="138" customFormat="false" ht="14.4" hidden="false" customHeight="false" outlineLevel="0" collapsed="false">
      <c r="A138" s="0" t="str">
        <f aca="false">IF(J138="DIESEL", "D", "G")</f>
        <v>D</v>
      </c>
      <c r="B138" s="0" t="n">
        <v>0.84</v>
      </c>
      <c r="C138" s="0" t="n">
        <f aca="false">F138*1000</f>
        <v>9239603.95314</v>
      </c>
      <c r="D138" s="35" t="s">
        <v>242</v>
      </c>
      <c r="E138" s="0" t="s">
        <v>255</v>
      </c>
      <c r="F138" s="0" t="n">
        <v>9239.60395314</v>
      </c>
      <c r="G138" s="35" t="n">
        <v>2019</v>
      </c>
      <c r="H138" s="0" t="n">
        <v>5</v>
      </c>
      <c r="I138" s="0" t="s">
        <v>278</v>
      </c>
      <c r="J138" s="0" t="s">
        <v>244</v>
      </c>
      <c r="K138" s="0" t="n">
        <v>0.00014652</v>
      </c>
      <c r="L138" s="0" t="n">
        <f aca="false">K138*C138</f>
        <v>1353.78677121407</v>
      </c>
    </row>
    <row r="139" customFormat="false" ht="14.4" hidden="false" customHeight="false" outlineLevel="0" collapsed="false">
      <c r="A139" s="0" t="str">
        <f aca="false">IF(J139="DIESEL", "D", "G")</f>
        <v>D</v>
      </c>
      <c r="B139" s="0" t="n">
        <v>0.84</v>
      </c>
      <c r="C139" s="0" t="n">
        <f aca="false">F139*1000</f>
        <v>9065342.51172</v>
      </c>
      <c r="D139" s="35" t="s">
        <v>242</v>
      </c>
      <c r="E139" s="0" t="s">
        <v>255</v>
      </c>
      <c r="F139" s="0" t="n">
        <v>9065.34251172</v>
      </c>
      <c r="G139" s="35" t="n">
        <v>2019</v>
      </c>
      <c r="H139" s="0" t="n">
        <v>6</v>
      </c>
      <c r="I139" s="0" t="s">
        <v>279</v>
      </c>
      <c r="J139" s="0" t="s">
        <v>244</v>
      </c>
      <c r="K139" s="0" t="n">
        <v>0.00014652</v>
      </c>
      <c r="L139" s="0" t="n">
        <f aca="false">K139*C139</f>
        <v>1328.25398481721</v>
      </c>
    </row>
    <row r="140" customFormat="false" ht="14.4" hidden="false" customHeight="false" outlineLevel="0" collapsed="false">
      <c r="A140" s="0" t="str">
        <f aca="false">IF(J140="DIESEL", "D", "G")</f>
        <v>D</v>
      </c>
      <c r="B140" s="0" t="n">
        <v>0.84</v>
      </c>
      <c r="C140" s="0" t="n">
        <f aca="false">F140*1000</f>
        <v>9886057.68744</v>
      </c>
      <c r="D140" s="35" t="s">
        <v>242</v>
      </c>
      <c r="E140" s="0" t="s">
        <v>255</v>
      </c>
      <c r="F140" s="0" t="n">
        <v>9886.05768744</v>
      </c>
      <c r="G140" s="35" t="n">
        <v>2019</v>
      </c>
      <c r="H140" s="0" t="n">
        <v>7</v>
      </c>
      <c r="I140" s="0" t="s">
        <v>280</v>
      </c>
      <c r="J140" s="0" t="s">
        <v>244</v>
      </c>
      <c r="K140" s="0" t="n">
        <v>0.00014652</v>
      </c>
      <c r="L140" s="0" t="n">
        <f aca="false">K140*C140</f>
        <v>1448.50517236371</v>
      </c>
    </row>
    <row r="141" customFormat="false" ht="14.4" hidden="false" customHeight="false" outlineLevel="0" collapsed="false">
      <c r="A141" s="0" t="str">
        <f aca="false">IF(J141="DIESEL", "D", "G")</f>
        <v>D</v>
      </c>
      <c r="B141" s="0" t="n">
        <v>0.84</v>
      </c>
      <c r="C141" s="0" t="n">
        <f aca="false">F141*1000</f>
        <v>10487540.72718</v>
      </c>
      <c r="D141" s="35" t="s">
        <v>242</v>
      </c>
      <c r="E141" s="0" t="s">
        <v>255</v>
      </c>
      <c r="F141" s="0" t="n">
        <v>10487.54072718</v>
      </c>
      <c r="G141" s="35" t="n">
        <v>2019</v>
      </c>
      <c r="H141" s="0" t="n">
        <v>8</v>
      </c>
      <c r="I141" s="0" t="s">
        <v>281</v>
      </c>
      <c r="J141" s="0" t="s">
        <v>244</v>
      </c>
      <c r="K141" s="0" t="n">
        <v>0.00014652</v>
      </c>
      <c r="L141" s="0" t="n">
        <f aca="false">K141*C141</f>
        <v>1536.63446734641</v>
      </c>
    </row>
    <row r="142" customFormat="false" ht="14.4" hidden="false" customHeight="false" outlineLevel="0" collapsed="false">
      <c r="A142" s="0" t="str">
        <f aca="false">IF(J142="DIESEL", "D", "G")</f>
        <v>D</v>
      </c>
      <c r="B142" s="0" t="n">
        <v>0.84</v>
      </c>
      <c r="C142" s="0" t="n">
        <f aca="false">F142*1000</f>
        <v>9612485.9622</v>
      </c>
      <c r="D142" s="35" t="s">
        <v>242</v>
      </c>
      <c r="E142" s="0" t="s">
        <v>255</v>
      </c>
      <c r="F142" s="0" t="n">
        <v>9612.4859622</v>
      </c>
      <c r="G142" s="35" t="n">
        <v>2019</v>
      </c>
      <c r="H142" s="0" t="n">
        <v>9</v>
      </c>
      <c r="I142" s="0" t="s">
        <v>282</v>
      </c>
      <c r="J142" s="0" t="s">
        <v>244</v>
      </c>
      <c r="K142" s="0" t="n">
        <v>0.00014652</v>
      </c>
      <c r="L142" s="0" t="n">
        <f aca="false">K142*C142</f>
        <v>1408.42144318154</v>
      </c>
    </row>
    <row r="143" customFormat="false" ht="14.4" hidden="false" customHeight="false" outlineLevel="0" collapsed="false">
      <c r="A143" s="0" t="str">
        <f aca="false">IF(J143="DIESEL", "D", "G")</f>
        <v>D</v>
      </c>
      <c r="B143" s="0" t="n">
        <v>0.84</v>
      </c>
      <c r="C143" s="0" t="n">
        <f aca="false">F143*1000</f>
        <v>8669975.15538</v>
      </c>
      <c r="D143" s="35" t="s">
        <v>242</v>
      </c>
      <c r="E143" s="0" t="s">
        <v>255</v>
      </c>
      <c r="F143" s="0" t="n">
        <v>8669.97515538</v>
      </c>
      <c r="G143" s="35" t="n">
        <v>2019</v>
      </c>
      <c r="H143" s="0" t="n">
        <v>10</v>
      </c>
      <c r="I143" s="0" t="s">
        <v>283</v>
      </c>
      <c r="J143" s="0" t="s">
        <v>244</v>
      </c>
      <c r="K143" s="0" t="n">
        <v>0.00014652</v>
      </c>
      <c r="L143" s="0" t="n">
        <f aca="false">K143*C143</f>
        <v>1270.32475976628</v>
      </c>
    </row>
    <row r="144" customFormat="false" ht="14.4" hidden="false" customHeight="false" outlineLevel="0" collapsed="false">
      <c r="A144" s="0" t="str">
        <f aca="false">IF(J144="DIESEL", "D", "G")</f>
        <v>D</v>
      </c>
      <c r="B144" s="0" t="n">
        <v>0.84</v>
      </c>
      <c r="C144" s="0" t="n">
        <f aca="false">F144*1000</f>
        <v>9417612.95244</v>
      </c>
      <c r="D144" s="35" t="s">
        <v>242</v>
      </c>
      <c r="E144" s="0" t="s">
        <v>255</v>
      </c>
      <c r="F144" s="0" t="n">
        <v>9417.61295244</v>
      </c>
      <c r="G144" s="35" t="n">
        <v>2019</v>
      </c>
      <c r="H144" s="0" t="n">
        <v>11</v>
      </c>
      <c r="I144" s="0" t="s">
        <v>284</v>
      </c>
      <c r="J144" s="0" t="s">
        <v>244</v>
      </c>
      <c r="K144" s="0" t="n">
        <v>0.00014652</v>
      </c>
      <c r="L144" s="0" t="n">
        <f aca="false">K144*C144</f>
        <v>1379.86864979151</v>
      </c>
    </row>
    <row r="145" customFormat="false" ht="14.4" hidden="false" customHeight="false" outlineLevel="0" collapsed="false">
      <c r="A145" s="0" t="str">
        <f aca="false">IF(J145="DIESEL", "D", "G")</f>
        <v>D</v>
      </c>
      <c r="B145" s="0" t="n">
        <v>0.84</v>
      </c>
      <c r="C145" s="0" t="n">
        <f aca="false">F145*1000</f>
        <v>9782999.84574</v>
      </c>
      <c r="D145" s="35" t="s">
        <v>242</v>
      </c>
      <c r="E145" s="0" t="s">
        <v>255</v>
      </c>
      <c r="F145" s="0" t="n">
        <v>9782.99984574</v>
      </c>
      <c r="G145" s="35" t="n">
        <v>2019</v>
      </c>
      <c r="H145" s="0" t="n">
        <v>12</v>
      </c>
      <c r="I145" s="0" t="s">
        <v>285</v>
      </c>
      <c r="J145" s="0" t="s">
        <v>244</v>
      </c>
      <c r="K145" s="0" t="n">
        <v>0.00014652</v>
      </c>
      <c r="L145" s="0" t="n">
        <f aca="false">K145*C145</f>
        <v>1433.40513739782</v>
      </c>
    </row>
    <row r="146" customFormat="false" ht="14.4" hidden="false" customHeight="false" outlineLevel="0" collapsed="false">
      <c r="A146" s="0" t="str">
        <f aca="false">IF(J146="DIESEL", "D", "G")</f>
        <v>D</v>
      </c>
      <c r="B146" s="0" t="n">
        <v>0.84</v>
      </c>
      <c r="C146" s="0" t="n">
        <f aca="false">F146*1000</f>
        <v>14632593.365064</v>
      </c>
      <c r="D146" s="35" t="s">
        <v>242</v>
      </c>
      <c r="E146" s="0" t="s">
        <v>256</v>
      </c>
      <c r="F146" s="0" t="n">
        <v>14632.593365064</v>
      </c>
      <c r="G146" s="35" t="n">
        <v>2019</v>
      </c>
      <c r="H146" s="0" t="n">
        <v>1</v>
      </c>
      <c r="I146" s="0" t="s">
        <v>274</v>
      </c>
      <c r="J146" s="0" t="s">
        <v>244</v>
      </c>
      <c r="K146" s="0" t="n">
        <v>0.00014652</v>
      </c>
      <c r="L146" s="0" t="n">
        <f aca="false">K146*C146</f>
        <v>2143.96757984918</v>
      </c>
      <c r="M146" s="0" t="n">
        <f aca="false">SUM(L146:L157)</f>
        <v>29460.6723848964</v>
      </c>
    </row>
    <row r="147" customFormat="false" ht="14.4" hidden="false" customHeight="false" outlineLevel="0" collapsed="false">
      <c r="A147" s="0" t="str">
        <f aca="false">IF(J147="DIESEL", "D", "G")</f>
        <v>D</v>
      </c>
      <c r="B147" s="0" t="n">
        <v>0.84</v>
      </c>
      <c r="C147" s="0" t="n">
        <f aca="false">F147*1000</f>
        <v>13107401.659908</v>
      </c>
      <c r="D147" s="35" t="s">
        <v>242</v>
      </c>
      <c r="E147" s="0" t="s">
        <v>256</v>
      </c>
      <c r="F147" s="0" t="n">
        <v>13107.401659908</v>
      </c>
      <c r="G147" s="35" t="n">
        <v>2019</v>
      </c>
      <c r="H147" s="0" t="n">
        <v>2</v>
      </c>
      <c r="I147" s="0" t="s">
        <v>275</v>
      </c>
      <c r="J147" s="0" t="s">
        <v>244</v>
      </c>
      <c r="K147" s="0" t="n">
        <v>0.00014652</v>
      </c>
      <c r="L147" s="0" t="n">
        <f aca="false">K147*C147</f>
        <v>1920.49649120972</v>
      </c>
    </row>
    <row r="148" customFormat="false" ht="14.4" hidden="false" customHeight="false" outlineLevel="0" collapsed="false">
      <c r="A148" s="0" t="str">
        <f aca="false">IF(J148="DIESEL", "D", "G")</f>
        <v>D</v>
      </c>
      <c r="B148" s="0" t="n">
        <v>0.84</v>
      </c>
      <c r="C148" s="0" t="n">
        <f aca="false">F148*1000</f>
        <v>13731260.26998</v>
      </c>
      <c r="D148" s="35" t="s">
        <v>242</v>
      </c>
      <c r="E148" s="0" t="s">
        <v>256</v>
      </c>
      <c r="F148" s="0" t="n">
        <v>13731.26026998</v>
      </c>
      <c r="G148" s="35" t="n">
        <v>2019</v>
      </c>
      <c r="H148" s="0" t="n">
        <v>3</v>
      </c>
      <c r="I148" s="0" t="s">
        <v>276</v>
      </c>
      <c r="J148" s="0" t="s">
        <v>244</v>
      </c>
      <c r="K148" s="0" t="n">
        <v>0.00014652</v>
      </c>
      <c r="L148" s="0" t="n">
        <f aca="false">K148*C148</f>
        <v>2011.90425475747</v>
      </c>
    </row>
    <row r="149" customFormat="false" ht="14.4" hidden="false" customHeight="false" outlineLevel="0" collapsed="false">
      <c r="A149" s="0" t="str">
        <f aca="false">IF(J149="DIESEL", "D", "G")</f>
        <v>D</v>
      </c>
      <c r="B149" s="0" t="n">
        <v>0.84</v>
      </c>
      <c r="C149" s="0" t="n">
        <f aca="false">F149*1000</f>
        <v>14820152.95884</v>
      </c>
      <c r="D149" s="35" t="s">
        <v>242</v>
      </c>
      <c r="E149" s="0" t="s">
        <v>256</v>
      </c>
      <c r="F149" s="0" t="n">
        <v>14820.15295884</v>
      </c>
      <c r="G149" s="35" t="n">
        <v>2019</v>
      </c>
      <c r="H149" s="0" t="n">
        <v>4</v>
      </c>
      <c r="I149" s="0" t="s">
        <v>277</v>
      </c>
      <c r="J149" s="0" t="s">
        <v>244</v>
      </c>
      <c r="K149" s="0" t="n">
        <v>0.00014652</v>
      </c>
      <c r="L149" s="0" t="n">
        <f aca="false">K149*C149</f>
        <v>2171.44881152924</v>
      </c>
    </row>
    <row r="150" customFormat="false" ht="14.4" hidden="false" customHeight="false" outlineLevel="0" collapsed="false">
      <c r="A150" s="0" t="str">
        <f aca="false">IF(J150="DIESEL", "D", "G")</f>
        <v>D</v>
      </c>
      <c r="B150" s="0" t="n">
        <v>0.84</v>
      </c>
      <c r="C150" s="0" t="n">
        <f aca="false">F150*1000</f>
        <v>16737252.153768</v>
      </c>
      <c r="D150" s="35" t="s">
        <v>242</v>
      </c>
      <c r="E150" s="0" t="s">
        <v>256</v>
      </c>
      <c r="F150" s="0" t="n">
        <v>16737.252153768</v>
      </c>
      <c r="G150" s="35" t="n">
        <v>2019</v>
      </c>
      <c r="H150" s="0" t="n">
        <v>5</v>
      </c>
      <c r="I150" s="0" t="s">
        <v>278</v>
      </c>
      <c r="J150" s="0" t="s">
        <v>244</v>
      </c>
      <c r="K150" s="0" t="n">
        <v>0.00014652</v>
      </c>
      <c r="L150" s="0" t="n">
        <f aca="false">K150*C150</f>
        <v>2452.34218557009</v>
      </c>
    </row>
    <row r="151" customFormat="false" ht="14.4" hidden="false" customHeight="false" outlineLevel="0" collapsed="false">
      <c r="A151" s="0" t="str">
        <f aca="false">IF(J151="DIESEL", "D", "G")</f>
        <v>D</v>
      </c>
      <c r="B151" s="0" t="n">
        <v>0.84</v>
      </c>
      <c r="C151" s="0" t="n">
        <f aca="false">F151*1000</f>
        <v>16618030.602828</v>
      </c>
      <c r="D151" s="35" t="s">
        <v>242</v>
      </c>
      <c r="E151" s="0" t="s">
        <v>256</v>
      </c>
      <c r="F151" s="0" t="n">
        <v>16618.030602828</v>
      </c>
      <c r="G151" s="35" t="n">
        <v>2019</v>
      </c>
      <c r="H151" s="0" t="n">
        <v>6</v>
      </c>
      <c r="I151" s="0" t="s">
        <v>279</v>
      </c>
      <c r="J151" s="0" t="s">
        <v>244</v>
      </c>
      <c r="K151" s="0" t="n">
        <v>0.00014652</v>
      </c>
      <c r="L151" s="0" t="n">
        <f aca="false">K151*C151</f>
        <v>2434.87384392636</v>
      </c>
    </row>
    <row r="152" customFormat="false" ht="14.4" hidden="false" customHeight="false" outlineLevel="0" collapsed="false">
      <c r="A152" s="0" t="str">
        <f aca="false">IF(J152="DIESEL", "D", "G")</f>
        <v>D</v>
      </c>
      <c r="B152" s="0" t="n">
        <v>0.84</v>
      </c>
      <c r="C152" s="0" t="n">
        <f aca="false">F152*1000</f>
        <v>17943390.408504</v>
      </c>
      <c r="D152" s="35" t="s">
        <v>242</v>
      </c>
      <c r="E152" s="0" t="s">
        <v>256</v>
      </c>
      <c r="F152" s="0" t="n">
        <v>17943.390408504</v>
      </c>
      <c r="G152" s="35" t="n">
        <v>2019</v>
      </c>
      <c r="H152" s="0" t="n">
        <v>7</v>
      </c>
      <c r="I152" s="0" t="s">
        <v>280</v>
      </c>
      <c r="J152" s="0" t="s">
        <v>244</v>
      </c>
      <c r="K152" s="0" t="n">
        <v>0.00014652</v>
      </c>
      <c r="L152" s="0" t="n">
        <f aca="false">K152*C152</f>
        <v>2629.06556265401</v>
      </c>
    </row>
    <row r="153" customFormat="false" ht="14.4" hidden="false" customHeight="false" outlineLevel="0" collapsed="false">
      <c r="A153" s="0" t="str">
        <f aca="false">IF(J153="DIESEL", "D", "G")</f>
        <v>D</v>
      </c>
      <c r="B153" s="0" t="n">
        <v>0.84</v>
      </c>
      <c r="C153" s="0" t="n">
        <f aca="false">F153*1000</f>
        <v>18466409.428308</v>
      </c>
      <c r="D153" s="35" t="s">
        <v>242</v>
      </c>
      <c r="E153" s="0" t="s">
        <v>256</v>
      </c>
      <c r="F153" s="0" t="n">
        <v>18466.409428308</v>
      </c>
      <c r="G153" s="35" t="n">
        <v>2019</v>
      </c>
      <c r="H153" s="0" t="n">
        <v>8</v>
      </c>
      <c r="I153" s="0" t="s">
        <v>281</v>
      </c>
      <c r="J153" s="0" t="s">
        <v>244</v>
      </c>
      <c r="K153" s="0" t="n">
        <v>0.00014652</v>
      </c>
      <c r="L153" s="0" t="n">
        <f aca="false">K153*C153</f>
        <v>2705.69830943569</v>
      </c>
    </row>
    <row r="154" customFormat="false" ht="14.4" hidden="false" customHeight="false" outlineLevel="0" collapsed="false">
      <c r="A154" s="0" t="str">
        <f aca="false">IF(J154="DIESEL", "D", "G")</f>
        <v>D</v>
      </c>
      <c r="B154" s="0" t="n">
        <v>0.84</v>
      </c>
      <c r="C154" s="0" t="n">
        <f aca="false">F154*1000</f>
        <v>18427510.534596</v>
      </c>
      <c r="D154" s="35" t="s">
        <v>242</v>
      </c>
      <c r="E154" s="0" t="s">
        <v>256</v>
      </c>
      <c r="F154" s="0" t="n">
        <v>18427.510534596</v>
      </c>
      <c r="G154" s="35" t="n">
        <v>2019</v>
      </c>
      <c r="H154" s="0" t="n">
        <v>9</v>
      </c>
      <c r="I154" s="0" t="s">
        <v>282</v>
      </c>
      <c r="J154" s="0" t="s">
        <v>244</v>
      </c>
      <c r="K154" s="0" t="n">
        <v>0.00014652</v>
      </c>
      <c r="L154" s="0" t="n">
        <f aca="false">K154*C154</f>
        <v>2699.99884352901</v>
      </c>
    </row>
    <row r="155" customFormat="false" ht="14.4" hidden="false" customHeight="false" outlineLevel="0" collapsed="false">
      <c r="A155" s="0" t="str">
        <f aca="false">IF(J155="DIESEL", "D", "G")</f>
        <v>D</v>
      </c>
      <c r="B155" s="0" t="n">
        <v>0.84</v>
      </c>
      <c r="C155" s="0" t="n">
        <f aca="false">F155*1000</f>
        <v>18257034.505176</v>
      </c>
      <c r="D155" s="35" t="s">
        <v>242</v>
      </c>
      <c r="E155" s="0" t="s">
        <v>256</v>
      </c>
      <c r="F155" s="0" t="n">
        <v>18257.034505176</v>
      </c>
      <c r="G155" s="35" t="n">
        <v>2019</v>
      </c>
      <c r="H155" s="0" t="n">
        <v>10</v>
      </c>
      <c r="I155" s="0" t="s">
        <v>283</v>
      </c>
      <c r="J155" s="0" t="s">
        <v>244</v>
      </c>
      <c r="K155" s="0" t="n">
        <v>0.00014652</v>
      </c>
      <c r="L155" s="0" t="n">
        <f aca="false">K155*C155</f>
        <v>2675.02069569839</v>
      </c>
    </row>
    <row r="156" customFormat="false" ht="14.4" hidden="false" customHeight="false" outlineLevel="0" collapsed="false">
      <c r="A156" s="0" t="str">
        <f aca="false">IF(J156="DIESEL", "D", "G")</f>
        <v>D</v>
      </c>
      <c r="B156" s="0" t="n">
        <v>0.84</v>
      </c>
      <c r="C156" s="0" t="n">
        <f aca="false">F156*1000</f>
        <v>19188904.518864</v>
      </c>
      <c r="D156" s="35" t="s">
        <v>242</v>
      </c>
      <c r="E156" s="0" t="s">
        <v>256</v>
      </c>
      <c r="F156" s="0" t="n">
        <v>19188.904518864</v>
      </c>
      <c r="G156" s="35" t="n">
        <v>2019</v>
      </c>
      <c r="H156" s="0" t="n">
        <v>11</v>
      </c>
      <c r="I156" s="0" t="s">
        <v>284</v>
      </c>
      <c r="J156" s="0" t="s">
        <v>244</v>
      </c>
      <c r="K156" s="0" t="n">
        <v>0.00014652</v>
      </c>
      <c r="L156" s="0" t="n">
        <f aca="false">K156*C156</f>
        <v>2811.55829010395</v>
      </c>
    </row>
    <row r="157" customFormat="false" ht="14.4" hidden="false" customHeight="false" outlineLevel="0" collapsed="false">
      <c r="A157" s="0" t="str">
        <f aca="false">IF(J157="DIESEL", "D", "G")</f>
        <v>D</v>
      </c>
      <c r="B157" s="0" t="n">
        <v>0.84</v>
      </c>
      <c r="C157" s="0" t="n">
        <f aca="false">F157*1000</f>
        <v>19139349.690372</v>
      </c>
      <c r="D157" s="35" t="s">
        <v>242</v>
      </c>
      <c r="E157" s="0" t="s">
        <v>256</v>
      </c>
      <c r="F157" s="0" t="n">
        <v>19139.349690372</v>
      </c>
      <c r="G157" s="35" t="n">
        <v>2019</v>
      </c>
      <c r="H157" s="0" t="n">
        <v>12</v>
      </c>
      <c r="I157" s="0" t="s">
        <v>285</v>
      </c>
      <c r="J157" s="0" t="s">
        <v>244</v>
      </c>
      <c r="K157" s="0" t="n">
        <v>0.00014652</v>
      </c>
      <c r="L157" s="0" t="n">
        <f aca="false">K157*C157</f>
        <v>2804.29751663331</v>
      </c>
    </row>
    <row r="158" customFormat="false" ht="14.4" hidden="false" customHeight="false" outlineLevel="0" collapsed="false">
      <c r="A158" s="0" t="str">
        <f aca="false">IF(J158="DIESEL", "D", "G")</f>
        <v>D</v>
      </c>
      <c r="B158" s="0" t="n">
        <v>0.84</v>
      </c>
      <c r="C158" s="0" t="n">
        <f aca="false">F158*1000</f>
        <v>21932192.595264</v>
      </c>
      <c r="D158" s="35" t="s">
        <v>242</v>
      </c>
      <c r="E158" s="0" t="s">
        <v>257</v>
      </c>
      <c r="F158" s="0" t="n">
        <v>21932.192595264</v>
      </c>
      <c r="G158" s="35" t="n">
        <v>2019</v>
      </c>
      <c r="H158" s="0" t="n">
        <v>1</v>
      </c>
      <c r="I158" s="0" t="s">
        <v>274</v>
      </c>
      <c r="J158" s="0" t="s">
        <v>244</v>
      </c>
      <c r="K158" s="0" t="n">
        <v>0.00014652</v>
      </c>
      <c r="L158" s="0" t="n">
        <f aca="false">K158*C158</f>
        <v>3213.50485905808</v>
      </c>
      <c r="M158" s="0" t="n">
        <f aca="false">SUM(L158:L169)</f>
        <v>38837.0946994783</v>
      </c>
    </row>
    <row r="159" customFormat="false" ht="14.4" hidden="false" customHeight="false" outlineLevel="0" collapsed="false">
      <c r="A159" s="0" t="str">
        <f aca="false">IF(J159="DIESEL", "D", "G")</f>
        <v>D</v>
      </c>
      <c r="B159" s="0" t="n">
        <v>0.84</v>
      </c>
      <c r="C159" s="0" t="n">
        <f aca="false">F159*1000</f>
        <v>19789066.449816</v>
      </c>
      <c r="D159" s="35" t="s">
        <v>242</v>
      </c>
      <c r="E159" s="0" t="s">
        <v>257</v>
      </c>
      <c r="F159" s="0" t="n">
        <v>19789.066449816</v>
      </c>
      <c r="G159" s="35" t="n">
        <v>2019</v>
      </c>
      <c r="H159" s="0" t="n">
        <v>2</v>
      </c>
      <c r="I159" s="0" t="s">
        <v>275</v>
      </c>
      <c r="J159" s="0" t="s">
        <v>244</v>
      </c>
      <c r="K159" s="0" t="n">
        <v>0.00014652</v>
      </c>
      <c r="L159" s="0" t="n">
        <f aca="false">K159*C159</f>
        <v>2899.49401622704</v>
      </c>
    </row>
    <row r="160" customFormat="false" ht="14.4" hidden="false" customHeight="false" outlineLevel="0" collapsed="false">
      <c r="A160" s="0" t="str">
        <f aca="false">IF(J160="DIESEL", "D", "G")</f>
        <v>D</v>
      </c>
      <c r="B160" s="0" t="n">
        <v>0.84</v>
      </c>
      <c r="C160" s="0" t="n">
        <f aca="false">F160*1000</f>
        <v>21317725.592364</v>
      </c>
      <c r="D160" s="35" t="s">
        <v>242</v>
      </c>
      <c r="E160" s="0" t="s">
        <v>257</v>
      </c>
      <c r="F160" s="0" t="n">
        <v>21317.725592364</v>
      </c>
      <c r="G160" s="35" t="n">
        <v>2019</v>
      </c>
      <c r="H160" s="0" t="n">
        <v>3</v>
      </c>
      <c r="I160" s="0" t="s">
        <v>276</v>
      </c>
      <c r="J160" s="0" t="s">
        <v>244</v>
      </c>
      <c r="K160" s="0" t="n">
        <v>0.00014652</v>
      </c>
      <c r="L160" s="0" t="n">
        <f aca="false">K160*C160</f>
        <v>3123.47315379317</v>
      </c>
    </row>
    <row r="161" customFormat="false" ht="14.4" hidden="false" customHeight="false" outlineLevel="0" collapsed="false">
      <c r="A161" s="0" t="str">
        <f aca="false">IF(J161="DIESEL", "D", "G")</f>
        <v>D</v>
      </c>
      <c r="B161" s="0" t="n">
        <v>0.84</v>
      </c>
      <c r="C161" s="0" t="n">
        <f aca="false">F161*1000</f>
        <v>21437003.924484</v>
      </c>
      <c r="D161" s="35" t="s">
        <v>242</v>
      </c>
      <c r="E161" s="0" t="s">
        <v>257</v>
      </c>
      <c r="F161" s="0" t="n">
        <v>21437.003924484</v>
      </c>
      <c r="G161" s="35" t="n">
        <v>2019</v>
      </c>
      <c r="H161" s="0" t="n">
        <v>4</v>
      </c>
      <c r="I161" s="0" t="s">
        <v>277</v>
      </c>
      <c r="J161" s="0" t="s">
        <v>244</v>
      </c>
      <c r="K161" s="0" t="n">
        <v>0.00014652</v>
      </c>
      <c r="L161" s="0" t="n">
        <f aca="false">K161*C161</f>
        <v>3140.9498150154</v>
      </c>
    </row>
    <row r="162" customFormat="false" ht="14.4" hidden="false" customHeight="false" outlineLevel="0" collapsed="false">
      <c r="A162" s="0" t="str">
        <f aca="false">IF(J162="DIESEL", "D", "G")</f>
        <v>D</v>
      </c>
      <c r="B162" s="0" t="n">
        <v>0.84</v>
      </c>
      <c r="C162" s="0" t="n">
        <f aca="false">F162*1000</f>
        <v>22689100.866312</v>
      </c>
      <c r="D162" s="35" t="s">
        <v>242</v>
      </c>
      <c r="E162" s="0" t="s">
        <v>257</v>
      </c>
      <c r="F162" s="0" t="n">
        <v>22689.100866312</v>
      </c>
      <c r="G162" s="35" t="n">
        <v>2019</v>
      </c>
      <c r="H162" s="0" t="n">
        <v>5</v>
      </c>
      <c r="I162" s="0" t="s">
        <v>278</v>
      </c>
      <c r="J162" s="0" t="s">
        <v>244</v>
      </c>
      <c r="K162" s="0" t="n">
        <v>0.00014652</v>
      </c>
      <c r="L162" s="0" t="n">
        <f aca="false">K162*C162</f>
        <v>3324.40705893203</v>
      </c>
    </row>
    <row r="163" customFormat="false" ht="14.4" hidden="false" customHeight="false" outlineLevel="0" collapsed="false">
      <c r="A163" s="0" t="str">
        <f aca="false">IF(J163="DIESEL", "D", "G")</f>
        <v>D</v>
      </c>
      <c r="B163" s="0" t="n">
        <v>0.84</v>
      </c>
      <c r="C163" s="0" t="n">
        <f aca="false">F163*1000</f>
        <v>21398581.992684</v>
      </c>
      <c r="D163" s="35" t="s">
        <v>242</v>
      </c>
      <c r="E163" s="0" t="s">
        <v>257</v>
      </c>
      <c r="F163" s="0" t="n">
        <v>21398.581992684</v>
      </c>
      <c r="G163" s="35" t="n">
        <v>2019</v>
      </c>
      <c r="H163" s="0" t="n">
        <v>6</v>
      </c>
      <c r="I163" s="0" t="s">
        <v>279</v>
      </c>
      <c r="J163" s="0" t="s">
        <v>244</v>
      </c>
      <c r="K163" s="0" t="n">
        <v>0.00014652</v>
      </c>
      <c r="L163" s="0" t="n">
        <f aca="false">K163*C163</f>
        <v>3135.32023356806</v>
      </c>
    </row>
    <row r="164" customFormat="false" ht="14.4" hidden="false" customHeight="false" outlineLevel="0" collapsed="false">
      <c r="A164" s="0" t="str">
        <f aca="false">IF(J164="DIESEL", "D", "G")</f>
        <v>D</v>
      </c>
      <c r="B164" s="0" t="n">
        <v>0.84</v>
      </c>
      <c r="C164" s="0" t="n">
        <f aca="false">F164*1000</f>
        <v>23833957.08618</v>
      </c>
      <c r="D164" s="35" t="s">
        <v>242</v>
      </c>
      <c r="E164" s="0" t="s">
        <v>257</v>
      </c>
      <c r="F164" s="0" t="n">
        <v>23833.95708618</v>
      </c>
      <c r="G164" s="35" t="n">
        <v>2019</v>
      </c>
      <c r="H164" s="0" t="n">
        <v>7</v>
      </c>
      <c r="I164" s="0" t="s">
        <v>280</v>
      </c>
      <c r="J164" s="0" t="s">
        <v>244</v>
      </c>
      <c r="K164" s="0" t="n">
        <v>0.00014652</v>
      </c>
      <c r="L164" s="0" t="n">
        <f aca="false">K164*C164</f>
        <v>3492.15139226709</v>
      </c>
    </row>
    <row r="165" customFormat="false" ht="14.4" hidden="false" customHeight="false" outlineLevel="0" collapsed="false">
      <c r="A165" s="0" t="str">
        <f aca="false">IF(J165="DIESEL", "D", "G")</f>
        <v>D</v>
      </c>
      <c r="B165" s="0" t="n">
        <v>0.84</v>
      </c>
      <c r="C165" s="0" t="n">
        <f aca="false">F165*1000</f>
        <v>24074001.417336</v>
      </c>
      <c r="D165" s="35" t="s">
        <v>242</v>
      </c>
      <c r="E165" s="0" t="s">
        <v>257</v>
      </c>
      <c r="F165" s="0" t="n">
        <v>24074.001417336</v>
      </c>
      <c r="G165" s="35" t="n">
        <v>2019</v>
      </c>
      <c r="H165" s="0" t="n">
        <v>8</v>
      </c>
      <c r="I165" s="0" t="s">
        <v>281</v>
      </c>
      <c r="J165" s="0" t="s">
        <v>244</v>
      </c>
      <c r="K165" s="0" t="n">
        <v>0.00014652</v>
      </c>
      <c r="L165" s="0" t="n">
        <f aca="false">K165*C165</f>
        <v>3527.32268766807</v>
      </c>
    </row>
    <row r="166" customFormat="false" ht="14.4" hidden="false" customHeight="false" outlineLevel="0" collapsed="false">
      <c r="A166" s="0" t="str">
        <f aca="false">IF(J166="DIESEL", "D", "G")</f>
        <v>D</v>
      </c>
      <c r="B166" s="0" t="n">
        <v>0.84</v>
      </c>
      <c r="C166" s="0" t="n">
        <f aca="false">F166*1000</f>
        <v>22173452.043672</v>
      </c>
      <c r="D166" s="35" t="s">
        <v>242</v>
      </c>
      <c r="E166" s="0" t="s">
        <v>257</v>
      </c>
      <c r="F166" s="0" t="n">
        <v>22173.452043672</v>
      </c>
      <c r="G166" s="35" t="n">
        <v>2019</v>
      </c>
      <c r="H166" s="0" t="n">
        <v>9</v>
      </c>
      <c r="I166" s="0" t="s">
        <v>282</v>
      </c>
      <c r="J166" s="0" t="s">
        <v>244</v>
      </c>
      <c r="K166" s="0" t="n">
        <v>0.00014652</v>
      </c>
      <c r="L166" s="0" t="n">
        <f aca="false">K166*C166</f>
        <v>3248.85419343882</v>
      </c>
    </row>
    <row r="167" customFormat="false" ht="14.4" hidden="false" customHeight="false" outlineLevel="0" collapsed="false">
      <c r="A167" s="0" t="str">
        <f aca="false">IF(J167="DIESEL", "D", "G")</f>
        <v>D</v>
      </c>
      <c r="B167" s="0" t="n">
        <v>0.84</v>
      </c>
      <c r="C167" s="0" t="n">
        <f aca="false">F167*1000</f>
        <v>20395886.920476</v>
      </c>
      <c r="D167" s="35" t="s">
        <v>242</v>
      </c>
      <c r="E167" s="0" t="s">
        <v>257</v>
      </c>
      <c r="F167" s="0" t="n">
        <v>20395.886920476</v>
      </c>
      <c r="G167" s="35" t="n">
        <v>2019</v>
      </c>
      <c r="H167" s="0" t="n">
        <v>10</v>
      </c>
      <c r="I167" s="0" t="s">
        <v>283</v>
      </c>
      <c r="J167" s="0" t="s">
        <v>244</v>
      </c>
      <c r="K167" s="0" t="n">
        <v>0.00014652</v>
      </c>
      <c r="L167" s="0" t="n">
        <f aca="false">K167*C167</f>
        <v>2988.40535158814</v>
      </c>
    </row>
    <row r="168" customFormat="false" ht="14.4" hidden="false" customHeight="false" outlineLevel="0" collapsed="false">
      <c r="A168" s="0" t="str">
        <f aca="false">IF(J168="DIESEL", "D", "G")</f>
        <v>D</v>
      </c>
      <c r="B168" s="0" t="n">
        <v>0.84</v>
      </c>
      <c r="C168" s="0" t="n">
        <f aca="false">F168*1000</f>
        <v>22548945.987012</v>
      </c>
      <c r="D168" s="35" t="s">
        <v>242</v>
      </c>
      <c r="E168" s="0" t="s">
        <v>257</v>
      </c>
      <c r="F168" s="0" t="n">
        <v>22548.945987012</v>
      </c>
      <c r="G168" s="35" t="n">
        <v>2019</v>
      </c>
      <c r="H168" s="0" t="n">
        <v>11</v>
      </c>
      <c r="I168" s="0" t="s">
        <v>284</v>
      </c>
      <c r="J168" s="0" t="s">
        <v>244</v>
      </c>
      <c r="K168" s="0" t="n">
        <v>0.00014652</v>
      </c>
      <c r="L168" s="0" t="n">
        <f aca="false">K168*C168</f>
        <v>3303.871566017</v>
      </c>
    </row>
    <row r="169" customFormat="false" ht="14.4" hidden="false" customHeight="false" outlineLevel="0" collapsed="false">
      <c r="A169" s="0" t="str">
        <f aca="false">IF(J169="DIESEL", "D", "G")</f>
        <v>D</v>
      </c>
      <c r="B169" s="0" t="n">
        <v>0.84</v>
      </c>
      <c r="C169" s="0" t="n">
        <f aca="false">F169*1000</f>
        <v>23473521.511776</v>
      </c>
      <c r="D169" s="35" t="s">
        <v>242</v>
      </c>
      <c r="E169" s="0" t="s">
        <v>257</v>
      </c>
      <c r="F169" s="0" t="n">
        <v>23473.521511776</v>
      </c>
      <c r="G169" s="35" t="n">
        <v>2019</v>
      </c>
      <c r="H169" s="0" t="n">
        <v>12</v>
      </c>
      <c r="I169" s="0" t="s">
        <v>285</v>
      </c>
      <c r="J169" s="0" t="s">
        <v>244</v>
      </c>
      <c r="K169" s="0" t="n">
        <v>0.00014652</v>
      </c>
      <c r="L169" s="0" t="n">
        <f aca="false">K169*C169</f>
        <v>3439.34037190542</v>
      </c>
    </row>
    <row r="170" customFormat="false" ht="14.4" hidden="false" customHeight="false" outlineLevel="0" collapsed="false">
      <c r="A170" s="0" t="str">
        <f aca="false">IF(J170="DIESEL", "D", "G")</f>
        <v>D</v>
      </c>
      <c r="B170" s="0" t="n">
        <v>0.84</v>
      </c>
      <c r="C170" s="0" t="n">
        <f aca="false">F170*1000</f>
        <v>3453609.281964</v>
      </c>
      <c r="D170" s="35" t="s">
        <v>242</v>
      </c>
      <c r="E170" s="0" t="s">
        <v>258</v>
      </c>
      <c r="F170" s="0" t="n">
        <v>3453.609281964</v>
      </c>
      <c r="G170" s="35" t="n">
        <v>2019</v>
      </c>
      <c r="H170" s="0" t="n">
        <v>1</v>
      </c>
      <c r="I170" s="0" t="s">
        <v>274</v>
      </c>
      <c r="J170" s="0" t="s">
        <v>244</v>
      </c>
      <c r="K170" s="0" t="n">
        <v>0.00014652</v>
      </c>
      <c r="L170" s="0" t="n">
        <f aca="false">K170*C170</f>
        <v>506.022831993365</v>
      </c>
      <c r="M170" s="0" t="n">
        <f aca="false">SUM(L170:L181)</f>
        <v>5849.20944534998</v>
      </c>
    </row>
    <row r="171" customFormat="false" ht="14.4" hidden="false" customHeight="false" outlineLevel="0" collapsed="false">
      <c r="A171" s="0" t="str">
        <f aca="false">IF(J171="DIESEL", "D", "G")</f>
        <v>D</v>
      </c>
      <c r="B171" s="0" t="n">
        <v>0.84</v>
      </c>
      <c r="C171" s="0" t="n">
        <f aca="false">F171*1000</f>
        <v>3100263.784236</v>
      </c>
      <c r="D171" s="35" t="s">
        <v>242</v>
      </c>
      <c r="E171" s="0" t="s">
        <v>258</v>
      </c>
      <c r="F171" s="0" t="n">
        <v>3100.263784236</v>
      </c>
      <c r="G171" s="35" t="n">
        <v>2019</v>
      </c>
      <c r="H171" s="0" t="n">
        <v>2</v>
      </c>
      <c r="I171" s="0" t="s">
        <v>275</v>
      </c>
      <c r="J171" s="0" t="s">
        <v>244</v>
      </c>
      <c r="K171" s="0" t="n">
        <v>0.00014652</v>
      </c>
      <c r="L171" s="0" t="n">
        <f aca="false">K171*C171</f>
        <v>454.250649666259</v>
      </c>
    </row>
    <row r="172" customFormat="false" ht="14.4" hidden="false" customHeight="false" outlineLevel="0" collapsed="false">
      <c r="A172" s="0" t="str">
        <f aca="false">IF(J172="DIESEL", "D", "G")</f>
        <v>D</v>
      </c>
      <c r="B172" s="0" t="n">
        <v>0.84</v>
      </c>
      <c r="C172" s="0" t="n">
        <f aca="false">F172*1000</f>
        <v>3258645.422316</v>
      </c>
      <c r="D172" s="35" t="s">
        <v>242</v>
      </c>
      <c r="E172" s="0" t="s">
        <v>258</v>
      </c>
      <c r="F172" s="0" t="n">
        <v>3258.645422316</v>
      </c>
      <c r="G172" s="35" t="n">
        <v>2019</v>
      </c>
      <c r="H172" s="0" t="n">
        <v>3</v>
      </c>
      <c r="I172" s="0" t="s">
        <v>276</v>
      </c>
      <c r="J172" s="0" t="s">
        <v>244</v>
      </c>
      <c r="K172" s="0" t="n">
        <v>0.00014652</v>
      </c>
      <c r="L172" s="0" t="n">
        <f aca="false">K172*C172</f>
        <v>477.45672727774</v>
      </c>
    </row>
    <row r="173" customFormat="false" ht="14.4" hidden="false" customHeight="false" outlineLevel="0" collapsed="false">
      <c r="A173" s="0" t="str">
        <f aca="false">IF(J173="DIESEL", "D", "G")</f>
        <v>D</v>
      </c>
      <c r="B173" s="0" t="n">
        <v>0.84</v>
      </c>
      <c r="C173" s="0" t="n">
        <f aca="false">F173*1000</f>
        <v>3406261.348668</v>
      </c>
      <c r="D173" s="35" t="s">
        <v>242</v>
      </c>
      <c r="E173" s="0" t="s">
        <v>258</v>
      </c>
      <c r="F173" s="0" t="n">
        <v>3406.261348668</v>
      </c>
      <c r="G173" s="35" t="n">
        <v>2019</v>
      </c>
      <c r="H173" s="0" t="n">
        <v>4</v>
      </c>
      <c r="I173" s="0" t="s">
        <v>277</v>
      </c>
      <c r="J173" s="0" t="s">
        <v>244</v>
      </c>
      <c r="K173" s="0" t="n">
        <v>0.00014652</v>
      </c>
      <c r="L173" s="0" t="n">
        <f aca="false">K173*C173</f>
        <v>499.085412806835</v>
      </c>
    </row>
    <row r="174" customFormat="false" ht="14.4" hidden="false" customHeight="false" outlineLevel="0" collapsed="false">
      <c r="A174" s="0" t="str">
        <f aca="false">IF(J174="DIESEL", "D", "G")</f>
        <v>D</v>
      </c>
      <c r="B174" s="0" t="n">
        <v>0.84</v>
      </c>
      <c r="C174" s="0" t="n">
        <f aca="false">F174*1000</f>
        <v>3345577.408896</v>
      </c>
      <c r="D174" s="35" t="s">
        <v>242</v>
      </c>
      <c r="E174" s="0" t="s">
        <v>258</v>
      </c>
      <c r="F174" s="0" t="n">
        <v>3345.577408896</v>
      </c>
      <c r="G174" s="35" t="n">
        <v>2019</v>
      </c>
      <c r="H174" s="0" t="n">
        <v>5</v>
      </c>
      <c r="I174" s="0" t="s">
        <v>278</v>
      </c>
      <c r="J174" s="0" t="s">
        <v>244</v>
      </c>
      <c r="K174" s="0" t="n">
        <v>0.00014652</v>
      </c>
      <c r="L174" s="0" t="n">
        <f aca="false">K174*C174</f>
        <v>490.194001951442</v>
      </c>
    </row>
    <row r="175" customFormat="false" ht="14.4" hidden="false" customHeight="false" outlineLevel="0" collapsed="false">
      <c r="A175" s="0" t="str">
        <f aca="false">IF(J175="DIESEL", "D", "G")</f>
        <v>D</v>
      </c>
      <c r="B175" s="0" t="n">
        <v>0.84</v>
      </c>
      <c r="C175" s="0" t="n">
        <f aca="false">F175*1000</f>
        <v>3232211.89032</v>
      </c>
      <c r="D175" s="35" t="s">
        <v>242</v>
      </c>
      <c r="E175" s="0" t="s">
        <v>258</v>
      </c>
      <c r="F175" s="0" t="n">
        <v>3232.21189032</v>
      </c>
      <c r="G175" s="35" t="n">
        <v>2019</v>
      </c>
      <c r="H175" s="0" t="n">
        <v>6</v>
      </c>
      <c r="I175" s="0" t="s">
        <v>279</v>
      </c>
      <c r="J175" s="0" t="s">
        <v>244</v>
      </c>
      <c r="K175" s="0" t="n">
        <v>0.00014652</v>
      </c>
      <c r="L175" s="0" t="n">
        <f aca="false">K175*C175</f>
        <v>473.583686169686</v>
      </c>
    </row>
    <row r="176" customFormat="false" ht="14.4" hidden="false" customHeight="false" outlineLevel="0" collapsed="false">
      <c r="A176" s="0" t="str">
        <f aca="false">IF(J176="DIESEL", "D", "G")</f>
        <v>D</v>
      </c>
      <c r="B176" s="0" t="n">
        <v>0.84</v>
      </c>
      <c r="C176" s="0" t="n">
        <f aca="false">F176*1000</f>
        <v>3389181.569724</v>
      </c>
      <c r="D176" s="35" t="s">
        <v>242</v>
      </c>
      <c r="E176" s="0" t="s">
        <v>258</v>
      </c>
      <c r="F176" s="0" t="n">
        <v>3389.181569724</v>
      </c>
      <c r="G176" s="35" t="n">
        <v>2019</v>
      </c>
      <c r="H176" s="0" t="n">
        <v>7</v>
      </c>
      <c r="I176" s="0" t="s">
        <v>280</v>
      </c>
      <c r="J176" s="0" t="s">
        <v>244</v>
      </c>
      <c r="K176" s="0" t="n">
        <v>0.00014652</v>
      </c>
      <c r="L176" s="0" t="n">
        <f aca="false">K176*C176</f>
        <v>496.582883595961</v>
      </c>
    </row>
    <row r="177" customFormat="false" ht="14.4" hidden="false" customHeight="false" outlineLevel="0" collapsed="false">
      <c r="A177" s="0" t="str">
        <f aca="false">IF(J177="DIESEL", "D", "G")</f>
        <v>D</v>
      </c>
      <c r="B177" s="0" t="n">
        <v>0.84</v>
      </c>
      <c r="C177" s="0" t="n">
        <f aca="false">F177*1000</f>
        <v>3551942.929488</v>
      </c>
      <c r="D177" s="35" t="s">
        <v>242</v>
      </c>
      <c r="E177" s="0" t="s">
        <v>258</v>
      </c>
      <c r="F177" s="0" t="n">
        <v>3551.942929488</v>
      </c>
      <c r="G177" s="35" t="n">
        <v>2019</v>
      </c>
      <c r="H177" s="0" t="n">
        <v>8</v>
      </c>
      <c r="I177" s="0" t="s">
        <v>281</v>
      </c>
      <c r="J177" s="0" t="s">
        <v>244</v>
      </c>
      <c r="K177" s="0" t="n">
        <v>0.00014652</v>
      </c>
      <c r="L177" s="0" t="n">
        <f aca="false">K177*C177</f>
        <v>520.430678028582</v>
      </c>
    </row>
    <row r="178" customFormat="false" ht="14.4" hidden="false" customHeight="false" outlineLevel="0" collapsed="false">
      <c r="A178" s="0" t="str">
        <f aca="false">IF(J178="DIESEL", "D", "G")</f>
        <v>D</v>
      </c>
      <c r="B178" s="0" t="n">
        <v>0.84</v>
      </c>
      <c r="C178" s="0" t="n">
        <f aca="false">F178*1000</f>
        <v>3529166.105484</v>
      </c>
      <c r="D178" s="35" t="s">
        <v>242</v>
      </c>
      <c r="E178" s="0" t="s">
        <v>258</v>
      </c>
      <c r="F178" s="0" t="n">
        <v>3529.166105484</v>
      </c>
      <c r="G178" s="35" t="n">
        <v>2019</v>
      </c>
      <c r="H178" s="0" t="n">
        <v>9</v>
      </c>
      <c r="I178" s="0" t="s">
        <v>282</v>
      </c>
      <c r="J178" s="0" t="s">
        <v>244</v>
      </c>
      <c r="K178" s="0" t="n">
        <v>0.00014652</v>
      </c>
      <c r="L178" s="0" t="n">
        <f aca="false">K178*C178</f>
        <v>517.093417775516</v>
      </c>
    </row>
    <row r="179" customFormat="false" ht="14.4" hidden="false" customHeight="false" outlineLevel="0" collapsed="false">
      <c r="A179" s="0" t="str">
        <f aca="false">IF(J179="DIESEL", "D", "G")</f>
        <v>D</v>
      </c>
      <c r="B179" s="0" t="n">
        <v>0.84</v>
      </c>
      <c r="C179" s="0" t="n">
        <f aca="false">F179*1000</f>
        <v>2956202.359752</v>
      </c>
      <c r="D179" s="35" t="s">
        <v>242</v>
      </c>
      <c r="E179" s="0" t="s">
        <v>258</v>
      </c>
      <c r="F179" s="0" t="n">
        <v>2956.202359752</v>
      </c>
      <c r="G179" s="35" t="n">
        <v>2019</v>
      </c>
      <c r="H179" s="0" t="n">
        <v>10</v>
      </c>
      <c r="I179" s="0" t="s">
        <v>283</v>
      </c>
      <c r="J179" s="0" t="s">
        <v>244</v>
      </c>
      <c r="K179" s="0" t="n">
        <v>0.00014652</v>
      </c>
      <c r="L179" s="0" t="n">
        <f aca="false">K179*C179</f>
        <v>433.142769750863</v>
      </c>
    </row>
    <row r="180" customFormat="false" ht="14.4" hidden="false" customHeight="false" outlineLevel="0" collapsed="false">
      <c r="A180" s="0" t="str">
        <f aca="false">IF(J180="DIESEL", "D", "G")</f>
        <v>D</v>
      </c>
      <c r="B180" s="0" t="n">
        <v>0.84</v>
      </c>
      <c r="C180" s="0" t="n">
        <f aca="false">F180*1000</f>
        <v>3277928.311044</v>
      </c>
      <c r="D180" s="35" t="s">
        <v>242</v>
      </c>
      <c r="E180" s="0" t="s">
        <v>258</v>
      </c>
      <c r="F180" s="0" t="n">
        <v>3277.928311044</v>
      </c>
      <c r="G180" s="35" t="n">
        <v>2019</v>
      </c>
      <c r="H180" s="0" t="n">
        <v>11</v>
      </c>
      <c r="I180" s="0" t="s">
        <v>284</v>
      </c>
      <c r="J180" s="0" t="s">
        <v>244</v>
      </c>
      <c r="K180" s="0" t="n">
        <v>0.00014652</v>
      </c>
      <c r="L180" s="0" t="n">
        <f aca="false">K180*C180</f>
        <v>480.282056134167</v>
      </c>
    </row>
    <row r="181" customFormat="false" ht="14.4" hidden="false" customHeight="false" outlineLevel="0" collapsed="false">
      <c r="A181" s="0" t="str">
        <f aca="false">IF(J181="DIESEL", "D", "G")</f>
        <v>D</v>
      </c>
      <c r="B181" s="0" t="n">
        <v>0.84</v>
      </c>
      <c r="C181" s="0" t="n">
        <f aca="false">F181*1000</f>
        <v>3419903.973516</v>
      </c>
      <c r="D181" s="35" t="s">
        <v>242</v>
      </c>
      <c r="E181" s="0" t="s">
        <v>258</v>
      </c>
      <c r="F181" s="0" t="n">
        <v>3419.903973516</v>
      </c>
      <c r="G181" s="35" t="n">
        <v>2019</v>
      </c>
      <c r="H181" s="0" t="n">
        <v>12</v>
      </c>
      <c r="I181" s="0" t="s">
        <v>285</v>
      </c>
      <c r="J181" s="0" t="s">
        <v>244</v>
      </c>
      <c r="K181" s="0" t="n">
        <v>0.00014652</v>
      </c>
      <c r="L181" s="0" t="n">
        <f aca="false">K181*C181</f>
        <v>501.084330199564</v>
      </c>
    </row>
    <row r="182" customFormat="false" ht="14.4" hidden="false" customHeight="false" outlineLevel="0" collapsed="false">
      <c r="A182" s="0" t="str">
        <f aca="false">IF(J182="DIESEL", "D", "G")</f>
        <v>D</v>
      </c>
      <c r="B182" s="0" t="n">
        <v>0.84</v>
      </c>
      <c r="C182" s="0" t="n">
        <f aca="false">F182*1000</f>
        <v>2859878.766</v>
      </c>
      <c r="D182" s="35" t="s">
        <v>242</v>
      </c>
      <c r="E182" s="0" t="s">
        <v>259</v>
      </c>
      <c r="F182" s="0" t="n">
        <v>2859.878766</v>
      </c>
      <c r="G182" s="35" t="n">
        <v>2019</v>
      </c>
      <c r="H182" s="0" t="n">
        <v>1</v>
      </c>
      <c r="I182" s="0" t="s">
        <v>274</v>
      </c>
      <c r="J182" s="0" t="s">
        <v>244</v>
      </c>
      <c r="K182" s="0" t="n">
        <v>0.00014652</v>
      </c>
      <c r="L182" s="0" t="n">
        <f aca="false">K182*C182</f>
        <v>419.02943679432</v>
      </c>
      <c r="M182" s="0" t="n">
        <f aca="false">SUM(L182:L193)</f>
        <v>5401.90231589448</v>
      </c>
    </row>
    <row r="183" customFormat="false" ht="14.4" hidden="false" customHeight="false" outlineLevel="0" collapsed="false">
      <c r="A183" s="0" t="str">
        <f aca="false">IF(J183="DIESEL", "D", "G")</f>
        <v>D</v>
      </c>
      <c r="B183" s="0" t="n">
        <v>0.84</v>
      </c>
      <c r="C183" s="0" t="n">
        <f aca="false">F183*1000</f>
        <v>2687642.52</v>
      </c>
      <c r="D183" s="35" t="s">
        <v>242</v>
      </c>
      <c r="E183" s="0" t="s">
        <v>259</v>
      </c>
      <c r="F183" s="0" t="n">
        <v>2687.64252</v>
      </c>
      <c r="G183" s="35" t="n">
        <v>2019</v>
      </c>
      <c r="H183" s="0" t="n">
        <v>2</v>
      </c>
      <c r="I183" s="0" t="s">
        <v>275</v>
      </c>
      <c r="J183" s="0" t="s">
        <v>244</v>
      </c>
      <c r="K183" s="0" t="n">
        <v>0.00014652</v>
      </c>
      <c r="L183" s="0" t="n">
        <f aca="false">K183*C183</f>
        <v>393.7933820304</v>
      </c>
    </row>
    <row r="184" customFormat="false" ht="14.4" hidden="false" customHeight="false" outlineLevel="0" collapsed="false">
      <c r="A184" s="0" t="str">
        <f aca="false">IF(J184="DIESEL", "D", "G")</f>
        <v>D</v>
      </c>
      <c r="B184" s="0" t="n">
        <v>0.84</v>
      </c>
      <c r="C184" s="0" t="n">
        <f aca="false">F184*1000</f>
        <v>3440939.508</v>
      </c>
      <c r="D184" s="35" t="s">
        <v>242</v>
      </c>
      <c r="E184" s="0" t="s">
        <v>259</v>
      </c>
      <c r="F184" s="0" t="n">
        <v>3440.939508</v>
      </c>
      <c r="G184" s="35" t="n">
        <v>2019</v>
      </c>
      <c r="H184" s="0" t="n">
        <v>3</v>
      </c>
      <c r="I184" s="0" t="s">
        <v>276</v>
      </c>
      <c r="J184" s="0" t="s">
        <v>244</v>
      </c>
      <c r="K184" s="0" t="n">
        <v>0.00014652</v>
      </c>
      <c r="L184" s="0" t="n">
        <f aca="false">K184*C184</f>
        <v>504.16645671216</v>
      </c>
    </row>
    <row r="185" customFormat="false" ht="14.4" hidden="false" customHeight="false" outlineLevel="0" collapsed="false">
      <c r="A185" s="0" t="str">
        <f aca="false">IF(J185="DIESEL", "D", "G")</f>
        <v>D</v>
      </c>
      <c r="B185" s="0" t="n">
        <v>0.84</v>
      </c>
      <c r="C185" s="0" t="n">
        <f aca="false">F185*1000</f>
        <v>3255454.32</v>
      </c>
      <c r="D185" s="35" t="s">
        <v>242</v>
      </c>
      <c r="E185" s="0" t="s">
        <v>259</v>
      </c>
      <c r="F185" s="0" t="n">
        <v>3255.45432</v>
      </c>
      <c r="G185" s="35" t="n">
        <v>2019</v>
      </c>
      <c r="H185" s="0" t="n">
        <v>4</v>
      </c>
      <c r="I185" s="0" t="s">
        <v>277</v>
      </c>
      <c r="J185" s="0" t="s">
        <v>244</v>
      </c>
      <c r="K185" s="0" t="n">
        <v>0.00014652</v>
      </c>
      <c r="L185" s="0" t="n">
        <f aca="false">K185*C185</f>
        <v>476.9891669664</v>
      </c>
    </row>
    <row r="186" customFormat="false" ht="14.4" hidden="false" customHeight="false" outlineLevel="0" collapsed="false">
      <c r="A186" s="0" t="str">
        <f aca="false">IF(J186="DIESEL", "D", "G")</f>
        <v>D</v>
      </c>
      <c r="B186" s="0" t="n">
        <v>0.84</v>
      </c>
      <c r="C186" s="0" t="n">
        <f aca="false">F186*1000</f>
        <v>3206243.964</v>
      </c>
      <c r="D186" s="35" t="s">
        <v>242</v>
      </c>
      <c r="E186" s="0" t="s">
        <v>259</v>
      </c>
      <c r="F186" s="0" t="n">
        <v>3206.243964</v>
      </c>
      <c r="G186" s="35" t="n">
        <v>2019</v>
      </c>
      <c r="H186" s="0" t="n">
        <v>5</v>
      </c>
      <c r="I186" s="0" t="s">
        <v>278</v>
      </c>
      <c r="J186" s="0" t="s">
        <v>244</v>
      </c>
      <c r="K186" s="0" t="n">
        <v>0.00014652</v>
      </c>
      <c r="L186" s="0" t="n">
        <f aca="false">K186*C186</f>
        <v>469.77886560528</v>
      </c>
    </row>
    <row r="187" customFormat="false" ht="14.4" hidden="false" customHeight="false" outlineLevel="0" collapsed="false">
      <c r="A187" s="0" t="str">
        <f aca="false">IF(J187="DIESEL", "D", "G")</f>
        <v>D</v>
      </c>
      <c r="B187" s="0" t="n">
        <v>0.84</v>
      </c>
      <c r="C187" s="0" t="n">
        <f aca="false">F187*1000</f>
        <v>2712247.698</v>
      </c>
      <c r="D187" s="35" t="s">
        <v>242</v>
      </c>
      <c r="E187" s="0" t="s">
        <v>259</v>
      </c>
      <c r="F187" s="0" t="n">
        <v>2712.247698</v>
      </c>
      <c r="G187" s="35" t="n">
        <v>2019</v>
      </c>
      <c r="H187" s="0" t="n">
        <v>6</v>
      </c>
      <c r="I187" s="0" t="s">
        <v>279</v>
      </c>
      <c r="J187" s="0" t="s">
        <v>244</v>
      </c>
      <c r="K187" s="0" t="n">
        <v>0.00014652</v>
      </c>
      <c r="L187" s="0" t="n">
        <f aca="false">K187*C187</f>
        <v>397.39853271096</v>
      </c>
    </row>
    <row r="188" customFormat="false" ht="14.4" hidden="false" customHeight="false" outlineLevel="0" collapsed="false">
      <c r="A188" s="0" t="str">
        <f aca="false">IF(J188="DIESEL", "D", "G")</f>
        <v>D</v>
      </c>
      <c r="B188" s="0" t="n">
        <v>0.84</v>
      </c>
      <c r="C188" s="0" t="n">
        <f aca="false">F188*1000</f>
        <v>2602470.75</v>
      </c>
      <c r="D188" s="35" t="s">
        <v>242</v>
      </c>
      <c r="E188" s="0" t="s">
        <v>259</v>
      </c>
      <c r="F188" s="0" t="n">
        <v>2602.47075</v>
      </c>
      <c r="G188" s="35" t="n">
        <v>2019</v>
      </c>
      <c r="H188" s="0" t="n">
        <v>7</v>
      </c>
      <c r="I188" s="0" t="s">
        <v>280</v>
      </c>
      <c r="J188" s="0" t="s">
        <v>244</v>
      </c>
      <c r="K188" s="0" t="n">
        <v>0.00014652</v>
      </c>
      <c r="L188" s="0" t="n">
        <f aca="false">K188*C188</f>
        <v>381.31401429</v>
      </c>
    </row>
    <row r="189" customFormat="false" ht="14.4" hidden="false" customHeight="false" outlineLevel="0" collapsed="false">
      <c r="A189" s="0" t="str">
        <f aca="false">IF(J189="DIESEL", "D", "G")</f>
        <v>D</v>
      </c>
      <c r="B189" s="0" t="n">
        <v>0.84</v>
      </c>
      <c r="C189" s="0" t="n">
        <f aca="false">F189*1000</f>
        <v>3174067.962</v>
      </c>
      <c r="D189" s="35" t="s">
        <v>242</v>
      </c>
      <c r="E189" s="0" t="s">
        <v>259</v>
      </c>
      <c r="F189" s="0" t="n">
        <v>3174.067962</v>
      </c>
      <c r="G189" s="35" t="n">
        <v>2019</v>
      </c>
      <c r="H189" s="0" t="n">
        <v>8</v>
      </c>
      <c r="I189" s="0" t="s">
        <v>281</v>
      </c>
      <c r="J189" s="0" t="s">
        <v>244</v>
      </c>
      <c r="K189" s="0" t="n">
        <v>0.00014652</v>
      </c>
      <c r="L189" s="0" t="n">
        <f aca="false">K189*C189</f>
        <v>465.06443779224</v>
      </c>
    </row>
    <row r="190" customFormat="false" ht="14.4" hidden="false" customHeight="false" outlineLevel="0" collapsed="false">
      <c r="A190" s="0" t="str">
        <f aca="false">IF(J190="DIESEL", "D", "G")</f>
        <v>D</v>
      </c>
      <c r="B190" s="0" t="n">
        <v>0.84</v>
      </c>
      <c r="C190" s="0" t="n">
        <f aca="false">F190*1000</f>
        <v>3285737.616</v>
      </c>
      <c r="D190" s="35" t="s">
        <v>242</v>
      </c>
      <c r="E190" s="0" t="s">
        <v>259</v>
      </c>
      <c r="F190" s="0" t="n">
        <v>3285.737616</v>
      </c>
      <c r="G190" s="35" t="n">
        <v>2019</v>
      </c>
      <c r="H190" s="0" t="n">
        <v>9</v>
      </c>
      <c r="I190" s="0" t="s">
        <v>282</v>
      </c>
      <c r="J190" s="0" t="s">
        <v>244</v>
      </c>
      <c r="K190" s="0" t="n">
        <v>0.00014652</v>
      </c>
      <c r="L190" s="0" t="n">
        <f aca="false">K190*C190</f>
        <v>481.42627549632</v>
      </c>
    </row>
    <row r="191" customFormat="false" ht="14.4" hidden="false" customHeight="false" outlineLevel="0" collapsed="false">
      <c r="A191" s="0" t="str">
        <f aca="false">IF(J191="DIESEL", "D", "G")</f>
        <v>D</v>
      </c>
      <c r="B191" s="0" t="n">
        <v>0.84</v>
      </c>
      <c r="C191" s="0" t="n">
        <f aca="false">F191*1000</f>
        <v>2803097.586</v>
      </c>
      <c r="D191" s="35" t="s">
        <v>242</v>
      </c>
      <c r="E191" s="0" t="s">
        <v>259</v>
      </c>
      <c r="F191" s="0" t="n">
        <v>2803.097586</v>
      </c>
      <c r="G191" s="35" t="n">
        <v>2019</v>
      </c>
      <c r="H191" s="0" t="n">
        <v>10</v>
      </c>
      <c r="I191" s="0" t="s">
        <v>283</v>
      </c>
      <c r="J191" s="0" t="s">
        <v>244</v>
      </c>
      <c r="K191" s="0" t="n">
        <v>0.00014652</v>
      </c>
      <c r="L191" s="0" t="n">
        <f aca="false">K191*C191</f>
        <v>410.70985830072</v>
      </c>
    </row>
    <row r="192" customFormat="false" ht="14.4" hidden="false" customHeight="false" outlineLevel="0" collapsed="false">
      <c r="A192" s="0" t="str">
        <f aca="false">IF(J192="DIESEL", "D", "G")</f>
        <v>D</v>
      </c>
      <c r="B192" s="0" t="n">
        <v>0.84</v>
      </c>
      <c r="C192" s="0" t="n">
        <f aca="false">F192*1000</f>
        <v>3321699.03</v>
      </c>
      <c r="D192" s="35" t="s">
        <v>242</v>
      </c>
      <c r="E192" s="0" t="s">
        <v>259</v>
      </c>
      <c r="F192" s="0" t="n">
        <v>3321.69903</v>
      </c>
      <c r="G192" s="35" t="n">
        <v>2019</v>
      </c>
      <c r="H192" s="0" t="n">
        <v>11</v>
      </c>
      <c r="I192" s="0" t="s">
        <v>284</v>
      </c>
      <c r="J192" s="0" t="s">
        <v>244</v>
      </c>
      <c r="K192" s="0" t="n">
        <v>0.00014652</v>
      </c>
      <c r="L192" s="0" t="n">
        <f aca="false">K192*C192</f>
        <v>486.6953418756</v>
      </c>
    </row>
    <row r="193" customFormat="false" ht="14.4" hidden="false" customHeight="false" outlineLevel="0" collapsed="false">
      <c r="A193" s="0" t="str">
        <f aca="false">IF(J193="DIESEL", "D", "G")</f>
        <v>D</v>
      </c>
      <c r="B193" s="0" t="n">
        <v>0.84</v>
      </c>
      <c r="C193" s="0" t="n">
        <f aca="false">F193*1000</f>
        <v>3518540.454</v>
      </c>
      <c r="D193" s="35" t="s">
        <v>242</v>
      </c>
      <c r="E193" s="0" t="s">
        <v>259</v>
      </c>
      <c r="F193" s="0" t="n">
        <v>3518.540454</v>
      </c>
      <c r="G193" s="35" t="n">
        <v>2019</v>
      </c>
      <c r="H193" s="0" t="n">
        <v>12</v>
      </c>
      <c r="I193" s="0" t="s">
        <v>285</v>
      </c>
      <c r="J193" s="0" t="s">
        <v>244</v>
      </c>
      <c r="K193" s="0" t="n">
        <v>0.00014652</v>
      </c>
      <c r="L193" s="0" t="n">
        <f aca="false">K193*C193</f>
        <v>515.53654732008</v>
      </c>
    </row>
    <row r="194" customFormat="false" ht="14.4" hidden="false" customHeight="false" outlineLevel="0" collapsed="false">
      <c r="A194" s="0" t="str">
        <f aca="false">IF(J194="DIESEL", "D", "G")</f>
        <v>D</v>
      </c>
      <c r="B194" s="0" t="n">
        <v>0.84</v>
      </c>
      <c r="C194" s="0" t="n">
        <f aca="false">F194*1000</f>
        <v>3764213.6928</v>
      </c>
      <c r="D194" s="35" t="s">
        <v>242</v>
      </c>
      <c r="E194" s="0" t="s">
        <v>260</v>
      </c>
      <c r="F194" s="0" t="n">
        <v>3764.2136928</v>
      </c>
      <c r="G194" s="35" t="n">
        <v>2019</v>
      </c>
      <c r="H194" s="0" t="n">
        <v>1</v>
      </c>
      <c r="I194" s="0" t="s">
        <v>274</v>
      </c>
      <c r="J194" s="0" t="s">
        <v>244</v>
      </c>
      <c r="K194" s="0" t="n">
        <v>0.00014652</v>
      </c>
      <c r="L194" s="0" t="n">
        <f aca="false">K194*C194</f>
        <v>551.532590269056</v>
      </c>
      <c r="M194" s="0" t="n">
        <f aca="false">SUM(L194:L205)</f>
        <v>6843.40794955224</v>
      </c>
    </row>
    <row r="195" customFormat="false" ht="14.4" hidden="false" customHeight="false" outlineLevel="0" collapsed="false">
      <c r="A195" s="0" t="str">
        <f aca="false">IF(J195="DIESEL", "D", "G")</f>
        <v>D</v>
      </c>
      <c r="B195" s="0" t="n">
        <v>0.84</v>
      </c>
      <c r="C195" s="0" t="n">
        <f aca="false">F195*1000</f>
        <v>3776327.0112</v>
      </c>
      <c r="D195" s="35" t="s">
        <v>242</v>
      </c>
      <c r="E195" s="0" t="s">
        <v>260</v>
      </c>
      <c r="F195" s="0" t="n">
        <v>3776.3270112</v>
      </c>
      <c r="G195" s="35" t="n">
        <v>2019</v>
      </c>
      <c r="H195" s="0" t="n">
        <v>2</v>
      </c>
      <c r="I195" s="0" t="s">
        <v>275</v>
      </c>
      <c r="J195" s="0" t="s">
        <v>244</v>
      </c>
      <c r="K195" s="0" t="n">
        <v>0.00014652</v>
      </c>
      <c r="L195" s="0" t="n">
        <f aca="false">K195*C195</f>
        <v>553.307433681024</v>
      </c>
    </row>
    <row r="196" customFormat="false" ht="14.4" hidden="false" customHeight="false" outlineLevel="0" collapsed="false">
      <c r="A196" s="0" t="str">
        <f aca="false">IF(J196="DIESEL", "D", "G")</f>
        <v>D</v>
      </c>
      <c r="B196" s="0" t="n">
        <v>0.84</v>
      </c>
      <c r="C196" s="0" t="n">
        <f aca="false">F196*1000</f>
        <v>3985660.2948</v>
      </c>
      <c r="D196" s="35" t="s">
        <v>242</v>
      </c>
      <c r="E196" s="0" t="s">
        <v>260</v>
      </c>
      <c r="F196" s="0" t="n">
        <v>3985.6602948</v>
      </c>
      <c r="G196" s="35" t="n">
        <v>2019</v>
      </c>
      <c r="H196" s="0" t="n">
        <v>3</v>
      </c>
      <c r="I196" s="0" t="s">
        <v>276</v>
      </c>
      <c r="J196" s="0" t="s">
        <v>244</v>
      </c>
      <c r="K196" s="0" t="n">
        <v>0.00014652</v>
      </c>
      <c r="L196" s="0" t="n">
        <f aca="false">K196*C196</f>
        <v>583.978946394096</v>
      </c>
    </row>
    <row r="197" customFormat="false" ht="14.4" hidden="false" customHeight="false" outlineLevel="0" collapsed="false">
      <c r="A197" s="0" t="str">
        <f aca="false">IF(J197="DIESEL", "D", "G")</f>
        <v>D</v>
      </c>
      <c r="B197" s="0" t="n">
        <v>0.84</v>
      </c>
      <c r="C197" s="0" t="n">
        <f aca="false">F197*1000</f>
        <v>3913737.4668</v>
      </c>
      <c r="D197" s="35" t="s">
        <v>242</v>
      </c>
      <c r="E197" s="0" t="s">
        <v>260</v>
      </c>
      <c r="F197" s="0" t="n">
        <v>3913.7374668</v>
      </c>
      <c r="G197" s="35" t="n">
        <v>2019</v>
      </c>
      <c r="H197" s="0" t="n">
        <v>4</v>
      </c>
      <c r="I197" s="0" t="s">
        <v>277</v>
      </c>
      <c r="J197" s="0" t="s">
        <v>244</v>
      </c>
      <c r="K197" s="0" t="n">
        <v>0.00014652</v>
      </c>
      <c r="L197" s="0" t="n">
        <f aca="false">K197*C197</f>
        <v>573.440813635536</v>
      </c>
    </row>
    <row r="198" customFormat="false" ht="14.4" hidden="false" customHeight="false" outlineLevel="0" collapsed="false">
      <c r="A198" s="0" t="str">
        <f aca="false">IF(J198="DIESEL", "D", "G")</f>
        <v>D</v>
      </c>
      <c r="B198" s="0" t="n">
        <v>0.84</v>
      </c>
      <c r="C198" s="0" t="n">
        <f aca="false">F198*1000</f>
        <v>3845221.5096</v>
      </c>
      <c r="D198" s="35" t="s">
        <v>242</v>
      </c>
      <c r="E198" s="0" t="s">
        <v>260</v>
      </c>
      <c r="F198" s="0" t="n">
        <v>3845.2215096</v>
      </c>
      <c r="G198" s="35" t="n">
        <v>2019</v>
      </c>
      <c r="H198" s="0" t="n">
        <v>5</v>
      </c>
      <c r="I198" s="0" t="s">
        <v>278</v>
      </c>
      <c r="J198" s="0" t="s">
        <v>244</v>
      </c>
      <c r="K198" s="0" t="n">
        <v>0.00014652</v>
      </c>
      <c r="L198" s="0" t="n">
        <f aca="false">K198*C198</f>
        <v>563.401855586592</v>
      </c>
    </row>
    <row r="199" customFormat="false" ht="14.4" hidden="false" customHeight="false" outlineLevel="0" collapsed="false">
      <c r="A199" s="0" t="str">
        <f aca="false">IF(J199="DIESEL", "D", "G")</f>
        <v>D</v>
      </c>
      <c r="B199" s="0" t="n">
        <v>0.84</v>
      </c>
      <c r="C199" s="0" t="n">
        <f aca="false">F199*1000</f>
        <v>3926986.4088</v>
      </c>
      <c r="D199" s="35" t="s">
        <v>242</v>
      </c>
      <c r="E199" s="0" t="s">
        <v>260</v>
      </c>
      <c r="F199" s="0" t="n">
        <v>3926.9864088</v>
      </c>
      <c r="G199" s="35" t="n">
        <v>2019</v>
      </c>
      <c r="H199" s="0" t="n">
        <v>6</v>
      </c>
      <c r="I199" s="0" t="s">
        <v>279</v>
      </c>
      <c r="J199" s="0" t="s">
        <v>244</v>
      </c>
      <c r="K199" s="0" t="n">
        <v>0.00014652</v>
      </c>
      <c r="L199" s="0" t="n">
        <f aca="false">K199*C199</f>
        <v>575.382048617376</v>
      </c>
    </row>
    <row r="200" customFormat="false" ht="14.4" hidden="false" customHeight="false" outlineLevel="0" collapsed="false">
      <c r="A200" s="0" t="str">
        <f aca="false">IF(J200="DIESEL", "D", "G")</f>
        <v>D</v>
      </c>
      <c r="B200" s="0" t="n">
        <v>0.84</v>
      </c>
      <c r="C200" s="0" t="n">
        <f aca="false">F200*1000</f>
        <v>4139348.022</v>
      </c>
      <c r="D200" s="35" t="s">
        <v>242</v>
      </c>
      <c r="E200" s="0" t="s">
        <v>260</v>
      </c>
      <c r="F200" s="0" t="n">
        <v>4139.348022</v>
      </c>
      <c r="G200" s="35" t="n">
        <v>2019</v>
      </c>
      <c r="H200" s="0" t="n">
        <v>7</v>
      </c>
      <c r="I200" s="0" t="s">
        <v>280</v>
      </c>
      <c r="J200" s="0" t="s">
        <v>244</v>
      </c>
      <c r="K200" s="0" t="n">
        <v>0.00014652</v>
      </c>
      <c r="L200" s="0" t="n">
        <f aca="false">K200*C200</f>
        <v>606.49727218344</v>
      </c>
    </row>
    <row r="201" customFormat="false" ht="14.4" hidden="false" customHeight="false" outlineLevel="0" collapsed="false">
      <c r="A201" s="0" t="str">
        <f aca="false">IF(J201="DIESEL", "D", "G")</f>
        <v>D</v>
      </c>
      <c r="B201" s="0" t="n">
        <v>0.84</v>
      </c>
      <c r="C201" s="0" t="n">
        <f aca="false">F201*1000</f>
        <v>4040927.31</v>
      </c>
      <c r="D201" s="35" t="s">
        <v>242</v>
      </c>
      <c r="E201" s="0" t="s">
        <v>260</v>
      </c>
      <c r="F201" s="0" t="n">
        <v>4040.92731</v>
      </c>
      <c r="G201" s="35" t="n">
        <v>2019</v>
      </c>
      <c r="H201" s="0" t="n">
        <v>8</v>
      </c>
      <c r="I201" s="0" t="s">
        <v>281</v>
      </c>
      <c r="J201" s="0" t="s">
        <v>244</v>
      </c>
      <c r="K201" s="0" t="n">
        <v>0.00014652</v>
      </c>
      <c r="L201" s="0" t="n">
        <f aca="false">K201*C201</f>
        <v>592.0766694612</v>
      </c>
    </row>
    <row r="202" customFormat="false" ht="14.4" hidden="false" customHeight="false" outlineLevel="0" collapsed="false">
      <c r="A202" s="0" t="str">
        <f aca="false">IF(J202="DIESEL", "D", "G")</f>
        <v>D</v>
      </c>
      <c r="B202" s="0" t="n">
        <v>0.84</v>
      </c>
      <c r="C202" s="0" t="n">
        <f aca="false">F202*1000</f>
        <v>4015943.5908</v>
      </c>
      <c r="D202" s="35" t="s">
        <v>242</v>
      </c>
      <c r="E202" s="0" t="s">
        <v>260</v>
      </c>
      <c r="F202" s="0" t="n">
        <v>4015.9435908</v>
      </c>
      <c r="G202" s="35" t="n">
        <v>2019</v>
      </c>
      <c r="H202" s="0" t="n">
        <v>9</v>
      </c>
      <c r="I202" s="0" t="s">
        <v>282</v>
      </c>
      <c r="J202" s="0" t="s">
        <v>244</v>
      </c>
      <c r="K202" s="0" t="n">
        <v>0.00014652</v>
      </c>
      <c r="L202" s="0" t="n">
        <f aca="false">K202*C202</f>
        <v>588.416054924016</v>
      </c>
    </row>
    <row r="203" customFormat="false" ht="14.4" hidden="false" customHeight="false" outlineLevel="0" collapsed="false">
      <c r="A203" s="0" t="str">
        <f aca="false">IF(J203="DIESEL", "D", "G")</f>
        <v>D</v>
      </c>
      <c r="B203" s="0" t="n">
        <v>0.84</v>
      </c>
      <c r="C203" s="0" t="n">
        <f aca="false">F203*1000</f>
        <v>3189588.1512</v>
      </c>
      <c r="D203" s="35" t="s">
        <v>242</v>
      </c>
      <c r="E203" s="0" t="s">
        <v>260</v>
      </c>
      <c r="F203" s="0" t="n">
        <v>3189.5881512</v>
      </c>
      <c r="G203" s="35" t="n">
        <v>2019</v>
      </c>
      <c r="H203" s="0" t="n">
        <v>10</v>
      </c>
      <c r="I203" s="0" t="s">
        <v>283</v>
      </c>
      <c r="J203" s="0" t="s">
        <v>244</v>
      </c>
      <c r="K203" s="0" t="n">
        <v>0.00014652</v>
      </c>
      <c r="L203" s="0" t="n">
        <f aca="false">K203*C203</f>
        <v>467.338455913824</v>
      </c>
    </row>
    <row r="204" customFormat="false" ht="14.4" hidden="false" customHeight="false" outlineLevel="0" collapsed="false">
      <c r="A204" s="0" t="str">
        <f aca="false">IF(J204="DIESEL", "D", "G")</f>
        <v>D</v>
      </c>
      <c r="B204" s="0" t="n">
        <v>0.84</v>
      </c>
      <c r="C204" s="0" t="n">
        <f aca="false">F204*1000</f>
        <v>4012158.1788</v>
      </c>
      <c r="D204" s="35" t="s">
        <v>242</v>
      </c>
      <c r="E204" s="0" t="s">
        <v>260</v>
      </c>
      <c r="F204" s="0" t="n">
        <v>4012.1581788</v>
      </c>
      <c r="G204" s="35" t="n">
        <v>2019</v>
      </c>
      <c r="H204" s="0" t="n">
        <v>11</v>
      </c>
      <c r="I204" s="0" t="s">
        <v>284</v>
      </c>
      <c r="J204" s="0" t="s">
        <v>244</v>
      </c>
      <c r="K204" s="0" t="n">
        <v>0.00014652</v>
      </c>
      <c r="L204" s="0" t="n">
        <f aca="false">K204*C204</f>
        <v>587.861416357776</v>
      </c>
    </row>
    <row r="205" customFormat="false" ht="14.4" hidden="false" customHeight="false" outlineLevel="0" collapsed="false">
      <c r="A205" s="0" t="str">
        <f aca="false">IF(J205="DIESEL", "D", "G")</f>
        <v>D</v>
      </c>
      <c r="B205" s="0" t="n">
        <v>0.84</v>
      </c>
      <c r="C205" s="0" t="n">
        <f aca="false">F205*1000</f>
        <v>4096194.3252</v>
      </c>
      <c r="D205" s="35" t="s">
        <v>242</v>
      </c>
      <c r="E205" s="0" t="s">
        <v>260</v>
      </c>
      <c r="F205" s="0" t="n">
        <v>4096.1943252</v>
      </c>
      <c r="G205" s="35" t="n">
        <v>2019</v>
      </c>
      <c r="H205" s="0" t="n">
        <v>12</v>
      </c>
      <c r="I205" s="0" t="s">
        <v>285</v>
      </c>
      <c r="J205" s="0" t="s">
        <v>244</v>
      </c>
      <c r="K205" s="0" t="n">
        <v>0.00014652</v>
      </c>
      <c r="L205" s="0" t="n">
        <f aca="false">K205*C205</f>
        <v>600.174392528304</v>
      </c>
    </row>
    <row r="206" customFormat="false" ht="14.4" hidden="false" customHeight="false" outlineLevel="0" collapsed="false">
      <c r="A206" s="0" t="str">
        <f aca="false">IF(J206="DIESEL", "D", "G")</f>
        <v>D</v>
      </c>
      <c r="B206" s="0" t="n">
        <v>0.84</v>
      </c>
      <c r="C206" s="0" t="n">
        <f aca="false">F206*1000</f>
        <v>2259890.964</v>
      </c>
      <c r="D206" s="35" t="s">
        <v>242</v>
      </c>
      <c r="E206" s="0" t="s">
        <v>261</v>
      </c>
      <c r="F206" s="0" t="n">
        <v>2259.890964</v>
      </c>
      <c r="G206" s="35" t="n">
        <v>2019</v>
      </c>
      <c r="H206" s="0" t="n">
        <v>1</v>
      </c>
      <c r="I206" s="0" t="s">
        <v>274</v>
      </c>
      <c r="J206" s="0" t="s">
        <v>244</v>
      </c>
      <c r="K206" s="0" t="n">
        <v>0.00014652</v>
      </c>
      <c r="L206" s="0" t="n">
        <f aca="false">K206*C206</f>
        <v>331.11922404528</v>
      </c>
      <c r="M206" s="0" t="n">
        <f aca="false">SUM(L206:L217)</f>
        <v>4216.91701912272</v>
      </c>
    </row>
    <row r="207" customFormat="false" ht="14.4" hidden="false" customHeight="false" outlineLevel="0" collapsed="false">
      <c r="A207" s="0" t="str">
        <f aca="false">IF(J207="DIESEL", "D", "G")</f>
        <v>D</v>
      </c>
      <c r="B207" s="0" t="n">
        <v>0.84</v>
      </c>
      <c r="C207" s="0" t="n">
        <f aca="false">F207*1000</f>
        <v>2320457.556</v>
      </c>
      <c r="D207" s="35" t="s">
        <v>242</v>
      </c>
      <c r="E207" s="0" t="s">
        <v>261</v>
      </c>
      <c r="F207" s="0" t="n">
        <v>2320.457556</v>
      </c>
      <c r="G207" s="35" t="n">
        <v>2019</v>
      </c>
      <c r="H207" s="0" t="n">
        <v>2</v>
      </c>
      <c r="I207" s="0" t="s">
        <v>275</v>
      </c>
      <c r="J207" s="0" t="s">
        <v>244</v>
      </c>
      <c r="K207" s="0" t="n">
        <v>0.00014652</v>
      </c>
      <c r="L207" s="0" t="n">
        <f aca="false">K207*C207</f>
        <v>339.99344110512</v>
      </c>
    </row>
    <row r="208" customFormat="false" ht="14.4" hidden="false" customHeight="false" outlineLevel="0" collapsed="false">
      <c r="A208" s="0" t="str">
        <f aca="false">IF(J208="DIESEL", "D", "G")</f>
        <v>D</v>
      </c>
      <c r="B208" s="0" t="n">
        <v>0.84</v>
      </c>
      <c r="C208" s="0" t="n">
        <f aca="false">F208*1000</f>
        <v>2363989.794</v>
      </c>
      <c r="D208" s="35" t="s">
        <v>242</v>
      </c>
      <c r="E208" s="0" t="s">
        <v>261</v>
      </c>
      <c r="F208" s="0" t="n">
        <v>2363.989794</v>
      </c>
      <c r="G208" s="35" t="n">
        <v>2019</v>
      </c>
      <c r="H208" s="0" t="n">
        <v>3</v>
      </c>
      <c r="I208" s="0" t="s">
        <v>276</v>
      </c>
      <c r="J208" s="0" t="s">
        <v>244</v>
      </c>
      <c r="K208" s="0" t="n">
        <v>0.00014652</v>
      </c>
      <c r="L208" s="0" t="n">
        <f aca="false">K208*C208</f>
        <v>346.37178461688</v>
      </c>
    </row>
    <row r="209" customFormat="false" ht="14.4" hidden="false" customHeight="false" outlineLevel="0" collapsed="false">
      <c r="A209" s="0" t="str">
        <f aca="false">IF(J209="DIESEL", "D", "G")</f>
        <v>D</v>
      </c>
      <c r="B209" s="0" t="n">
        <v>0.84</v>
      </c>
      <c r="C209" s="0" t="n">
        <f aca="false">F209*1000</f>
        <v>2466195.918</v>
      </c>
      <c r="D209" s="35" t="s">
        <v>242</v>
      </c>
      <c r="E209" s="0" t="s">
        <v>261</v>
      </c>
      <c r="F209" s="0" t="n">
        <v>2466.195918</v>
      </c>
      <c r="G209" s="35" t="n">
        <v>2019</v>
      </c>
      <c r="H209" s="0" t="n">
        <v>4</v>
      </c>
      <c r="I209" s="0" t="s">
        <v>277</v>
      </c>
      <c r="J209" s="0" t="s">
        <v>244</v>
      </c>
      <c r="K209" s="0" t="n">
        <v>0.00014652</v>
      </c>
      <c r="L209" s="0" t="n">
        <f aca="false">K209*C209</f>
        <v>361.34702590536</v>
      </c>
    </row>
    <row r="210" customFormat="false" ht="14.4" hidden="false" customHeight="false" outlineLevel="0" collapsed="false">
      <c r="A210" s="0" t="str">
        <f aca="false">IF(J210="DIESEL", "D", "G")</f>
        <v>D</v>
      </c>
      <c r="B210" s="0" t="n">
        <v>0.84</v>
      </c>
      <c r="C210" s="0" t="n">
        <f aca="false">F210*1000</f>
        <v>2458625.094</v>
      </c>
      <c r="D210" s="35" t="s">
        <v>242</v>
      </c>
      <c r="E210" s="0" t="s">
        <v>261</v>
      </c>
      <c r="F210" s="0" t="n">
        <v>2458.625094</v>
      </c>
      <c r="G210" s="35" t="n">
        <v>2019</v>
      </c>
      <c r="H210" s="0" t="n">
        <v>5</v>
      </c>
      <c r="I210" s="0" t="s">
        <v>278</v>
      </c>
      <c r="J210" s="0" t="s">
        <v>244</v>
      </c>
      <c r="K210" s="0" t="n">
        <v>0.00014652</v>
      </c>
      <c r="L210" s="0" t="n">
        <f aca="false">K210*C210</f>
        <v>360.23774877288</v>
      </c>
    </row>
    <row r="211" customFormat="false" ht="14.4" hidden="false" customHeight="false" outlineLevel="0" collapsed="false">
      <c r="A211" s="0" t="str">
        <f aca="false">IF(J211="DIESEL", "D", "G")</f>
        <v>D</v>
      </c>
      <c r="B211" s="0" t="n">
        <v>0.84</v>
      </c>
      <c r="C211" s="0" t="n">
        <f aca="false">F211*1000</f>
        <v>2473766.742</v>
      </c>
      <c r="D211" s="35" t="s">
        <v>242</v>
      </c>
      <c r="E211" s="0" t="s">
        <v>261</v>
      </c>
      <c r="F211" s="0" t="n">
        <v>2473.766742</v>
      </c>
      <c r="G211" s="35" t="n">
        <v>2019</v>
      </c>
      <c r="H211" s="0" t="n">
        <v>6</v>
      </c>
      <c r="I211" s="0" t="s">
        <v>279</v>
      </c>
      <c r="J211" s="0" t="s">
        <v>244</v>
      </c>
      <c r="K211" s="0" t="n">
        <v>0.00014652</v>
      </c>
      <c r="L211" s="0" t="n">
        <f aca="false">K211*C211</f>
        <v>362.45630303784</v>
      </c>
    </row>
    <row r="212" customFormat="false" ht="14.4" hidden="false" customHeight="false" outlineLevel="0" collapsed="false">
      <c r="A212" s="0" t="str">
        <f aca="false">IF(J212="DIESEL", "D", "G")</f>
        <v>D</v>
      </c>
      <c r="B212" s="0" t="n">
        <v>0.84</v>
      </c>
      <c r="C212" s="0" t="n">
        <f aca="false">F212*1000</f>
        <v>2910981.828</v>
      </c>
      <c r="D212" s="35" t="s">
        <v>242</v>
      </c>
      <c r="E212" s="0" t="s">
        <v>261</v>
      </c>
      <c r="F212" s="0" t="n">
        <v>2910.981828</v>
      </c>
      <c r="G212" s="35" t="n">
        <v>2019</v>
      </c>
      <c r="H212" s="0" t="n">
        <v>7</v>
      </c>
      <c r="I212" s="0" t="s">
        <v>280</v>
      </c>
      <c r="J212" s="0" t="s">
        <v>244</v>
      </c>
      <c r="K212" s="0" t="n">
        <v>0.00014652</v>
      </c>
      <c r="L212" s="0" t="n">
        <f aca="false">K212*C212</f>
        <v>426.51705743856</v>
      </c>
    </row>
    <row r="213" customFormat="false" ht="14.4" hidden="false" customHeight="false" outlineLevel="0" collapsed="false">
      <c r="A213" s="0" t="str">
        <f aca="false">IF(J213="DIESEL", "D", "G")</f>
        <v>D</v>
      </c>
      <c r="B213" s="0" t="n">
        <v>0.84</v>
      </c>
      <c r="C213" s="0" t="n">
        <f aca="false">F213*1000</f>
        <v>2738745.582</v>
      </c>
      <c r="D213" s="35" t="s">
        <v>242</v>
      </c>
      <c r="E213" s="0" t="s">
        <v>261</v>
      </c>
      <c r="F213" s="0" t="n">
        <v>2738.745582</v>
      </c>
      <c r="G213" s="35" t="n">
        <v>2019</v>
      </c>
      <c r="H213" s="0" t="n">
        <v>8</v>
      </c>
      <c r="I213" s="0" t="s">
        <v>281</v>
      </c>
      <c r="J213" s="0" t="s">
        <v>244</v>
      </c>
      <c r="K213" s="0" t="n">
        <v>0.00014652</v>
      </c>
      <c r="L213" s="0" t="n">
        <f aca="false">K213*C213</f>
        <v>401.28100267464</v>
      </c>
    </row>
    <row r="214" customFormat="false" ht="14.4" hidden="false" customHeight="false" outlineLevel="0" collapsed="false">
      <c r="A214" s="0" t="str">
        <f aca="false">IF(J214="DIESEL", "D", "G")</f>
        <v>D</v>
      </c>
      <c r="B214" s="0" t="n">
        <v>0.84</v>
      </c>
      <c r="C214" s="0" t="n">
        <f aca="false">F214*1000</f>
        <v>2269354.494</v>
      </c>
      <c r="D214" s="35" t="s">
        <v>242</v>
      </c>
      <c r="E214" s="0" t="s">
        <v>261</v>
      </c>
      <c r="F214" s="0" t="n">
        <v>2269.354494</v>
      </c>
      <c r="G214" s="35" t="n">
        <v>2019</v>
      </c>
      <c r="H214" s="0" t="n">
        <v>9</v>
      </c>
      <c r="I214" s="0" t="s">
        <v>282</v>
      </c>
      <c r="J214" s="0" t="s">
        <v>244</v>
      </c>
      <c r="K214" s="0" t="n">
        <v>0.00014652</v>
      </c>
      <c r="L214" s="0" t="n">
        <f aca="false">K214*C214</f>
        <v>332.50582046088</v>
      </c>
    </row>
    <row r="215" customFormat="false" ht="14.4" hidden="false" customHeight="false" outlineLevel="0" collapsed="false">
      <c r="A215" s="0" t="str">
        <f aca="false">IF(J215="DIESEL", "D", "G")</f>
        <v>D</v>
      </c>
      <c r="B215" s="0" t="n">
        <v>0.84</v>
      </c>
      <c r="C215" s="0" t="n">
        <f aca="false">F215*1000</f>
        <v>1958950.71</v>
      </c>
      <c r="D215" s="35" t="s">
        <v>242</v>
      </c>
      <c r="E215" s="0" t="s">
        <v>261</v>
      </c>
      <c r="F215" s="0" t="n">
        <v>1958.95071</v>
      </c>
      <c r="G215" s="35" t="n">
        <v>2019</v>
      </c>
      <c r="H215" s="0" t="n">
        <v>10</v>
      </c>
      <c r="I215" s="0" t="s">
        <v>283</v>
      </c>
      <c r="J215" s="0" t="s">
        <v>244</v>
      </c>
      <c r="K215" s="0" t="n">
        <v>0.00014652</v>
      </c>
      <c r="L215" s="0" t="n">
        <f aca="false">K215*C215</f>
        <v>287.0254580292</v>
      </c>
    </row>
    <row r="216" customFormat="false" ht="14.4" hidden="false" customHeight="false" outlineLevel="0" collapsed="false">
      <c r="A216" s="0" t="str">
        <f aca="false">IF(J216="DIESEL", "D", "G")</f>
        <v>D</v>
      </c>
      <c r="B216" s="0" t="n">
        <v>0.84</v>
      </c>
      <c r="C216" s="0" t="n">
        <f aca="false">F216*1000</f>
        <v>2312886.732</v>
      </c>
      <c r="D216" s="35" t="s">
        <v>242</v>
      </c>
      <c r="E216" s="0" t="s">
        <v>261</v>
      </c>
      <c r="F216" s="0" t="n">
        <v>2312.886732</v>
      </c>
      <c r="G216" s="35" t="n">
        <v>2019</v>
      </c>
      <c r="H216" s="0" t="n">
        <v>11</v>
      </c>
      <c r="I216" s="0" t="s">
        <v>284</v>
      </c>
      <c r="J216" s="0" t="s">
        <v>244</v>
      </c>
      <c r="K216" s="0" t="n">
        <v>0.00014652</v>
      </c>
      <c r="L216" s="0" t="n">
        <f aca="false">K216*C216</f>
        <v>338.88416397264</v>
      </c>
    </row>
    <row r="217" customFormat="false" ht="14.4" hidden="false" customHeight="false" outlineLevel="0" collapsed="false">
      <c r="A217" s="0" t="str">
        <f aca="false">IF(J217="DIESEL", "D", "G")</f>
        <v>D</v>
      </c>
      <c r="B217" s="0" t="n">
        <v>0.84</v>
      </c>
      <c r="C217" s="0" t="n">
        <f aca="false">F217*1000</f>
        <v>2246642.022</v>
      </c>
      <c r="D217" s="35" t="s">
        <v>242</v>
      </c>
      <c r="E217" s="0" t="s">
        <v>261</v>
      </c>
      <c r="F217" s="0" t="n">
        <v>2246.642022</v>
      </c>
      <c r="G217" s="35" t="n">
        <v>2019</v>
      </c>
      <c r="H217" s="0" t="n">
        <v>12</v>
      </c>
      <c r="I217" s="0" t="s">
        <v>285</v>
      </c>
      <c r="J217" s="0" t="s">
        <v>244</v>
      </c>
      <c r="K217" s="0" t="n">
        <v>0.00014652</v>
      </c>
      <c r="L217" s="0" t="n">
        <f aca="false">K217*C217</f>
        <v>329.17798906344</v>
      </c>
    </row>
    <row r="218" customFormat="false" ht="14.4" hidden="false" customHeight="false" outlineLevel="0" collapsed="false">
      <c r="A218" s="0" t="str">
        <f aca="false">IF(J218="DIESEL", "D", "G")</f>
        <v>D</v>
      </c>
      <c r="B218" s="0" t="n">
        <v>0.84</v>
      </c>
      <c r="C218" s="0" t="n">
        <f aca="false">F218*1000</f>
        <v>50645110.427064</v>
      </c>
      <c r="D218" s="35" t="s">
        <v>242</v>
      </c>
      <c r="E218" s="0" t="s">
        <v>263</v>
      </c>
      <c r="F218" s="0" t="n">
        <v>50645.110427064</v>
      </c>
      <c r="G218" s="35" t="n">
        <v>2019</v>
      </c>
      <c r="H218" s="0" t="n">
        <v>1</v>
      </c>
      <c r="I218" s="0" t="s">
        <v>274</v>
      </c>
      <c r="J218" s="0" t="s">
        <v>244</v>
      </c>
      <c r="K218" s="0" t="n">
        <v>0.00014652</v>
      </c>
      <c r="L218" s="0" t="n">
        <f aca="false">K218*C218</f>
        <v>7420.52157977342</v>
      </c>
      <c r="M218" s="0" t="n">
        <f aca="false">SUM(L218:L229)</f>
        <v>88433.3251045364</v>
      </c>
    </row>
    <row r="219" customFormat="false" ht="14.4" hidden="false" customHeight="false" outlineLevel="0" collapsed="false">
      <c r="A219" s="0" t="str">
        <f aca="false">IF(J219="DIESEL", "D", "G")</f>
        <v>D</v>
      </c>
      <c r="B219" s="0" t="n">
        <v>0.84</v>
      </c>
      <c r="C219" s="0" t="n">
        <f aca="false">F219*1000</f>
        <v>47289092.851872</v>
      </c>
      <c r="D219" s="35" t="s">
        <v>242</v>
      </c>
      <c r="E219" s="0" t="s">
        <v>263</v>
      </c>
      <c r="F219" s="0" t="n">
        <v>47289.092851872</v>
      </c>
      <c r="G219" s="35" t="n">
        <v>2019</v>
      </c>
      <c r="H219" s="0" t="n">
        <v>2</v>
      </c>
      <c r="I219" s="0" t="s">
        <v>275</v>
      </c>
      <c r="J219" s="0" t="s">
        <v>244</v>
      </c>
      <c r="K219" s="0" t="n">
        <v>0.00014652</v>
      </c>
      <c r="L219" s="0" t="n">
        <f aca="false">K219*C219</f>
        <v>6928.79788465629</v>
      </c>
    </row>
    <row r="220" customFormat="false" ht="14.4" hidden="false" customHeight="false" outlineLevel="0" collapsed="false">
      <c r="A220" s="0" t="str">
        <f aca="false">IF(J220="DIESEL", "D", "G")</f>
        <v>D</v>
      </c>
      <c r="B220" s="0" t="n">
        <v>0.84</v>
      </c>
      <c r="C220" s="0" t="n">
        <f aca="false">F220*1000</f>
        <v>50555714.137272</v>
      </c>
      <c r="D220" s="35" t="s">
        <v>242</v>
      </c>
      <c r="E220" s="0" t="s">
        <v>263</v>
      </c>
      <c r="F220" s="0" t="n">
        <v>50555.714137272</v>
      </c>
      <c r="G220" s="35" t="n">
        <v>2019</v>
      </c>
      <c r="H220" s="0" t="n">
        <v>3</v>
      </c>
      <c r="I220" s="0" t="s">
        <v>276</v>
      </c>
      <c r="J220" s="0" t="s">
        <v>244</v>
      </c>
      <c r="K220" s="0" t="n">
        <v>0.00014652</v>
      </c>
      <c r="L220" s="0" t="n">
        <f aca="false">K220*C220</f>
        <v>7407.42323539309</v>
      </c>
    </row>
    <row r="221" customFormat="false" ht="14.4" hidden="false" customHeight="false" outlineLevel="0" collapsed="false">
      <c r="A221" s="0" t="str">
        <f aca="false">IF(J221="DIESEL", "D", "G")</f>
        <v>D</v>
      </c>
      <c r="B221" s="0" t="n">
        <v>0.84</v>
      </c>
      <c r="C221" s="0" t="n">
        <f aca="false">F221*1000</f>
        <v>50831292.130872</v>
      </c>
      <c r="D221" s="35" t="s">
        <v>242</v>
      </c>
      <c r="E221" s="0" t="s">
        <v>263</v>
      </c>
      <c r="F221" s="0" t="n">
        <v>50831.292130872</v>
      </c>
      <c r="G221" s="35" t="n">
        <v>2019</v>
      </c>
      <c r="H221" s="0" t="n">
        <v>4</v>
      </c>
      <c r="I221" s="0" t="s">
        <v>277</v>
      </c>
      <c r="J221" s="0" t="s">
        <v>244</v>
      </c>
      <c r="K221" s="0" t="n">
        <v>0.00014652</v>
      </c>
      <c r="L221" s="0" t="n">
        <f aca="false">K221*C221</f>
        <v>7447.80092301537</v>
      </c>
    </row>
    <row r="222" customFormat="false" ht="14.4" hidden="false" customHeight="false" outlineLevel="0" collapsed="false">
      <c r="A222" s="0" t="str">
        <f aca="false">IF(J222="DIESEL", "D", "G")</f>
        <v>D</v>
      </c>
      <c r="B222" s="0" t="n">
        <v>0.84</v>
      </c>
      <c r="C222" s="0" t="n">
        <f aca="false">F222*1000</f>
        <v>52464205.305312</v>
      </c>
      <c r="D222" s="35" t="s">
        <v>242</v>
      </c>
      <c r="E222" s="0" t="s">
        <v>263</v>
      </c>
      <c r="F222" s="0" t="n">
        <v>52464.205305312</v>
      </c>
      <c r="G222" s="35" t="n">
        <v>2019</v>
      </c>
      <c r="H222" s="0" t="n">
        <v>5</v>
      </c>
      <c r="I222" s="0" t="s">
        <v>278</v>
      </c>
      <c r="J222" s="0" t="s">
        <v>244</v>
      </c>
      <c r="K222" s="0" t="n">
        <v>0.00014652</v>
      </c>
      <c r="L222" s="0" t="n">
        <f aca="false">K222*C222</f>
        <v>7687.05536133431</v>
      </c>
    </row>
    <row r="223" customFormat="false" ht="14.4" hidden="false" customHeight="false" outlineLevel="0" collapsed="false">
      <c r="A223" s="0" t="str">
        <f aca="false">IF(J223="DIESEL", "D", "G")</f>
        <v>D</v>
      </c>
      <c r="B223" s="0" t="n">
        <v>0.84</v>
      </c>
      <c r="C223" s="0" t="n">
        <f aca="false">F223*1000</f>
        <v>49923345.921024</v>
      </c>
      <c r="D223" s="35" t="s">
        <v>242</v>
      </c>
      <c r="E223" s="0" t="s">
        <v>263</v>
      </c>
      <c r="F223" s="0" t="n">
        <v>49923.345921024</v>
      </c>
      <c r="G223" s="35" t="n">
        <v>2019</v>
      </c>
      <c r="H223" s="0" t="n">
        <v>6</v>
      </c>
      <c r="I223" s="0" t="s">
        <v>279</v>
      </c>
      <c r="J223" s="0" t="s">
        <v>244</v>
      </c>
      <c r="K223" s="0" t="n">
        <v>0.00014652</v>
      </c>
      <c r="L223" s="0" t="n">
        <f aca="false">K223*C223</f>
        <v>7314.76864434844</v>
      </c>
    </row>
    <row r="224" customFormat="false" ht="14.4" hidden="false" customHeight="false" outlineLevel="0" collapsed="false">
      <c r="A224" s="0" t="str">
        <f aca="false">IF(J224="DIESEL", "D", "G")</f>
        <v>D</v>
      </c>
      <c r="B224" s="0" t="n">
        <v>0.84</v>
      </c>
      <c r="C224" s="0" t="n">
        <f aca="false">F224*1000</f>
        <v>52095786.297</v>
      </c>
      <c r="D224" s="35" t="s">
        <v>242</v>
      </c>
      <c r="E224" s="0" t="s">
        <v>263</v>
      </c>
      <c r="F224" s="0" t="n">
        <v>52095.786297</v>
      </c>
      <c r="G224" s="35" t="n">
        <v>2019</v>
      </c>
      <c r="H224" s="0" t="n">
        <v>7</v>
      </c>
      <c r="I224" s="0" t="s">
        <v>280</v>
      </c>
      <c r="J224" s="0" t="s">
        <v>244</v>
      </c>
      <c r="K224" s="0" t="n">
        <v>0.00014652</v>
      </c>
      <c r="L224" s="0" t="n">
        <f aca="false">K224*C224</f>
        <v>7633.07460823644</v>
      </c>
    </row>
    <row r="225" customFormat="false" ht="14.4" hidden="false" customHeight="false" outlineLevel="0" collapsed="false">
      <c r="A225" s="0" t="str">
        <f aca="false">IF(J225="DIESEL", "D", "G")</f>
        <v>D</v>
      </c>
      <c r="B225" s="0" t="n">
        <v>0.84</v>
      </c>
      <c r="C225" s="0" t="n">
        <f aca="false">F225*1000</f>
        <v>51280056.508884</v>
      </c>
      <c r="D225" s="35" t="s">
        <v>242</v>
      </c>
      <c r="E225" s="0" t="s">
        <v>263</v>
      </c>
      <c r="F225" s="0" t="n">
        <v>51280.056508884</v>
      </c>
      <c r="G225" s="35" t="n">
        <v>2019</v>
      </c>
      <c r="H225" s="0" t="n">
        <v>8</v>
      </c>
      <c r="I225" s="0" t="s">
        <v>281</v>
      </c>
      <c r="J225" s="0" t="s">
        <v>244</v>
      </c>
      <c r="K225" s="0" t="n">
        <v>0.00014652</v>
      </c>
      <c r="L225" s="0" t="n">
        <f aca="false">K225*C225</f>
        <v>7513.55387968168</v>
      </c>
    </row>
    <row r="226" customFormat="false" ht="14.4" hidden="false" customHeight="false" outlineLevel="0" collapsed="false">
      <c r="A226" s="0" t="str">
        <f aca="false">IF(J226="DIESEL", "D", "G")</f>
        <v>D</v>
      </c>
      <c r="B226" s="0" t="n">
        <v>0.84</v>
      </c>
      <c r="C226" s="0" t="n">
        <f aca="false">F226*1000</f>
        <v>50622799.208736</v>
      </c>
      <c r="D226" s="35" t="s">
        <v>242</v>
      </c>
      <c r="E226" s="0" t="s">
        <v>263</v>
      </c>
      <c r="F226" s="0" t="n">
        <v>50622.799208736</v>
      </c>
      <c r="G226" s="35" t="n">
        <v>2019</v>
      </c>
      <c r="H226" s="0" t="n">
        <v>9</v>
      </c>
      <c r="I226" s="0" t="s">
        <v>282</v>
      </c>
      <c r="J226" s="0" t="s">
        <v>244</v>
      </c>
      <c r="K226" s="0" t="n">
        <v>0.00014652</v>
      </c>
      <c r="L226" s="0" t="n">
        <f aca="false">K226*C226</f>
        <v>7417.252540064</v>
      </c>
    </row>
    <row r="227" customFormat="false" ht="14.4" hidden="false" customHeight="false" outlineLevel="0" collapsed="false">
      <c r="A227" s="0" t="str">
        <f aca="false">IF(J227="DIESEL", "D", "G")</f>
        <v>D</v>
      </c>
      <c r="B227" s="0" t="n">
        <v>0.84</v>
      </c>
      <c r="C227" s="0" t="n">
        <f aca="false">F227*1000</f>
        <v>44818642.130784</v>
      </c>
      <c r="D227" s="35" t="s">
        <v>242</v>
      </c>
      <c r="E227" s="0" t="s">
        <v>263</v>
      </c>
      <c r="F227" s="0" t="n">
        <v>44818.642130784</v>
      </c>
      <c r="G227" s="35" t="n">
        <v>2019</v>
      </c>
      <c r="H227" s="0" t="n">
        <v>10</v>
      </c>
      <c r="I227" s="0" t="s">
        <v>283</v>
      </c>
      <c r="J227" s="0" t="s">
        <v>244</v>
      </c>
      <c r="K227" s="0" t="n">
        <v>0.00014652</v>
      </c>
      <c r="L227" s="0" t="n">
        <f aca="false">K227*C227</f>
        <v>6566.82744500247</v>
      </c>
    </row>
    <row r="228" customFormat="false" ht="14.4" hidden="false" customHeight="false" outlineLevel="0" collapsed="false">
      <c r="A228" s="0" t="str">
        <f aca="false">IF(J228="DIESEL", "D", "G")</f>
        <v>D</v>
      </c>
      <c r="B228" s="0" t="n">
        <v>0.84</v>
      </c>
      <c r="C228" s="0" t="n">
        <f aca="false">F228*1000</f>
        <v>51110890.232016</v>
      </c>
      <c r="D228" s="35" t="s">
        <v>242</v>
      </c>
      <c r="E228" s="0" t="s">
        <v>263</v>
      </c>
      <c r="F228" s="0" t="n">
        <v>51110.890232016</v>
      </c>
      <c r="G228" s="35" t="n">
        <v>2019</v>
      </c>
      <c r="H228" s="0" t="n">
        <v>11</v>
      </c>
      <c r="I228" s="0" t="s">
        <v>284</v>
      </c>
      <c r="J228" s="0" t="s">
        <v>244</v>
      </c>
      <c r="K228" s="0" t="n">
        <v>0.00014652</v>
      </c>
      <c r="L228" s="0" t="n">
        <f aca="false">K228*C228</f>
        <v>7488.76763679498</v>
      </c>
    </row>
    <row r="229" customFormat="false" ht="14.4" hidden="false" customHeight="false" outlineLevel="0" collapsed="false">
      <c r="A229" s="0" t="str">
        <f aca="false">IF(J229="DIESEL", "D", "G")</f>
        <v>D</v>
      </c>
      <c r="B229" s="0" t="n">
        <v>0.84</v>
      </c>
      <c r="C229" s="0" t="n">
        <f aca="false">F229*1000</f>
        <v>51921112.245672</v>
      </c>
      <c r="D229" s="35" t="s">
        <v>242</v>
      </c>
      <c r="E229" s="0" t="s">
        <v>263</v>
      </c>
      <c r="F229" s="0" t="n">
        <v>51921.112245672</v>
      </c>
      <c r="G229" s="35" t="n">
        <v>2019</v>
      </c>
      <c r="H229" s="0" t="n">
        <v>12</v>
      </c>
      <c r="I229" s="0" t="s">
        <v>285</v>
      </c>
      <c r="J229" s="0" t="s">
        <v>244</v>
      </c>
      <c r="K229" s="0" t="n">
        <v>0.00014652</v>
      </c>
      <c r="L229" s="0" t="n">
        <f aca="false">K229*C229</f>
        <v>7607.48136623586</v>
      </c>
    </row>
    <row r="230" customFormat="false" ht="14.4" hidden="false" customHeight="false" outlineLevel="0" collapsed="false">
      <c r="A230" s="0" t="str">
        <f aca="false">IF(J230="DIESEL", "D", "G")</f>
        <v>D</v>
      </c>
      <c r="B230" s="0" t="n">
        <v>0.84</v>
      </c>
      <c r="C230" s="0" t="n">
        <f aca="false">F230*1000</f>
        <v>5247815.076312</v>
      </c>
      <c r="D230" s="35" t="s">
        <v>242</v>
      </c>
      <c r="E230" s="0" t="s">
        <v>264</v>
      </c>
      <c r="F230" s="0" t="n">
        <v>5247.815076312</v>
      </c>
      <c r="G230" s="35" t="n">
        <v>2019</v>
      </c>
      <c r="H230" s="0" t="n">
        <v>1</v>
      </c>
      <c r="I230" s="0" t="s">
        <v>274</v>
      </c>
      <c r="J230" s="0" t="s">
        <v>244</v>
      </c>
      <c r="K230" s="0" t="n">
        <v>0.00014652</v>
      </c>
      <c r="L230" s="0" t="n">
        <f aca="false">K230*C230</f>
        <v>768.909864981234</v>
      </c>
      <c r="M230" s="0" t="n">
        <f aca="false">SUM(L230:L241)</f>
        <v>9228.52017595411</v>
      </c>
    </row>
    <row r="231" customFormat="false" ht="14.4" hidden="false" customHeight="false" outlineLevel="0" collapsed="false">
      <c r="A231" s="0" t="str">
        <f aca="false">IF(J231="DIESEL", "D", "G")</f>
        <v>D</v>
      </c>
      <c r="B231" s="0" t="n">
        <v>0.84</v>
      </c>
      <c r="C231" s="0" t="n">
        <f aca="false">F231*1000</f>
        <v>4723262.964648</v>
      </c>
      <c r="D231" s="35" t="s">
        <v>242</v>
      </c>
      <c r="E231" s="0" t="s">
        <v>264</v>
      </c>
      <c r="F231" s="0" t="n">
        <v>4723.262964648</v>
      </c>
      <c r="G231" s="35" t="n">
        <v>2019</v>
      </c>
      <c r="H231" s="0" t="n">
        <v>2</v>
      </c>
      <c r="I231" s="0" t="s">
        <v>275</v>
      </c>
      <c r="J231" s="0" t="s">
        <v>244</v>
      </c>
      <c r="K231" s="0" t="n">
        <v>0.00014652</v>
      </c>
      <c r="L231" s="0" t="n">
        <f aca="false">K231*C231</f>
        <v>692.052489580225</v>
      </c>
    </row>
    <row r="232" customFormat="false" ht="14.4" hidden="false" customHeight="false" outlineLevel="0" collapsed="false">
      <c r="A232" s="0" t="str">
        <f aca="false">IF(J232="DIESEL", "D", "G")</f>
        <v>D</v>
      </c>
      <c r="B232" s="0" t="n">
        <v>0.84</v>
      </c>
      <c r="C232" s="0" t="n">
        <f aca="false">F232*1000</f>
        <v>4915773.87732</v>
      </c>
      <c r="D232" s="35" t="s">
        <v>242</v>
      </c>
      <c r="E232" s="0" t="s">
        <v>264</v>
      </c>
      <c r="F232" s="0" t="n">
        <v>4915.77387732</v>
      </c>
      <c r="G232" s="35" t="n">
        <v>2019</v>
      </c>
      <c r="H232" s="0" t="n">
        <v>3</v>
      </c>
      <c r="I232" s="0" t="s">
        <v>276</v>
      </c>
      <c r="J232" s="0" t="s">
        <v>244</v>
      </c>
      <c r="K232" s="0" t="n">
        <v>0.00014652</v>
      </c>
      <c r="L232" s="0" t="n">
        <f aca="false">K232*C232</f>
        <v>720.259188504926</v>
      </c>
    </row>
    <row r="233" customFormat="false" ht="14.4" hidden="false" customHeight="false" outlineLevel="0" collapsed="false">
      <c r="A233" s="0" t="str">
        <f aca="false">IF(J233="DIESEL", "D", "G")</f>
        <v>D</v>
      </c>
      <c r="B233" s="0" t="n">
        <v>0.84</v>
      </c>
      <c r="C233" s="0" t="n">
        <f aca="false">F233*1000</f>
        <v>5460926.201088</v>
      </c>
      <c r="D233" s="35" t="s">
        <v>242</v>
      </c>
      <c r="E233" s="0" t="s">
        <v>264</v>
      </c>
      <c r="F233" s="0" t="n">
        <v>5460.926201088</v>
      </c>
      <c r="G233" s="35" t="n">
        <v>2019</v>
      </c>
      <c r="H233" s="0" t="n">
        <v>4</v>
      </c>
      <c r="I233" s="0" t="s">
        <v>277</v>
      </c>
      <c r="J233" s="0" t="s">
        <v>244</v>
      </c>
      <c r="K233" s="0" t="n">
        <v>0.00014652</v>
      </c>
      <c r="L233" s="0" t="n">
        <f aca="false">K233*C233</f>
        <v>800.134906983414</v>
      </c>
    </row>
    <row r="234" customFormat="false" ht="14.4" hidden="false" customHeight="false" outlineLevel="0" collapsed="false">
      <c r="A234" s="0" t="str">
        <f aca="false">IF(J234="DIESEL", "D", "G")</f>
        <v>D</v>
      </c>
      <c r="B234" s="0" t="n">
        <v>0.84</v>
      </c>
      <c r="C234" s="0" t="n">
        <f aca="false">F234*1000</f>
        <v>5736810.81306</v>
      </c>
      <c r="D234" s="35" t="s">
        <v>242</v>
      </c>
      <c r="E234" s="0" t="s">
        <v>264</v>
      </c>
      <c r="F234" s="0" t="n">
        <v>5736.81081306</v>
      </c>
      <c r="G234" s="35" t="n">
        <v>2019</v>
      </c>
      <c r="H234" s="0" t="n">
        <v>5</v>
      </c>
      <c r="I234" s="0" t="s">
        <v>278</v>
      </c>
      <c r="J234" s="0" t="s">
        <v>244</v>
      </c>
      <c r="K234" s="0" t="n">
        <v>0.00014652</v>
      </c>
      <c r="L234" s="0" t="n">
        <f aca="false">K234*C234</f>
        <v>840.557520329551</v>
      </c>
    </row>
    <row r="235" customFormat="false" ht="14.4" hidden="false" customHeight="false" outlineLevel="0" collapsed="false">
      <c r="A235" s="0" t="str">
        <f aca="false">IF(J235="DIESEL", "D", "G")</f>
        <v>D</v>
      </c>
      <c r="B235" s="0" t="n">
        <v>0.84</v>
      </c>
      <c r="C235" s="0" t="n">
        <f aca="false">F235*1000</f>
        <v>4930605.121536</v>
      </c>
      <c r="D235" s="35" t="s">
        <v>242</v>
      </c>
      <c r="E235" s="0" t="s">
        <v>264</v>
      </c>
      <c r="F235" s="0" t="n">
        <v>4930.605121536</v>
      </c>
      <c r="G235" s="35" t="n">
        <v>2019</v>
      </c>
      <c r="H235" s="0" t="n">
        <v>6</v>
      </c>
      <c r="I235" s="0" t="s">
        <v>279</v>
      </c>
      <c r="J235" s="0" t="s">
        <v>244</v>
      </c>
      <c r="K235" s="0" t="n">
        <v>0.00014652</v>
      </c>
      <c r="L235" s="0" t="n">
        <f aca="false">K235*C235</f>
        <v>722.432262407455</v>
      </c>
    </row>
    <row r="236" customFormat="false" ht="14.4" hidden="false" customHeight="false" outlineLevel="0" collapsed="false">
      <c r="A236" s="0" t="str">
        <f aca="false">IF(J236="DIESEL", "D", "G")</f>
        <v>D</v>
      </c>
      <c r="B236" s="0" t="n">
        <v>0.84</v>
      </c>
      <c r="C236" s="0" t="n">
        <f aca="false">F236*1000</f>
        <v>5934318.469572</v>
      </c>
      <c r="D236" s="35" t="s">
        <v>242</v>
      </c>
      <c r="E236" s="0" t="s">
        <v>264</v>
      </c>
      <c r="F236" s="0" t="n">
        <v>5934.318469572</v>
      </c>
      <c r="G236" s="35" t="n">
        <v>2019</v>
      </c>
      <c r="H236" s="0" t="n">
        <v>7</v>
      </c>
      <c r="I236" s="0" t="s">
        <v>280</v>
      </c>
      <c r="J236" s="0" t="s">
        <v>244</v>
      </c>
      <c r="K236" s="0" t="n">
        <v>0.00014652</v>
      </c>
      <c r="L236" s="0" t="n">
        <f aca="false">K236*C236</f>
        <v>869.496342161689</v>
      </c>
    </row>
    <row r="237" customFormat="false" ht="14.4" hidden="false" customHeight="false" outlineLevel="0" collapsed="false">
      <c r="A237" s="0" t="str">
        <f aca="false">IF(J237="DIESEL", "D", "G")</f>
        <v>D</v>
      </c>
      <c r="B237" s="0" t="n">
        <v>0.84</v>
      </c>
      <c r="C237" s="0" t="n">
        <f aca="false">F237*1000</f>
        <v>5784594.068736</v>
      </c>
      <c r="D237" s="35" t="s">
        <v>242</v>
      </c>
      <c r="E237" s="0" t="s">
        <v>264</v>
      </c>
      <c r="F237" s="0" t="n">
        <v>5784.594068736</v>
      </c>
      <c r="G237" s="35" t="n">
        <v>2019</v>
      </c>
      <c r="H237" s="0" t="n">
        <v>8</v>
      </c>
      <c r="I237" s="0" t="s">
        <v>281</v>
      </c>
      <c r="J237" s="0" t="s">
        <v>244</v>
      </c>
      <c r="K237" s="0" t="n">
        <v>0.00014652</v>
      </c>
      <c r="L237" s="0" t="n">
        <f aca="false">K237*C237</f>
        <v>847.558722951199</v>
      </c>
    </row>
    <row r="238" customFormat="false" ht="14.4" hidden="false" customHeight="false" outlineLevel="0" collapsed="false">
      <c r="A238" s="0" t="str">
        <f aca="false">IF(J238="DIESEL", "D", "G")</f>
        <v>D</v>
      </c>
      <c r="B238" s="0" t="n">
        <v>0.84</v>
      </c>
      <c r="C238" s="0" t="n">
        <f aca="false">F238*1000</f>
        <v>5490054.946428</v>
      </c>
      <c r="D238" s="35" t="s">
        <v>242</v>
      </c>
      <c r="E238" s="0" t="s">
        <v>264</v>
      </c>
      <c r="F238" s="0" t="n">
        <v>5490.054946428</v>
      </c>
      <c r="G238" s="35" t="n">
        <v>2019</v>
      </c>
      <c r="H238" s="0" t="n">
        <v>9</v>
      </c>
      <c r="I238" s="0" t="s">
        <v>282</v>
      </c>
      <c r="J238" s="0" t="s">
        <v>244</v>
      </c>
      <c r="K238" s="0" t="n">
        <v>0.00014652</v>
      </c>
      <c r="L238" s="0" t="n">
        <f aca="false">K238*C238</f>
        <v>804.402850750631</v>
      </c>
    </row>
    <row r="239" customFormat="false" ht="14.4" hidden="false" customHeight="false" outlineLevel="0" collapsed="false">
      <c r="A239" s="0" t="str">
        <f aca="false">IF(J239="DIESEL", "D", "G")</f>
        <v>D</v>
      </c>
      <c r="B239" s="0" t="n">
        <v>0.84</v>
      </c>
      <c r="C239" s="0" t="n">
        <f aca="false">F239*1000</f>
        <v>4707920.689812</v>
      </c>
      <c r="D239" s="35" t="s">
        <v>242</v>
      </c>
      <c r="E239" s="0" t="s">
        <v>264</v>
      </c>
      <c r="F239" s="0" t="n">
        <v>4707.920689812</v>
      </c>
      <c r="G239" s="35" t="n">
        <v>2019</v>
      </c>
      <c r="H239" s="0" t="n">
        <v>10</v>
      </c>
      <c r="I239" s="0" t="s">
        <v>283</v>
      </c>
      <c r="J239" s="0" t="s">
        <v>244</v>
      </c>
      <c r="K239" s="0" t="n">
        <v>0.00014652</v>
      </c>
      <c r="L239" s="0" t="n">
        <f aca="false">K239*C239</f>
        <v>689.804539471254</v>
      </c>
    </row>
    <row r="240" customFormat="false" ht="14.4" hidden="false" customHeight="false" outlineLevel="0" collapsed="false">
      <c r="A240" s="0" t="str">
        <f aca="false">IF(J240="DIESEL", "D", "G")</f>
        <v>D</v>
      </c>
      <c r="B240" s="0" t="n">
        <v>0.84</v>
      </c>
      <c r="C240" s="0" t="n">
        <f aca="false">F240*1000</f>
        <v>4788796.017192</v>
      </c>
      <c r="D240" s="35" t="s">
        <v>242</v>
      </c>
      <c r="E240" s="0" t="s">
        <v>264</v>
      </c>
      <c r="F240" s="0" t="n">
        <v>4788.796017192</v>
      </c>
      <c r="G240" s="35" t="n">
        <v>2019</v>
      </c>
      <c r="H240" s="0" t="n">
        <v>11</v>
      </c>
      <c r="I240" s="0" t="s">
        <v>284</v>
      </c>
      <c r="J240" s="0" t="s">
        <v>244</v>
      </c>
      <c r="K240" s="0" t="n">
        <v>0.00014652</v>
      </c>
      <c r="L240" s="0" t="n">
        <f aca="false">K240*C240</f>
        <v>701.654392438972</v>
      </c>
    </row>
    <row r="241" customFormat="false" ht="14.4" hidden="false" customHeight="false" outlineLevel="0" collapsed="false">
      <c r="A241" s="0" t="str">
        <f aca="false">IF(J241="DIESEL", "D", "G")</f>
        <v>D</v>
      </c>
      <c r="B241" s="0" t="n">
        <v>0.84</v>
      </c>
      <c r="C241" s="0" t="n">
        <f aca="false">F241*1000</f>
        <v>5263834.939896</v>
      </c>
      <c r="D241" s="35" t="s">
        <v>242</v>
      </c>
      <c r="E241" s="0" t="s">
        <v>264</v>
      </c>
      <c r="F241" s="0" t="n">
        <v>5263.834939896</v>
      </c>
      <c r="G241" s="35" t="n">
        <v>2019</v>
      </c>
      <c r="H241" s="0" t="n">
        <v>12</v>
      </c>
      <c r="I241" s="0" t="s">
        <v>285</v>
      </c>
      <c r="J241" s="0" t="s">
        <v>244</v>
      </c>
      <c r="K241" s="0" t="n">
        <v>0.00014652</v>
      </c>
      <c r="L241" s="0" t="n">
        <f aca="false">K241*C241</f>
        <v>771.257095393562</v>
      </c>
    </row>
    <row r="242" customFormat="false" ht="14.4" hidden="false" customHeight="false" outlineLevel="0" collapsed="false">
      <c r="A242" s="0" t="str">
        <f aca="false">IF(J242="DIESEL", "D", "G")</f>
        <v>D</v>
      </c>
      <c r="B242" s="0" t="n">
        <v>0.84</v>
      </c>
      <c r="C242" s="0" t="n">
        <f aca="false">F242*1000</f>
        <v>12567677.616948</v>
      </c>
      <c r="D242" s="35" t="s">
        <v>242</v>
      </c>
      <c r="E242" s="0" t="s">
        <v>265</v>
      </c>
      <c r="F242" s="0" t="n">
        <v>12567.677616948</v>
      </c>
      <c r="G242" s="35" t="n">
        <v>2019</v>
      </c>
      <c r="H242" s="0" t="n">
        <v>1</v>
      </c>
      <c r="I242" s="0" t="s">
        <v>274</v>
      </c>
      <c r="J242" s="0" t="s">
        <v>244</v>
      </c>
      <c r="K242" s="0" t="n">
        <v>0.00014652</v>
      </c>
      <c r="L242" s="0" t="n">
        <f aca="false">K242*C242</f>
        <v>1841.41612443522</v>
      </c>
      <c r="M242" s="0" t="n">
        <f aca="false">SUM(L242:L253)</f>
        <v>22565.889928869</v>
      </c>
    </row>
    <row r="243" customFormat="false" ht="14.4" hidden="false" customHeight="false" outlineLevel="0" collapsed="false">
      <c r="A243" s="0" t="str">
        <f aca="false">IF(J243="DIESEL", "D", "G")</f>
        <v>D</v>
      </c>
      <c r="B243" s="0" t="n">
        <v>0.84</v>
      </c>
      <c r="C243" s="0" t="n">
        <f aca="false">F243*1000</f>
        <v>11608253.589312</v>
      </c>
      <c r="D243" s="35" t="s">
        <v>242</v>
      </c>
      <c r="E243" s="0" t="s">
        <v>265</v>
      </c>
      <c r="F243" s="0" t="n">
        <v>11608.253589312</v>
      </c>
      <c r="G243" s="35" t="n">
        <v>2019</v>
      </c>
      <c r="H243" s="0" t="n">
        <v>2</v>
      </c>
      <c r="I243" s="0" t="s">
        <v>275</v>
      </c>
      <c r="J243" s="0" t="s">
        <v>244</v>
      </c>
      <c r="K243" s="0" t="n">
        <v>0.00014652</v>
      </c>
      <c r="L243" s="0" t="n">
        <f aca="false">K243*C243</f>
        <v>1700.84131590599</v>
      </c>
    </row>
    <row r="244" customFormat="false" ht="14.4" hidden="false" customHeight="false" outlineLevel="0" collapsed="false">
      <c r="A244" s="0" t="str">
        <f aca="false">IF(J244="DIESEL", "D", "G")</f>
        <v>D</v>
      </c>
      <c r="B244" s="0" t="n">
        <v>0.84</v>
      </c>
      <c r="C244" s="0" t="n">
        <f aca="false">F244*1000</f>
        <v>12296933.594472</v>
      </c>
      <c r="D244" s="35" t="s">
        <v>242</v>
      </c>
      <c r="E244" s="0" t="s">
        <v>265</v>
      </c>
      <c r="F244" s="0" t="n">
        <v>12296.933594472</v>
      </c>
      <c r="G244" s="35" t="n">
        <v>2019</v>
      </c>
      <c r="H244" s="0" t="n">
        <v>3</v>
      </c>
      <c r="I244" s="0" t="s">
        <v>276</v>
      </c>
      <c r="J244" s="0" t="s">
        <v>244</v>
      </c>
      <c r="K244" s="0" t="n">
        <v>0.00014652</v>
      </c>
      <c r="L244" s="0" t="n">
        <f aca="false">K244*C244</f>
        <v>1801.74671026204</v>
      </c>
    </row>
    <row r="245" customFormat="false" ht="14.4" hidden="false" customHeight="false" outlineLevel="0" collapsed="false">
      <c r="A245" s="0" t="str">
        <f aca="false">IF(J245="DIESEL", "D", "G")</f>
        <v>D</v>
      </c>
      <c r="B245" s="0" t="n">
        <v>0.84</v>
      </c>
      <c r="C245" s="0" t="n">
        <f aca="false">F245*1000</f>
        <v>12275542.23126</v>
      </c>
      <c r="D245" s="35" t="s">
        <v>242</v>
      </c>
      <c r="E245" s="0" t="s">
        <v>265</v>
      </c>
      <c r="F245" s="0" t="n">
        <v>12275.54223126</v>
      </c>
      <c r="G245" s="35" t="n">
        <v>2019</v>
      </c>
      <c r="H245" s="0" t="n">
        <v>4</v>
      </c>
      <c r="I245" s="0" t="s">
        <v>277</v>
      </c>
      <c r="J245" s="0" t="s">
        <v>244</v>
      </c>
      <c r="K245" s="0" t="n">
        <v>0.00014652</v>
      </c>
      <c r="L245" s="0" t="n">
        <f aca="false">K245*C245</f>
        <v>1798.61244772422</v>
      </c>
    </row>
    <row r="246" customFormat="false" ht="14.4" hidden="false" customHeight="false" outlineLevel="0" collapsed="false">
      <c r="A246" s="0" t="str">
        <f aca="false">IF(J246="DIESEL", "D", "G")</f>
        <v>D</v>
      </c>
      <c r="B246" s="0" t="n">
        <v>0.84</v>
      </c>
      <c r="C246" s="0" t="n">
        <f aca="false">F246*1000</f>
        <v>13120434.833424</v>
      </c>
      <c r="D246" s="35" t="s">
        <v>242</v>
      </c>
      <c r="E246" s="0" t="s">
        <v>265</v>
      </c>
      <c r="F246" s="0" t="n">
        <v>13120.434833424</v>
      </c>
      <c r="G246" s="35" t="n">
        <v>2019</v>
      </c>
      <c r="H246" s="0" t="n">
        <v>5</v>
      </c>
      <c r="I246" s="0" t="s">
        <v>278</v>
      </c>
      <c r="J246" s="0" t="s">
        <v>244</v>
      </c>
      <c r="K246" s="0" t="n">
        <v>0.00014652</v>
      </c>
      <c r="L246" s="0" t="n">
        <f aca="false">K246*C246</f>
        <v>1922.40611179328</v>
      </c>
    </row>
    <row r="247" customFormat="false" ht="14.4" hidden="false" customHeight="false" outlineLevel="0" collapsed="false">
      <c r="A247" s="0" t="str">
        <f aca="false">IF(J247="DIESEL", "D", "G")</f>
        <v>D</v>
      </c>
      <c r="B247" s="0" t="n">
        <v>0.84</v>
      </c>
      <c r="C247" s="0" t="n">
        <f aca="false">F247*1000</f>
        <v>12644294.355828</v>
      </c>
      <c r="D247" s="35" t="s">
        <v>242</v>
      </c>
      <c r="E247" s="0" t="s">
        <v>265</v>
      </c>
      <c r="F247" s="0" t="n">
        <v>12644.294355828</v>
      </c>
      <c r="G247" s="35" t="n">
        <v>2019</v>
      </c>
      <c r="H247" s="0" t="n">
        <v>6</v>
      </c>
      <c r="I247" s="0" t="s">
        <v>279</v>
      </c>
      <c r="J247" s="0" t="s">
        <v>244</v>
      </c>
      <c r="K247" s="0" t="n">
        <v>0.00014652</v>
      </c>
      <c r="L247" s="0" t="n">
        <f aca="false">K247*C247</f>
        <v>1852.64200901592</v>
      </c>
    </row>
    <row r="248" customFormat="false" ht="14.4" hidden="false" customHeight="false" outlineLevel="0" collapsed="false">
      <c r="A248" s="0" t="str">
        <f aca="false">IF(J248="DIESEL", "D", "G")</f>
        <v>D</v>
      </c>
      <c r="B248" s="0" t="n">
        <v>0.84</v>
      </c>
      <c r="C248" s="0" t="n">
        <f aca="false">F248*1000</f>
        <v>13700227.462404</v>
      </c>
      <c r="D248" s="35" t="s">
        <v>242</v>
      </c>
      <c r="E248" s="0" t="s">
        <v>265</v>
      </c>
      <c r="F248" s="0" t="n">
        <v>13700.227462404</v>
      </c>
      <c r="G248" s="35" t="n">
        <v>2019</v>
      </c>
      <c r="H248" s="0" t="n">
        <v>7</v>
      </c>
      <c r="I248" s="0" t="s">
        <v>280</v>
      </c>
      <c r="J248" s="0" t="s">
        <v>244</v>
      </c>
      <c r="K248" s="0" t="n">
        <v>0.00014652</v>
      </c>
      <c r="L248" s="0" t="n">
        <f aca="false">K248*C248</f>
        <v>2007.35732779143</v>
      </c>
    </row>
    <row r="249" customFormat="false" ht="14.4" hidden="false" customHeight="false" outlineLevel="0" collapsed="false">
      <c r="A249" s="0" t="str">
        <f aca="false">IF(J249="DIESEL", "D", "G")</f>
        <v>D</v>
      </c>
      <c r="B249" s="0" t="n">
        <v>0.84</v>
      </c>
      <c r="C249" s="0" t="n">
        <f aca="false">F249*1000</f>
        <v>13873364.63646</v>
      </c>
      <c r="D249" s="35" t="s">
        <v>242</v>
      </c>
      <c r="E249" s="0" t="s">
        <v>265</v>
      </c>
      <c r="F249" s="0" t="n">
        <v>13873.36463646</v>
      </c>
      <c r="G249" s="35" t="n">
        <v>2019</v>
      </c>
      <c r="H249" s="0" t="n">
        <v>8</v>
      </c>
      <c r="I249" s="0" t="s">
        <v>281</v>
      </c>
      <c r="J249" s="0" t="s">
        <v>244</v>
      </c>
      <c r="K249" s="0" t="n">
        <v>0.00014652</v>
      </c>
      <c r="L249" s="0" t="n">
        <f aca="false">K249*C249</f>
        <v>2032.72538653412</v>
      </c>
    </row>
    <row r="250" customFormat="false" ht="14.4" hidden="false" customHeight="false" outlineLevel="0" collapsed="false">
      <c r="A250" s="0" t="str">
        <f aca="false">IF(J250="DIESEL", "D", "G")</f>
        <v>D</v>
      </c>
      <c r="B250" s="0" t="n">
        <v>0.84</v>
      </c>
      <c r="C250" s="0" t="n">
        <f aca="false">F250*1000</f>
        <v>12949591.61904</v>
      </c>
      <c r="D250" s="35" t="s">
        <v>242</v>
      </c>
      <c r="E250" s="0" t="s">
        <v>265</v>
      </c>
      <c r="F250" s="0" t="n">
        <v>12949.59161904</v>
      </c>
      <c r="G250" s="35" t="n">
        <v>2019</v>
      </c>
      <c r="H250" s="0" t="n">
        <v>9</v>
      </c>
      <c r="I250" s="0" t="s">
        <v>282</v>
      </c>
      <c r="J250" s="0" t="s">
        <v>244</v>
      </c>
      <c r="K250" s="0" t="n">
        <v>0.00014652</v>
      </c>
      <c r="L250" s="0" t="n">
        <f aca="false">K250*C250</f>
        <v>1897.37416402174</v>
      </c>
    </row>
    <row r="251" customFormat="false" ht="14.4" hidden="false" customHeight="false" outlineLevel="0" collapsed="false">
      <c r="A251" s="0" t="str">
        <f aca="false">IF(J251="DIESEL", "D", "G")</f>
        <v>D</v>
      </c>
      <c r="B251" s="0" t="n">
        <v>0.84</v>
      </c>
      <c r="C251" s="0" t="n">
        <f aca="false">F251*1000</f>
        <v>12422730.406056</v>
      </c>
      <c r="D251" s="35" t="s">
        <v>242</v>
      </c>
      <c r="E251" s="0" t="s">
        <v>265</v>
      </c>
      <c r="F251" s="0" t="n">
        <v>12422.730406056</v>
      </c>
      <c r="G251" s="35" t="n">
        <v>2019</v>
      </c>
      <c r="H251" s="0" t="n">
        <v>10</v>
      </c>
      <c r="I251" s="0" t="s">
        <v>283</v>
      </c>
      <c r="J251" s="0" t="s">
        <v>244</v>
      </c>
      <c r="K251" s="0" t="n">
        <v>0.00014652</v>
      </c>
      <c r="L251" s="0" t="n">
        <f aca="false">K251*C251</f>
        <v>1820.17845909533</v>
      </c>
    </row>
    <row r="252" customFormat="false" ht="14.4" hidden="false" customHeight="false" outlineLevel="0" collapsed="false">
      <c r="A252" s="0" t="str">
        <f aca="false">IF(J252="DIESEL", "D", "G")</f>
        <v>D</v>
      </c>
      <c r="B252" s="0" t="n">
        <v>0.84</v>
      </c>
      <c r="C252" s="0" t="n">
        <f aca="false">F252*1000</f>
        <v>12929657.639448</v>
      </c>
      <c r="D252" s="35" t="s">
        <v>242</v>
      </c>
      <c r="E252" s="0" t="s">
        <v>265</v>
      </c>
      <c r="F252" s="0" t="n">
        <v>12929.657639448</v>
      </c>
      <c r="G252" s="35" t="n">
        <v>2019</v>
      </c>
      <c r="H252" s="0" t="n">
        <v>11</v>
      </c>
      <c r="I252" s="0" t="s">
        <v>284</v>
      </c>
      <c r="J252" s="0" t="s">
        <v>244</v>
      </c>
      <c r="K252" s="0" t="n">
        <v>0.00014652</v>
      </c>
      <c r="L252" s="0" t="n">
        <f aca="false">K252*C252</f>
        <v>1894.45343733192</v>
      </c>
    </row>
    <row r="253" customFormat="false" ht="14.4" hidden="false" customHeight="false" outlineLevel="0" collapsed="false">
      <c r="A253" s="0" t="str">
        <f aca="false">IF(J253="DIESEL", "D", "G")</f>
        <v>D</v>
      </c>
      <c r="B253" s="0" t="n">
        <v>0.84</v>
      </c>
      <c r="C253" s="0" t="n">
        <f aca="false">F253*1000</f>
        <v>13623644.792232</v>
      </c>
      <c r="D253" s="35" t="s">
        <v>242</v>
      </c>
      <c r="E253" s="0" t="s">
        <v>265</v>
      </c>
      <c r="F253" s="0" t="n">
        <v>13623.644792232</v>
      </c>
      <c r="G253" s="35" t="n">
        <v>2019</v>
      </c>
      <c r="H253" s="0" t="n">
        <v>12</v>
      </c>
      <c r="I253" s="0" t="s">
        <v>285</v>
      </c>
      <c r="J253" s="0" t="s">
        <v>244</v>
      </c>
      <c r="K253" s="0" t="n">
        <v>0.00014652</v>
      </c>
      <c r="L253" s="0" t="n">
        <f aca="false">K253*C253</f>
        <v>1996.13643495783</v>
      </c>
    </row>
    <row r="254" customFormat="false" ht="14.4" hidden="false" customHeight="false" outlineLevel="0" collapsed="false">
      <c r="A254" s="0" t="str">
        <f aca="false">IF(J254="DIESEL", "D", "G")</f>
        <v>D</v>
      </c>
      <c r="B254" s="0" t="n">
        <v>0.84</v>
      </c>
      <c r="C254" s="0" t="n">
        <f aca="false">F254*1000</f>
        <v>4833971.124</v>
      </c>
      <c r="D254" s="35" t="s">
        <v>242</v>
      </c>
      <c r="E254" s="0" t="s">
        <v>266</v>
      </c>
      <c r="F254" s="0" t="n">
        <v>4833.971124</v>
      </c>
      <c r="G254" s="35" t="n">
        <v>2019</v>
      </c>
      <c r="H254" s="0" t="n">
        <v>1</v>
      </c>
      <c r="I254" s="0" t="s">
        <v>274</v>
      </c>
      <c r="J254" s="0" t="s">
        <v>244</v>
      </c>
      <c r="K254" s="0" t="n">
        <v>0.00014652</v>
      </c>
      <c r="L254" s="0" t="n">
        <f aca="false">K254*C254</f>
        <v>708.27344908848</v>
      </c>
      <c r="M254" s="0" t="n">
        <f aca="false">SUM(L254:L265)</f>
        <v>8578.85926663018</v>
      </c>
    </row>
    <row r="255" customFormat="false" ht="14.4" hidden="false" customHeight="false" outlineLevel="0" collapsed="false">
      <c r="A255" s="0" t="str">
        <f aca="false">IF(J255="DIESEL", "D", "G")</f>
        <v>D</v>
      </c>
      <c r="B255" s="0" t="n">
        <v>0.84</v>
      </c>
      <c r="C255" s="0" t="n">
        <f aca="false">F255*1000</f>
        <v>4767631.7787</v>
      </c>
      <c r="D255" s="35" t="s">
        <v>242</v>
      </c>
      <c r="E255" s="0" t="s">
        <v>266</v>
      </c>
      <c r="F255" s="0" t="n">
        <v>4767.6317787</v>
      </c>
      <c r="G255" s="35" t="n">
        <v>2019</v>
      </c>
      <c r="H255" s="0" t="n">
        <v>2</v>
      </c>
      <c r="I255" s="0" t="s">
        <v>275</v>
      </c>
      <c r="J255" s="0" t="s">
        <v>244</v>
      </c>
      <c r="K255" s="0" t="n">
        <v>0.00014652</v>
      </c>
      <c r="L255" s="0" t="n">
        <f aca="false">K255*C255</f>
        <v>698.553408215124</v>
      </c>
    </row>
    <row r="256" customFormat="false" ht="14.4" hidden="false" customHeight="false" outlineLevel="0" collapsed="false">
      <c r="A256" s="0" t="str">
        <f aca="false">IF(J256="DIESEL", "D", "G")</f>
        <v>D</v>
      </c>
      <c r="B256" s="0" t="n">
        <v>0.84</v>
      </c>
      <c r="C256" s="0" t="n">
        <f aca="false">F256*1000</f>
        <v>5017563.606</v>
      </c>
      <c r="D256" s="35" t="s">
        <v>242</v>
      </c>
      <c r="E256" s="0" t="s">
        <v>266</v>
      </c>
      <c r="F256" s="0" t="n">
        <v>5017.563606</v>
      </c>
      <c r="G256" s="35" t="n">
        <v>2019</v>
      </c>
      <c r="H256" s="0" t="n">
        <v>3</v>
      </c>
      <c r="I256" s="0" t="s">
        <v>276</v>
      </c>
      <c r="J256" s="0" t="s">
        <v>244</v>
      </c>
      <c r="K256" s="0" t="n">
        <v>0.00014652</v>
      </c>
      <c r="L256" s="0" t="n">
        <f aca="false">K256*C256</f>
        <v>735.17341955112</v>
      </c>
    </row>
    <row r="257" customFormat="false" ht="14.4" hidden="false" customHeight="false" outlineLevel="0" collapsed="false">
      <c r="A257" s="0" t="str">
        <f aca="false">IF(J257="DIESEL", "D", "G")</f>
        <v>D</v>
      </c>
      <c r="B257" s="0" t="n">
        <v>0.84</v>
      </c>
      <c r="C257" s="0" t="n">
        <f aca="false">F257*1000</f>
        <v>4938077.524824</v>
      </c>
      <c r="D257" s="35" t="s">
        <v>242</v>
      </c>
      <c r="E257" s="0" t="s">
        <v>266</v>
      </c>
      <c r="F257" s="0" t="n">
        <v>4938.077524824</v>
      </c>
      <c r="G257" s="35" t="n">
        <v>2019</v>
      </c>
      <c r="H257" s="0" t="n">
        <v>4</v>
      </c>
      <c r="I257" s="0" t="s">
        <v>277</v>
      </c>
      <c r="J257" s="0" t="s">
        <v>244</v>
      </c>
      <c r="K257" s="0" t="n">
        <v>0.00014652</v>
      </c>
      <c r="L257" s="0" t="n">
        <f aca="false">K257*C257</f>
        <v>723.527118937212</v>
      </c>
    </row>
    <row r="258" customFormat="false" ht="14.4" hidden="false" customHeight="false" outlineLevel="0" collapsed="false">
      <c r="A258" s="0" t="str">
        <f aca="false">IF(J258="DIESEL", "D", "G")</f>
        <v>D</v>
      </c>
      <c r="B258" s="0" t="n">
        <v>0.84</v>
      </c>
      <c r="C258" s="0" t="n">
        <f aca="false">F258*1000</f>
        <v>4811258.652</v>
      </c>
      <c r="D258" s="35" t="s">
        <v>242</v>
      </c>
      <c r="E258" s="0" t="s">
        <v>266</v>
      </c>
      <c r="F258" s="0" t="n">
        <v>4811.258652</v>
      </c>
      <c r="G258" s="35" t="n">
        <v>2019</v>
      </c>
      <c r="H258" s="0" t="n">
        <v>5</v>
      </c>
      <c r="I258" s="0" t="s">
        <v>278</v>
      </c>
      <c r="J258" s="0" t="s">
        <v>244</v>
      </c>
      <c r="K258" s="0" t="n">
        <v>0.00014652</v>
      </c>
      <c r="L258" s="0" t="n">
        <f aca="false">K258*C258</f>
        <v>704.94561769104</v>
      </c>
    </row>
    <row r="259" customFormat="false" ht="14.4" hidden="false" customHeight="false" outlineLevel="0" collapsed="false">
      <c r="A259" s="0" t="str">
        <f aca="false">IF(J259="DIESEL", "D", "G")</f>
        <v>D</v>
      </c>
      <c r="B259" s="0" t="n">
        <v>0.84</v>
      </c>
      <c r="C259" s="0" t="n">
        <f aca="false">F259*1000</f>
        <v>4807473.24</v>
      </c>
      <c r="D259" s="35" t="s">
        <v>242</v>
      </c>
      <c r="E259" s="0" t="s">
        <v>266</v>
      </c>
      <c r="F259" s="0" t="n">
        <v>4807.47324</v>
      </c>
      <c r="G259" s="35" t="n">
        <v>2019</v>
      </c>
      <c r="H259" s="0" t="n">
        <v>6</v>
      </c>
      <c r="I259" s="0" t="s">
        <v>279</v>
      </c>
      <c r="J259" s="0" t="s">
        <v>244</v>
      </c>
      <c r="K259" s="0" t="n">
        <v>0.00014652</v>
      </c>
      <c r="L259" s="0" t="n">
        <f aca="false">K259*C259</f>
        <v>704.3909791248</v>
      </c>
    </row>
    <row r="260" customFormat="false" ht="14.4" hidden="false" customHeight="false" outlineLevel="0" collapsed="false">
      <c r="A260" s="0" t="str">
        <f aca="false">IF(J260="DIESEL", "D", "G")</f>
        <v>D</v>
      </c>
      <c r="B260" s="0" t="n">
        <v>0.84</v>
      </c>
      <c r="C260" s="0" t="n">
        <f aca="false">F260*1000</f>
        <v>4913464.776</v>
      </c>
      <c r="D260" s="35" t="s">
        <v>242</v>
      </c>
      <c r="E260" s="0" t="s">
        <v>266</v>
      </c>
      <c r="F260" s="0" t="n">
        <v>4913.464776</v>
      </c>
      <c r="G260" s="35" t="n">
        <v>2019</v>
      </c>
      <c r="H260" s="0" t="n">
        <v>7</v>
      </c>
      <c r="I260" s="0" t="s">
        <v>280</v>
      </c>
      <c r="J260" s="0" t="s">
        <v>244</v>
      </c>
      <c r="K260" s="0" t="n">
        <v>0.00014652</v>
      </c>
      <c r="L260" s="0" t="n">
        <f aca="false">K260*C260</f>
        <v>719.92085897952</v>
      </c>
    </row>
    <row r="261" customFormat="false" ht="14.4" hidden="false" customHeight="false" outlineLevel="0" collapsed="false">
      <c r="A261" s="0" t="str">
        <f aca="false">IF(J261="DIESEL", "D", "G")</f>
        <v>D</v>
      </c>
      <c r="B261" s="0" t="n">
        <v>0.84</v>
      </c>
      <c r="C261" s="0" t="n">
        <f aca="false">F261*1000</f>
        <v>4820722.182</v>
      </c>
      <c r="D261" s="35" t="s">
        <v>242</v>
      </c>
      <c r="E261" s="0" t="s">
        <v>266</v>
      </c>
      <c r="F261" s="0" t="n">
        <v>4820.722182</v>
      </c>
      <c r="G261" s="35" t="n">
        <v>2019</v>
      </c>
      <c r="H261" s="0" t="n">
        <v>8</v>
      </c>
      <c r="I261" s="0" t="s">
        <v>281</v>
      </c>
      <c r="J261" s="0" t="s">
        <v>244</v>
      </c>
      <c r="K261" s="0" t="n">
        <v>0.00014652</v>
      </c>
      <c r="L261" s="0" t="n">
        <f aca="false">K261*C261</f>
        <v>706.33221410664</v>
      </c>
    </row>
    <row r="262" customFormat="false" ht="14.4" hidden="false" customHeight="false" outlineLevel="0" collapsed="false">
      <c r="A262" s="0" t="str">
        <f aca="false">IF(J262="DIESEL", "D", "G")</f>
        <v>D</v>
      </c>
      <c r="B262" s="0" t="n">
        <v>0.84</v>
      </c>
      <c r="C262" s="0" t="n">
        <f aca="false">F262*1000</f>
        <v>4902108.54</v>
      </c>
      <c r="D262" s="35" t="s">
        <v>242</v>
      </c>
      <c r="E262" s="0" t="s">
        <v>266</v>
      </c>
      <c r="F262" s="0" t="n">
        <v>4902.10854</v>
      </c>
      <c r="G262" s="35" t="n">
        <v>2019</v>
      </c>
      <c r="H262" s="0" t="n">
        <v>9</v>
      </c>
      <c r="I262" s="0" t="s">
        <v>282</v>
      </c>
      <c r="J262" s="0" t="s">
        <v>244</v>
      </c>
      <c r="K262" s="0" t="n">
        <v>0.00014652</v>
      </c>
      <c r="L262" s="0" t="n">
        <f aca="false">K262*C262</f>
        <v>718.2569432808</v>
      </c>
    </row>
    <row r="263" customFormat="false" ht="14.4" hidden="false" customHeight="false" outlineLevel="0" collapsed="false">
      <c r="A263" s="0" t="str">
        <f aca="false">IF(J263="DIESEL", "D", "G")</f>
        <v>D</v>
      </c>
      <c r="B263" s="0" t="n">
        <v>0.84</v>
      </c>
      <c r="C263" s="0" t="n">
        <f aca="false">F263*1000</f>
        <v>3938721.186</v>
      </c>
      <c r="D263" s="35" t="s">
        <v>242</v>
      </c>
      <c r="E263" s="0" t="s">
        <v>266</v>
      </c>
      <c r="F263" s="0" t="n">
        <v>3938.721186</v>
      </c>
      <c r="G263" s="35" t="n">
        <v>2019</v>
      </c>
      <c r="H263" s="0" t="n">
        <v>10</v>
      </c>
      <c r="I263" s="0" t="s">
        <v>283</v>
      </c>
      <c r="J263" s="0" t="s">
        <v>244</v>
      </c>
      <c r="K263" s="0" t="n">
        <v>0.00014652</v>
      </c>
      <c r="L263" s="0" t="n">
        <f aca="false">K263*C263</f>
        <v>577.10142817272</v>
      </c>
    </row>
    <row r="264" customFormat="false" ht="14.4" hidden="false" customHeight="false" outlineLevel="0" collapsed="false">
      <c r="A264" s="0" t="str">
        <f aca="false">IF(J264="DIESEL", "D", "G")</f>
        <v>D</v>
      </c>
      <c r="B264" s="0" t="n">
        <v>0.84</v>
      </c>
      <c r="C264" s="0" t="n">
        <f aca="false">F264*1000</f>
        <v>5197370.676</v>
      </c>
      <c r="D264" s="35" t="s">
        <v>242</v>
      </c>
      <c r="E264" s="0" t="s">
        <v>266</v>
      </c>
      <c r="F264" s="0" t="n">
        <v>5197.370676</v>
      </c>
      <c r="G264" s="35" t="n">
        <v>2019</v>
      </c>
      <c r="H264" s="0" t="n">
        <v>11</v>
      </c>
      <c r="I264" s="0" t="s">
        <v>284</v>
      </c>
      <c r="J264" s="0" t="s">
        <v>244</v>
      </c>
      <c r="K264" s="0" t="n">
        <v>0.00014652</v>
      </c>
      <c r="L264" s="0" t="n">
        <f aca="false">K264*C264</f>
        <v>761.51875144752</v>
      </c>
    </row>
    <row r="265" customFormat="false" ht="14.4" hidden="false" customHeight="false" outlineLevel="0" collapsed="false">
      <c r="A265" s="0" t="str">
        <f aca="false">IF(J265="DIESEL", "D", "G")</f>
        <v>D</v>
      </c>
      <c r="B265" s="0" t="n">
        <v>0.84</v>
      </c>
      <c r="C265" s="0" t="n">
        <f aca="false">F265*1000</f>
        <v>5602409.76</v>
      </c>
      <c r="D265" s="35" t="s">
        <v>242</v>
      </c>
      <c r="E265" s="0" t="s">
        <v>266</v>
      </c>
      <c r="F265" s="0" t="n">
        <v>5602.40976</v>
      </c>
      <c r="G265" s="35" t="n">
        <v>2019</v>
      </c>
      <c r="H265" s="0" t="n">
        <v>12</v>
      </c>
      <c r="I265" s="0" t="s">
        <v>285</v>
      </c>
      <c r="J265" s="0" t="s">
        <v>244</v>
      </c>
      <c r="K265" s="0" t="n">
        <v>0.00014652</v>
      </c>
      <c r="L265" s="0" t="n">
        <f aca="false">K265*C265</f>
        <v>820.8650780352</v>
      </c>
    </row>
    <row r="266" customFormat="false" ht="14.4" hidden="false" customHeight="false" outlineLevel="0" collapsed="false">
      <c r="A266" s="0" t="str">
        <f aca="false">IF(J266="DIESEL", "D", "G")</f>
        <v>D</v>
      </c>
      <c r="B266" s="0" t="n">
        <v>0.84</v>
      </c>
      <c r="C266" s="0" t="n">
        <f aca="false">F266*1000</f>
        <v>11403553.65</v>
      </c>
      <c r="D266" s="35" t="s">
        <v>242</v>
      </c>
      <c r="E266" s="0" t="s">
        <v>267</v>
      </c>
      <c r="F266" s="0" t="n">
        <v>11403.55365</v>
      </c>
      <c r="G266" s="35" t="n">
        <v>2019</v>
      </c>
      <c r="H266" s="0" t="n">
        <v>1</v>
      </c>
      <c r="I266" s="0" t="s">
        <v>274</v>
      </c>
      <c r="J266" s="0" t="s">
        <v>244</v>
      </c>
      <c r="K266" s="0" t="n">
        <v>0.00014652</v>
      </c>
      <c r="L266" s="0" t="n">
        <f aca="false">K266*C266</f>
        <v>1670.848680798</v>
      </c>
      <c r="M266" s="0" t="n">
        <f aca="false">SUM(L266:L277)</f>
        <v>20688.5731593182</v>
      </c>
    </row>
    <row r="267" customFormat="false" ht="14.4" hidden="false" customHeight="false" outlineLevel="0" collapsed="false">
      <c r="A267" s="0" t="str">
        <f aca="false">IF(J267="DIESEL", "D", "G")</f>
        <v>D</v>
      </c>
      <c r="B267" s="0" t="n">
        <v>0.84</v>
      </c>
      <c r="C267" s="0" t="n">
        <f aca="false">F267*1000</f>
        <v>11036368.686</v>
      </c>
      <c r="D267" s="35" t="s">
        <v>242</v>
      </c>
      <c r="E267" s="0" t="s">
        <v>267</v>
      </c>
      <c r="F267" s="0" t="n">
        <v>11036.368686</v>
      </c>
      <c r="G267" s="35" t="n">
        <v>2019</v>
      </c>
      <c r="H267" s="0" t="n">
        <v>2</v>
      </c>
      <c r="I267" s="0" t="s">
        <v>275</v>
      </c>
      <c r="J267" s="0" t="s">
        <v>244</v>
      </c>
      <c r="K267" s="0" t="n">
        <v>0.00014652</v>
      </c>
      <c r="L267" s="0" t="n">
        <f aca="false">K267*C267</f>
        <v>1617.04873987272</v>
      </c>
    </row>
    <row r="268" customFormat="false" ht="14.4" hidden="false" customHeight="false" outlineLevel="0" collapsed="false">
      <c r="A268" s="0" t="str">
        <f aca="false">IF(J268="DIESEL", "D", "G")</f>
        <v>D</v>
      </c>
      <c r="B268" s="0" t="n">
        <v>0.84</v>
      </c>
      <c r="C268" s="0" t="n">
        <f aca="false">F268*1000</f>
        <v>11795343.792</v>
      </c>
      <c r="D268" s="35" t="s">
        <v>242</v>
      </c>
      <c r="E268" s="0" t="s">
        <v>267</v>
      </c>
      <c r="F268" s="0" t="n">
        <v>11795.343792</v>
      </c>
      <c r="G268" s="35" t="n">
        <v>2019</v>
      </c>
      <c r="H268" s="0" t="n">
        <v>3</v>
      </c>
      <c r="I268" s="0" t="s">
        <v>276</v>
      </c>
      <c r="J268" s="0" t="s">
        <v>244</v>
      </c>
      <c r="K268" s="0" t="n">
        <v>0.00014652</v>
      </c>
      <c r="L268" s="0" t="n">
        <f aca="false">K268*C268</f>
        <v>1728.25377240384</v>
      </c>
    </row>
    <row r="269" customFormat="false" ht="14.4" hidden="false" customHeight="false" outlineLevel="0" collapsed="false">
      <c r="A269" s="0" t="str">
        <f aca="false">IF(J269="DIESEL", "D", "G")</f>
        <v>D</v>
      </c>
      <c r="B269" s="0" t="n">
        <v>0.84</v>
      </c>
      <c r="C269" s="0" t="n">
        <f aca="false">F269*1000</f>
        <v>11854017.678</v>
      </c>
      <c r="D269" s="35" t="s">
        <v>242</v>
      </c>
      <c r="E269" s="0" t="s">
        <v>267</v>
      </c>
      <c r="F269" s="0" t="n">
        <v>11854.017678</v>
      </c>
      <c r="G269" s="35" t="n">
        <v>2019</v>
      </c>
      <c r="H269" s="0" t="n">
        <v>4</v>
      </c>
      <c r="I269" s="0" t="s">
        <v>277</v>
      </c>
      <c r="J269" s="0" t="s">
        <v>244</v>
      </c>
      <c r="K269" s="0" t="n">
        <v>0.00014652</v>
      </c>
      <c r="L269" s="0" t="n">
        <f aca="false">K269*C269</f>
        <v>1736.85067018056</v>
      </c>
    </row>
    <row r="270" customFormat="false" ht="14.4" hidden="false" customHeight="false" outlineLevel="0" collapsed="false">
      <c r="A270" s="0" t="str">
        <f aca="false">IF(J270="DIESEL", "D", "G")</f>
        <v>D</v>
      </c>
      <c r="B270" s="0" t="n">
        <v>0.84</v>
      </c>
      <c r="C270" s="0" t="n">
        <f aca="false">F270*1000</f>
        <v>12380189.946</v>
      </c>
      <c r="D270" s="35" t="s">
        <v>242</v>
      </c>
      <c r="E270" s="0" t="s">
        <v>267</v>
      </c>
      <c r="F270" s="0" t="n">
        <v>12380.189946</v>
      </c>
      <c r="G270" s="35" t="n">
        <v>2019</v>
      </c>
      <c r="H270" s="0" t="n">
        <v>5</v>
      </c>
      <c r="I270" s="0" t="s">
        <v>278</v>
      </c>
      <c r="J270" s="0" t="s">
        <v>244</v>
      </c>
      <c r="K270" s="0" t="n">
        <v>0.00014652</v>
      </c>
      <c r="L270" s="0" t="n">
        <f aca="false">K270*C270</f>
        <v>1813.94543088792</v>
      </c>
    </row>
    <row r="271" customFormat="false" ht="14.4" hidden="false" customHeight="false" outlineLevel="0" collapsed="false">
      <c r="A271" s="0" t="str">
        <f aca="false">IF(J271="DIESEL", "D", "G")</f>
        <v>D</v>
      </c>
      <c r="B271" s="0" t="n">
        <v>0.84</v>
      </c>
      <c r="C271" s="0" t="n">
        <f aca="false">F271*1000</f>
        <v>11679888.726</v>
      </c>
      <c r="D271" s="35" t="s">
        <v>242</v>
      </c>
      <c r="E271" s="0" t="s">
        <v>267</v>
      </c>
      <c r="F271" s="0" t="n">
        <v>11679.888726</v>
      </c>
      <c r="G271" s="35" t="n">
        <v>2019</v>
      </c>
      <c r="H271" s="0" t="n">
        <v>6</v>
      </c>
      <c r="I271" s="0" t="s">
        <v>279</v>
      </c>
      <c r="J271" s="0" t="s">
        <v>244</v>
      </c>
      <c r="K271" s="0" t="n">
        <v>0.00014652</v>
      </c>
      <c r="L271" s="0" t="n">
        <f aca="false">K271*C271</f>
        <v>1711.33729613352</v>
      </c>
    </row>
    <row r="272" customFormat="false" ht="14.4" hidden="false" customHeight="false" outlineLevel="0" collapsed="false">
      <c r="A272" s="0" t="str">
        <f aca="false">IF(J272="DIESEL", "D", "G")</f>
        <v>D</v>
      </c>
      <c r="B272" s="0" t="n">
        <v>0.84</v>
      </c>
      <c r="C272" s="0" t="n">
        <f aca="false">F272*1000</f>
        <v>13063456.812</v>
      </c>
      <c r="D272" s="35" t="s">
        <v>242</v>
      </c>
      <c r="E272" s="0" t="s">
        <v>267</v>
      </c>
      <c r="F272" s="0" t="n">
        <v>13063.456812</v>
      </c>
      <c r="G272" s="35" t="n">
        <v>2019</v>
      </c>
      <c r="H272" s="0" t="n">
        <v>7</v>
      </c>
      <c r="I272" s="0" t="s">
        <v>280</v>
      </c>
      <c r="J272" s="0" t="s">
        <v>244</v>
      </c>
      <c r="K272" s="0" t="n">
        <v>0.00014652</v>
      </c>
      <c r="L272" s="0" t="n">
        <f aca="false">K272*C272</f>
        <v>1914.05769209424</v>
      </c>
    </row>
    <row r="273" customFormat="false" ht="14.4" hidden="false" customHeight="false" outlineLevel="0" collapsed="false">
      <c r="A273" s="0" t="str">
        <f aca="false">IF(J273="DIESEL", "D", "G")</f>
        <v>D</v>
      </c>
      <c r="B273" s="0" t="n">
        <v>0.84</v>
      </c>
      <c r="C273" s="0" t="n">
        <f aca="false">F273*1000</f>
        <v>12454005.48</v>
      </c>
      <c r="D273" s="35" t="s">
        <v>242</v>
      </c>
      <c r="E273" s="0" t="s">
        <v>267</v>
      </c>
      <c r="F273" s="0" t="n">
        <v>12454.00548</v>
      </c>
      <c r="G273" s="35" t="n">
        <v>2019</v>
      </c>
      <c r="H273" s="0" t="n">
        <v>8</v>
      </c>
      <c r="I273" s="0" t="s">
        <v>281</v>
      </c>
      <c r="J273" s="0" t="s">
        <v>244</v>
      </c>
      <c r="K273" s="0" t="n">
        <v>0.00014652</v>
      </c>
      <c r="L273" s="0" t="n">
        <f aca="false">K273*C273</f>
        <v>1824.7608829296</v>
      </c>
    </row>
    <row r="274" customFormat="false" ht="14.4" hidden="false" customHeight="false" outlineLevel="0" collapsed="false">
      <c r="A274" s="0" t="str">
        <f aca="false">IF(J274="DIESEL", "D", "G")</f>
        <v>D</v>
      </c>
      <c r="B274" s="0" t="n">
        <v>0.84</v>
      </c>
      <c r="C274" s="0" t="n">
        <f aca="false">F274*1000</f>
        <v>11683674.138</v>
      </c>
      <c r="D274" s="35" t="s">
        <v>242</v>
      </c>
      <c r="E274" s="0" t="s">
        <v>267</v>
      </c>
      <c r="F274" s="0" t="n">
        <v>11683.674138</v>
      </c>
      <c r="G274" s="35" t="n">
        <v>2019</v>
      </c>
      <c r="H274" s="0" t="n">
        <v>9</v>
      </c>
      <c r="I274" s="0" t="s">
        <v>282</v>
      </c>
      <c r="J274" s="0" t="s">
        <v>244</v>
      </c>
      <c r="K274" s="0" t="n">
        <v>0.00014652</v>
      </c>
      <c r="L274" s="0" t="n">
        <f aca="false">K274*C274</f>
        <v>1711.89193469976</v>
      </c>
    </row>
    <row r="275" customFormat="false" ht="14.4" hidden="false" customHeight="false" outlineLevel="0" collapsed="false">
      <c r="A275" s="0" t="str">
        <f aca="false">IF(J275="DIESEL", "D", "G")</f>
        <v>D</v>
      </c>
      <c r="B275" s="0" t="n">
        <v>0.84</v>
      </c>
      <c r="C275" s="0" t="n">
        <f aca="false">F275*1000</f>
        <v>9828822.258</v>
      </c>
      <c r="D275" s="35" t="s">
        <v>242</v>
      </c>
      <c r="E275" s="0" t="s">
        <v>267</v>
      </c>
      <c r="F275" s="0" t="n">
        <v>9828.822258</v>
      </c>
      <c r="G275" s="35" t="n">
        <v>2019</v>
      </c>
      <c r="H275" s="0" t="n">
        <v>10</v>
      </c>
      <c r="I275" s="0" t="s">
        <v>283</v>
      </c>
      <c r="J275" s="0" t="s">
        <v>244</v>
      </c>
      <c r="K275" s="0" t="n">
        <v>0.00014652</v>
      </c>
      <c r="L275" s="0" t="n">
        <f aca="false">K275*C275</f>
        <v>1440.11903724216</v>
      </c>
    </row>
    <row r="276" customFormat="false" ht="14.4" hidden="false" customHeight="false" outlineLevel="0" collapsed="false">
      <c r="A276" s="0" t="str">
        <f aca="false">IF(J276="DIESEL", "D", "G")</f>
        <v>D</v>
      </c>
      <c r="B276" s="0" t="n">
        <v>0.84</v>
      </c>
      <c r="C276" s="0" t="n">
        <f aca="false">F276*1000</f>
        <v>11916476.976</v>
      </c>
      <c r="D276" s="35" t="s">
        <v>242</v>
      </c>
      <c r="E276" s="0" t="s">
        <v>267</v>
      </c>
      <c r="F276" s="0" t="n">
        <v>11916.476976</v>
      </c>
      <c r="G276" s="35" t="n">
        <v>2019</v>
      </c>
      <c r="H276" s="0" t="n">
        <v>11</v>
      </c>
      <c r="I276" s="0" t="s">
        <v>284</v>
      </c>
      <c r="J276" s="0" t="s">
        <v>244</v>
      </c>
      <c r="K276" s="0" t="n">
        <v>0.00014652</v>
      </c>
      <c r="L276" s="0" t="n">
        <f aca="false">K276*C276</f>
        <v>1746.00220652352</v>
      </c>
    </row>
    <row r="277" customFormat="false" ht="14.4" hidden="false" customHeight="false" outlineLevel="0" collapsed="false">
      <c r="A277" s="0" t="str">
        <f aca="false">IF(J277="DIESEL", "D", "G")</f>
        <v>D</v>
      </c>
      <c r="B277" s="0" t="n">
        <v>0.84</v>
      </c>
      <c r="C277" s="0" t="n">
        <f aca="false">F277*1000</f>
        <v>12103854.87</v>
      </c>
      <c r="D277" s="35" t="s">
        <v>242</v>
      </c>
      <c r="E277" s="0" t="s">
        <v>267</v>
      </c>
      <c r="F277" s="0" t="n">
        <v>12103.85487</v>
      </c>
      <c r="G277" s="35" t="n">
        <v>2019</v>
      </c>
      <c r="H277" s="0" t="n">
        <v>12</v>
      </c>
      <c r="I277" s="0" t="s">
        <v>285</v>
      </c>
      <c r="J277" s="0" t="s">
        <v>244</v>
      </c>
      <c r="K277" s="0" t="n">
        <v>0.00014652</v>
      </c>
      <c r="L277" s="0" t="n">
        <f aca="false">K277*C277</f>
        <v>1773.4568155524</v>
      </c>
    </row>
    <row r="278" customFormat="false" ht="14.4" hidden="false" customHeight="false" outlineLevel="0" collapsed="false">
      <c r="A278" s="0" t="str">
        <f aca="false">IF(J278="DIESEL", "D", "G")</f>
        <v>D</v>
      </c>
      <c r="B278" s="0" t="n">
        <v>0.84</v>
      </c>
      <c r="C278" s="0" t="n">
        <f aca="false">F278*1000</f>
        <v>195185.30625</v>
      </c>
      <c r="D278" s="35" t="s">
        <v>242</v>
      </c>
      <c r="E278" s="0" t="s">
        <v>268</v>
      </c>
      <c r="F278" s="0" t="n">
        <v>195.18530625</v>
      </c>
      <c r="G278" s="35" t="n">
        <v>2019</v>
      </c>
      <c r="H278" s="0" t="n">
        <v>1</v>
      </c>
      <c r="I278" s="0" t="s">
        <v>274</v>
      </c>
      <c r="J278" s="0" t="s">
        <v>244</v>
      </c>
      <c r="K278" s="0" t="n">
        <v>0.00014652</v>
      </c>
      <c r="L278" s="0" t="n">
        <f aca="false">K278*C278</f>
        <v>28.59855107175</v>
      </c>
      <c r="M278" s="0" t="n">
        <f aca="false">SUM(L278:L289)</f>
        <v>416.806722740113</v>
      </c>
    </row>
    <row r="279" customFormat="false" ht="14.4" hidden="false" customHeight="false" outlineLevel="0" collapsed="false">
      <c r="A279" s="0" t="str">
        <f aca="false">IF(J279="DIESEL", "D", "G")</f>
        <v>D</v>
      </c>
      <c r="B279" s="0" t="n">
        <v>0.84</v>
      </c>
      <c r="C279" s="0" t="n">
        <f aca="false">F279*1000</f>
        <v>196434.49221</v>
      </c>
      <c r="D279" s="35" t="s">
        <v>242</v>
      </c>
      <c r="E279" s="0" t="s">
        <v>268</v>
      </c>
      <c r="F279" s="0" t="n">
        <v>196.43449221</v>
      </c>
      <c r="G279" s="35" t="n">
        <v>2019</v>
      </c>
      <c r="H279" s="0" t="n">
        <v>2</v>
      </c>
      <c r="I279" s="0" t="s">
        <v>275</v>
      </c>
      <c r="J279" s="0" t="s">
        <v>244</v>
      </c>
      <c r="K279" s="0" t="n">
        <v>0.00014652</v>
      </c>
      <c r="L279" s="0" t="n">
        <f aca="false">K279*C279</f>
        <v>28.7815817986092</v>
      </c>
    </row>
    <row r="280" customFormat="false" ht="14.4" hidden="false" customHeight="false" outlineLevel="0" collapsed="false">
      <c r="A280" s="0" t="str">
        <f aca="false">IF(J280="DIESEL", "D", "G")</f>
        <v>D</v>
      </c>
      <c r="B280" s="0" t="n">
        <v>0.84</v>
      </c>
      <c r="C280" s="0" t="n">
        <f aca="false">F280*1000</f>
        <v>213454.650915</v>
      </c>
      <c r="D280" s="35" t="s">
        <v>242</v>
      </c>
      <c r="E280" s="0" t="s">
        <v>268</v>
      </c>
      <c r="F280" s="0" t="n">
        <v>213.454650915</v>
      </c>
      <c r="G280" s="35" t="n">
        <v>2019</v>
      </c>
      <c r="H280" s="0" t="n">
        <v>3</v>
      </c>
      <c r="I280" s="0" t="s">
        <v>276</v>
      </c>
      <c r="J280" s="0" t="s">
        <v>244</v>
      </c>
      <c r="K280" s="0" t="n">
        <v>0.00014652</v>
      </c>
      <c r="L280" s="0" t="n">
        <f aca="false">K280*C280</f>
        <v>31.2753754520658</v>
      </c>
    </row>
    <row r="281" customFormat="false" ht="14.4" hidden="false" customHeight="false" outlineLevel="0" collapsed="false">
      <c r="A281" s="0" t="str">
        <f aca="false">IF(J281="DIESEL", "D", "G")</f>
        <v>D</v>
      </c>
      <c r="B281" s="0" t="n">
        <v>0.84</v>
      </c>
      <c r="C281" s="0" t="n">
        <f aca="false">F281*1000</f>
        <v>233285.47803</v>
      </c>
      <c r="D281" s="35" t="s">
        <v>242</v>
      </c>
      <c r="E281" s="0" t="s">
        <v>268</v>
      </c>
      <c r="F281" s="0" t="n">
        <v>233.28547803</v>
      </c>
      <c r="G281" s="35" t="n">
        <v>2019</v>
      </c>
      <c r="H281" s="0" t="n">
        <v>4</v>
      </c>
      <c r="I281" s="0" t="s">
        <v>277</v>
      </c>
      <c r="J281" s="0" t="s">
        <v>244</v>
      </c>
      <c r="K281" s="0" t="n">
        <v>0.00014652</v>
      </c>
      <c r="L281" s="0" t="n">
        <f aca="false">K281*C281</f>
        <v>34.1809882409556</v>
      </c>
    </row>
    <row r="282" customFormat="false" ht="14.4" hidden="false" customHeight="false" outlineLevel="0" collapsed="false">
      <c r="A282" s="0" t="str">
        <f aca="false">IF(J282="DIESEL", "D", "G")</f>
        <v>D</v>
      </c>
      <c r="B282" s="0" t="n">
        <v>0.84</v>
      </c>
      <c r="C282" s="0" t="n">
        <f aca="false">F282*1000</f>
        <v>239062.963095</v>
      </c>
      <c r="D282" s="35" t="s">
        <v>242</v>
      </c>
      <c r="E282" s="0" t="s">
        <v>268</v>
      </c>
      <c r="F282" s="0" t="n">
        <v>239.062963095</v>
      </c>
      <c r="G282" s="35" t="n">
        <v>2019</v>
      </c>
      <c r="H282" s="0" t="n">
        <v>5</v>
      </c>
      <c r="I282" s="0" t="s">
        <v>278</v>
      </c>
      <c r="J282" s="0" t="s">
        <v>244</v>
      </c>
      <c r="K282" s="0" t="n">
        <v>0.00014652</v>
      </c>
      <c r="L282" s="0" t="n">
        <f aca="false">K282*C282</f>
        <v>35.0275053526794</v>
      </c>
    </row>
    <row r="283" customFormat="false" ht="14.4" hidden="false" customHeight="false" outlineLevel="0" collapsed="false">
      <c r="A283" s="0" t="str">
        <f aca="false">IF(J283="DIESEL", "D", "G")</f>
        <v>D</v>
      </c>
      <c r="B283" s="0" t="n">
        <v>0.84</v>
      </c>
      <c r="C283" s="0" t="n">
        <f aca="false">F283*1000</f>
        <v>237345.3324</v>
      </c>
      <c r="D283" s="35" t="s">
        <v>242</v>
      </c>
      <c r="E283" s="0" t="s">
        <v>268</v>
      </c>
      <c r="F283" s="0" t="n">
        <v>237.3453324</v>
      </c>
      <c r="G283" s="35" t="n">
        <v>2019</v>
      </c>
      <c r="H283" s="0" t="n">
        <v>6</v>
      </c>
      <c r="I283" s="0" t="s">
        <v>279</v>
      </c>
      <c r="J283" s="0" t="s">
        <v>244</v>
      </c>
      <c r="K283" s="0" t="n">
        <v>0.00014652</v>
      </c>
      <c r="L283" s="0" t="n">
        <f aca="false">K283*C283</f>
        <v>34.775838103248</v>
      </c>
    </row>
    <row r="284" customFormat="false" ht="14.4" hidden="false" customHeight="false" outlineLevel="0" collapsed="false">
      <c r="A284" s="0" t="str">
        <f aca="false">IF(J284="DIESEL", "D", "G")</f>
        <v>D</v>
      </c>
      <c r="B284" s="0" t="n">
        <v>0.84</v>
      </c>
      <c r="C284" s="0" t="n">
        <f aca="false">F284*1000</f>
        <v>244840.44816</v>
      </c>
      <c r="D284" s="35" t="s">
        <v>242</v>
      </c>
      <c r="E284" s="0" t="s">
        <v>268</v>
      </c>
      <c r="F284" s="0" t="n">
        <v>244.84044816</v>
      </c>
      <c r="G284" s="35" t="n">
        <v>2019</v>
      </c>
      <c r="H284" s="0" t="n">
        <v>7</v>
      </c>
      <c r="I284" s="0" t="s">
        <v>280</v>
      </c>
      <c r="J284" s="0" t="s">
        <v>244</v>
      </c>
      <c r="K284" s="0" t="n">
        <v>0.00014652</v>
      </c>
      <c r="L284" s="0" t="n">
        <f aca="false">K284*C284</f>
        <v>35.8740224644032</v>
      </c>
    </row>
    <row r="285" customFormat="false" ht="14.4" hidden="false" customHeight="false" outlineLevel="0" collapsed="false">
      <c r="A285" s="0" t="str">
        <f aca="false">IF(J285="DIESEL", "D", "G")</f>
        <v>D</v>
      </c>
      <c r="B285" s="0" t="n">
        <v>0.84</v>
      </c>
      <c r="C285" s="0" t="n">
        <f aca="false">F285*1000</f>
        <v>258737.641965</v>
      </c>
      <c r="D285" s="35" t="s">
        <v>242</v>
      </c>
      <c r="E285" s="0" t="s">
        <v>268</v>
      </c>
      <c r="F285" s="0" t="n">
        <v>258.737641965</v>
      </c>
      <c r="G285" s="35" t="n">
        <v>2019</v>
      </c>
      <c r="H285" s="0" t="n">
        <v>8</v>
      </c>
      <c r="I285" s="0" t="s">
        <v>281</v>
      </c>
      <c r="J285" s="0" t="s">
        <v>244</v>
      </c>
      <c r="K285" s="0" t="n">
        <v>0.00014652</v>
      </c>
      <c r="L285" s="0" t="n">
        <f aca="false">K285*C285</f>
        <v>37.9102393007118</v>
      </c>
    </row>
    <row r="286" customFormat="false" ht="14.4" hidden="false" customHeight="false" outlineLevel="0" collapsed="false">
      <c r="A286" s="0" t="str">
        <f aca="false">IF(J286="DIESEL", "D", "G")</f>
        <v>D</v>
      </c>
      <c r="B286" s="0" t="n">
        <v>0.84</v>
      </c>
      <c r="C286" s="0" t="n">
        <f aca="false">F286*1000</f>
        <v>258893.79021</v>
      </c>
      <c r="D286" s="35" t="s">
        <v>242</v>
      </c>
      <c r="E286" s="0" t="s">
        <v>268</v>
      </c>
      <c r="F286" s="0" t="n">
        <v>258.89379021</v>
      </c>
      <c r="G286" s="35" t="n">
        <v>2019</v>
      </c>
      <c r="H286" s="0" t="n">
        <v>9</v>
      </c>
      <c r="I286" s="0" t="s">
        <v>282</v>
      </c>
      <c r="J286" s="0" t="s">
        <v>244</v>
      </c>
      <c r="K286" s="0" t="n">
        <v>0.00014652</v>
      </c>
      <c r="L286" s="0" t="n">
        <f aca="false">K286*C286</f>
        <v>37.9331181415692</v>
      </c>
    </row>
    <row r="287" customFormat="false" ht="14.4" hidden="false" customHeight="false" outlineLevel="0" collapsed="false">
      <c r="A287" s="0" t="str">
        <f aca="false">IF(J287="DIESEL", "D", "G")</f>
        <v>D</v>
      </c>
      <c r="B287" s="0" t="n">
        <v>0.84</v>
      </c>
      <c r="C287" s="0" t="n">
        <f aca="false">F287*1000</f>
        <v>234846.96048</v>
      </c>
      <c r="D287" s="35" t="s">
        <v>242</v>
      </c>
      <c r="E287" s="0" t="s">
        <v>268</v>
      </c>
      <c r="F287" s="0" t="n">
        <v>234.84696048</v>
      </c>
      <c r="G287" s="35" t="n">
        <v>2019</v>
      </c>
      <c r="H287" s="0" t="n">
        <v>10</v>
      </c>
      <c r="I287" s="0" t="s">
        <v>283</v>
      </c>
      <c r="J287" s="0" t="s">
        <v>244</v>
      </c>
      <c r="K287" s="0" t="n">
        <v>0.00014652</v>
      </c>
      <c r="L287" s="0" t="n">
        <f aca="false">K287*C287</f>
        <v>34.4097766495296</v>
      </c>
    </row>
    <row r="288" customFormat="false" ht="14.4" hidden="false" customHeight="false" outlineLevel="0" collapsed="false">
      <c r="A288" s="0" t="str">
        <f aca="false">IF(J288="DIESEL", "D", "G")</f>
        <v>D</v>
      </c>
      <c r="B288" s="0" t="n">
        <v>0.84</v>
      </c>
      <c r="C288" s="0" t="n">
        <f aca="false">F288*1000</f>
        <v>266232.757725</v>
      </c>
      <c r="D288" s="35" t="s">
        <v>242</v>
      </c>
      <c r="E288" s="0" t="s">
        <v>268</v>
      </c>
      <c r="F288" s="0" t="n">
        <v>266.232757725</v>
      </c>
      <c r="G288" s="35" t="n">
        <v>2019</v>
      </c>
      <c r="H288" s="0" t="n">
        <v>11</v>
      </c>
      <c r="I288" s="0" t="s">
        <v>284</v>
      </c>
      <c r="J288" s="0" t="s">
        <v>244</v>
      </c>
      <c r="K288" s="0" t="n">
        <v>0.00014652</v>
      </c>
      <c r="L288" s="0" t="n">
        <f aca="false">K288*C288</f>
        <v>39.008423661867</v>
      </c>
    </row>
    <row r="289" customFormat="false" ht="14.4" hidden="false" customHeight="false" outlineLevel="0" collapsed="false">
      <c r="A289" s="0" t="str">
        <f aca="false">IF(J289="DIESEL", "D", "G")</f>
        <v>D</v>
      </c>
      <c r="B289" s="0" t="n">
        <v>0.84</v>
      </c>
      <c r="C289" s="0" t="n">
        <f aca="false">F289*1000</f>
        <v>266388.90597</v>
      </c>
      <c r="D289" s="35" t="s">
        <v>242</v>
      </c>
      <c r="E289" s="0" t="s">
        <v>268</v>
      </c>
      <c r="F289" s="0" t="n">
        <v>266.38890597</v>
      </c>
      <c r="G289" s="35" t="n">
        <v>2019</v>
      </c>
      <c r="H289" s="0" t="n">
        <v>12</v>
      </c>
      <c r="I289" s="0" t="s">
        <v>285</v>
      </c>
      <c r="J289" s="0" t="s">
        <v>244</v>
      </c>
      <c r="K289" s="0" t="n">
        <v>0.00014652</v>
      </c>
      <c r="L289" s="0" t="n">
        <f aca="false">K289*C289</f>
        <v>39.0313025027244</v>
      </c>
    </row>
    <row r="290" customFormat="false" ht="14.4" hidden="false" customHeight="false" outlineLevel="0" collapsed="false">
      <c r="A290" s="0" t="str">
        <f aca="false">IF(J290="DIESEL", "D", "G")</f>
        <v>D</v>
      </c>
      <c r="B290" s="0" t="n">
        <v>0.84</v>
      </c>
      <c r="C290" s="0" t="n">
        <f aca="false">F290*1000</f>
        <v>195185.30625</v>
      </c>
      <c r="D290" s="35" t="s">
        <v>242</v>
      </c>
      <c r="E290" s="0" t="s">
        <v>269</v>
      </c>
      <c r="F290" s="0" t="n">
        <v>195.18530625</v>
      </c>
      <c r="G290" s="35" t="n">
        <v>2019</v>
      </c>
      <c r="H290" s="0" t="n">
        <v>1</v>
      </c>
      <c r="I290" s="0" t="s">
        <v>274</v>
      </c>
      <c r="J290" s="0" t="s">
        <v>244</v>
      </c>
      <c r="K290" s="0" t="n">
        <v>0.00014652</v>
      </c>
      <c r="L290" s="0" t="n">
        <f aca="false">K290*C290</f>
        <v>28.59855107175</v>
      </c>
      <c r="M290" s="0" t="n">
        <f aca="false">SUM(L290:L301)</f>
        <v>416.806722740113</v>
      </c>
    </row>
    <row r="291" customFormat="false" ht="14.4" hidden="false" customHeight="false" outlineLevel="0" collapsed="false">
      <c r="A291" s="0" t="str">
        <f aca="false">IF(J291="DIESEL", "D", "G")</f>
        <v>D</v>
      </c>
      <c r="B291" s="0" t="n">
        <v>0.84</v>
      </c>
      <c r="C291" s="0" t="n">
        <f aca="false">F291*1000</f>
        <v>196434.49221</v>
      </c>
      <c r="D291" s="35" t="s">
        <v>242</v>
      </c>
      <c r="E291" s="0" t="s">
        <v>269</v>
      </c>
      <c r="F291" s="0" t="n">
        <v>196.43449221</v>
      </c>
      <c r="G291" s="35" t="n">
        <v>2019</v>
      </c>
      <c r="H291" s="0" t="n">
        <v>2</v>
      </c>
      <c r="I291" s="0" t="s">
        <v>275</v>
      </c>
      <c r="J291" s="0" t="s">
        <v>244</v>
      </c>
      <c r="K291" s="0" t="n">
        <v>0.00014652</v>
      </c>
      <c r="L291" s="0" t="n">
        <f aca="false">K291*C291</f>
        <v>28.7815817986092</v>
      </c>
    </row>
    <row r="292" customFormat="false" ht="14.4" hidden="false" customHeight="false" outlineLevel="0" collapsed="false">
      <c r="A292" s="0" t="str">
        <f aca="false">IF(J292="DIESEL", "D", "G")</f>
        <v>D</v>
      </c>
      <c r="B292" s="0" t="n">
        <v>0.84</v>
      </c>
      <c r="C292" s="0" t="n">
        <f aca="false">F292*1000</f>
        <v>213454.650915</v>
      </c>
      <c r="D292" s="35" t="s">
        <v>242</v>
      </c>
      <c r="E292" s="0" t="s">
        <v>269</v>
      </c>
      <c r="F292" s="0" t="n">
        <v>213.454650915</v>
      </c>
      <c r="G292" s="35" t="n">
        <v>2019</v>
      </c>
      <c r="H292" s="0" t="n">
        <v>3</v>
      </c>
      <c r="I292" s="0" t="s">
        <v>276</v>
      </c>
      <c r="J292" s="0" t="s">
        <v>244</v>
      </c>
      <c r="K292" s="0" t="n">
        <v>0.00014652</v>
      </c>
      <c r="L292" s="0" t="n">
        <f aca="false">K292*C292</f>
        <v>31.2753754520658</v>
      </c>
    </row>
    <row r="293" customFormat="false" ht="14.4" hidden="false" customHeight="false" outlineLevel="0" collapsed="false">
      <c r="A293" s="0" t="str">
        <f aca="false">IF(J293="DIESEL", "D", "G")</f>
        <v>D</v>
      </c>
      <c r="B293" s="0" t="n">
        <v>0.84</v>
      </c>
      <c r="C293" s="0" t="n">
        <f aca="false">F293*1000</f>
        <v>233285.47803</v>
      </c>
      <c r="D293" s="35" t="s">
        <v>242</v>
      </c>
      <c r="E293" s="0" t="s">
        <v>269</v>
      </c>
      <c r="F293" s="0" t="n">
        <v>233.28547803</v>
      </c>
      <c r="G293" s="35" t="n">
        <v>2019</v>
      </c>
      <c r="H293" s="0" t="n">
        <v>4</v>
      </c>
      <c r="I293" s="0" t="s">
        <v>277</v>
      </c>
      <c r="J293" s="0" t="s">
        <v>244</v>
      </c>
      <c r="K293" s="0" t="n">
        <v>0.00014652</v>
      </c>
      <c r="L293" s="0" t="n">
        <f aca="false">K293*C293</f>
        <v>34.1809882409556</v>
      </c>
    </row>
    <row r="294" customFormat="false" ht="14.4" hidden="false" customHeight="false" outlineLevel="0" collapsed="false">
      <c r="A294" s="0" t="str">
        <f aca="false">IF(J294="DIESEL", "D", "G")</f>
        <v>D</v>
      </c>
      <c r="B294" s="0" t="n">
        <v>0.84</v>
      </c>
      <c r="C294" s="0" t="n">
        <f aca="false">F294*1000</f>
        <v>239062.963095</v>
      </c>
      <c r="D294" s="35" t="s">
        <v>242</v>
      </c>
      <c r="E294" s="0" t="s">
        <v>269</v>
      </c>
      <c r="F294" s="0" t="n">
        <v>239.062963095</v>
      </c>
      <c r="G294" s="35" t="n">
        <v>2019</v>
      </c>
      <c r="H294" s="0" t="n">
        <v>5</v>
      </c>
      <c r="I294" s="0" t="s">
        <v>278</v>
      </c>
      <c r="J294" s="0" t="s">
        <v>244</v>
      </c>
      <c r="K294" s="0" t="n">
        <v>0.00014652</v>
      </c>
      <c r="L294" s="0" t="n">
        <f aca="false">K294*C294</f>
        <v>35.0275053526794</v>
      </c>
    </row>
    <row r="295" customFormat="false" ht="14.4" hidden="false" customHeight="false" outlineLevel="0" collapsed="false">
      <c r="A295" s="0" t="str">
        <f aca="false">IF(J295="DIESEL", "D", "G")</f>
        <v>D</v>
      </c>
      <c r="B295" s="0" t="n">
        <v>0.84</v>
      </c>
      <c r="C295" s="0" t="n">
        <f aca="false">F295*1000</f>
        <v>237345.3324</v>
      </c>
      <c r="D295" s="35" t="s">
        <v>242</v>
      </c>
      <c r="E295" s="0" t="s">
        <v>269</v>
      </c>
      <c r="F295" s="0" t="n">
        <v>237.3453324</v>
      </c>
      <c r="G295" s="35" t="n">
        <v>2019</v>
      </c>
      <c r="H295" s="0" t="n">
        <v>6</v>
      </c>
      <c r="I295" s="0" t="s">
        <v>279</v>
      </c>
      <c r="J295" s="0" t="s">
        <v>244</v>
      </c>
      <c r="K295" s="0" t="n">
        <v>0.00014652</v>
      </c>
      <c r="L295" s="0" t="n">
        <f aca="false">K295*C295</f>
        <v>34.775838103248</v>
      </c>
    </row>
    <row r="296" customFormat="false" ht="14.4" hidden="false" customHeight="false" outlineLevel="0" collapsed="false">
      <c r="A296" s="0" t="str">
        <f aca="false">IF(J296="DIESEL", "D", "G")</f>
        <v>D</v>
      </c>
      <c r="B296" s="0" t="n">
        <v>0.84</v>
      </c>
      <c r="C296" s="0" t="n">
        <f aca="false">F296*1000</f>
        <v>244840.44816</v>
      </c>
      <c r="D296" s="35" t="s">
        <v>242</v>
      </c>
      <c r="E296" s="0" t="s">
        <v>269</v>
      </c>
      <c r="F296" s="0" t="n">
        <v>244.84044816</v>
      </c>
      <c r="G296" s="35" t="n">
        <v>2019</v>
      </c>
      <c r="H296" s="0" t="n">
        <v>7</v>
      </c>
      <c r="I296" s="0" t="s">
        <v>280</v>
      </c>
      <c r="J296" s="0" t="s">
        <v>244</v>
      </c>
      <c r="K296" s="0" t="n">
        <v>0.00014652</v>
      </c>
      <c r="L296" s="0" t="n">
        <f aca="false">K296*C296</f>
        <v>35.8740224644032</v>
      </c>
    </row>
    <row r="297" customFormat="false" ht="14.4" hidden="false" customHeight="false" outlineLevel="0" collapsed="false">
      <c r="A297" s="0" t="str">
        <f aca="false">IF(J297="DIESEL", "D", "G")</f>
        <v>D</v>
      </c>
      <c r="B297" s="0" t="n">
        <v>0.84</v>
      </c>
      <c r="C297" s="0" t="n">
        <f aca="false">F297*1000</f>
        <v>258737.641965</v>
      </c>
      <c r="D297" s="35" t="s">
        <v>242</v>
      </c>
      <c r="E297" s="0" t="s">
        <v>269</v>
      </c>
      <c r="F297" s="0" t="n">
        <v>258.737641965</v>
      </c>
      <c r="G297" s="35" t="n">
        <v>2019</v>
      </c>
      <c r="H297" s="0" t="n">
        <v>8</v>
      </c>
      <c r="I297" s="0" t="s">
        <v>281</v>
      </c>
      <c r="J297" s="0" t="s">
        <v>244</v>
      </c>
      <c r="K297" s="0" t="n">
        <v>0.00014652</v>
      </c>
      <c r="L297" s="0" t="n">
        <f aca="false">K297*C297</f>
        <v>37.9102393007118</v>
      </c>
    </row>
    <row r="298" customFormat="false" ht="14.4" hidden="false" customHeight="false" outlineLevel="0" collapsed="false">
      <c r="A298" s="0" t="str">
        <f aca="false">IF(J298="DIESEL", "D", "G")</f>
        <v>D</v>
      </c>
      <c r="B298" s="0" t="n">
        <v>0.84</v>
      </c>
      <c r="C298" s="0" t="n">
        <f aca="false">F298*1000</f>
        <v>258893.79021</v>
      </c>
      <c r="D298" s="35" t="s">
        <v>242</v>
      </c>
      <c r="E298" s="0" t="s">
        <v>269</v>
      </c>
      <c r="F298" s="0" t="n">
        <v>258.89379021</v>
      </c>
      <c r="G298" s="35" t="n">
        <v>2019</v>
      </c>
      <c r="H298" s="0" t="n">
        <v>9</v>
      </c>
      <c r="I298" s="0" t="s">
        <v>282</v>
      </c>
      <c r="J298" s="0" t="s">
        <v>244</v>
      </c>
      <c r="K298" s="0" t="n">
        <v>0.00014652</v>
      </c>
      <c r="L298" s="0" t="n">
        <f aca="false">K298*C298</f>
        <v>37.9331181415692</v>
      </c>
    </row>
    <row r="299" customFormat="false" ht="14.4" hidden="false" customHeight="false" outlineLevel="0" collapsed="false">
      <c r="A299" s="0" t="str">
        <f aca="false">IF(J299="DIESEL", "D", "G")</f>
        <v>D</v>
      </c>
      <c r="B299" s="0" t="n">
        <v>0.84</v>
      </c>
      <c r="C299" s="0" t="n">
        <f aca="false">F299*1000</f>
        <v>234846.96048</v>
      </c>
      <c r="D299" s="35" t="s">
        <v>242</v>
      </c>
      <c r="E299" s="0" t="s">
        <v>269</v>
      </c>
      <c r="F299" s="0" t="n">
        <v>234.84696048</v>
      </c>
      <c r="G299" s="35" t="n">
        <v>2019</v>
      </c>
      <c r="H299" s="0" t="n">
        <v>10</v>
      </c>
      <c r="I299" s="0" t="s">
        <v>283</v>
      </c>
      <c r="J299" s="0" t="s">
        <v>244</v>
      </c>
      <c r="K299" s="0" t="n">
        <v>0.00014652</v>
      </c>
      <c r="L299" s="0" t="n">
        <f aca="false">K299*C299</f>
        <v>34.4097766495296</v>
      </c>
    </row>
    <row r="300" customFormat="false" ht="14.4" hidden="false" customHeight="false" outlineLevel="0" collapsed="false">
      <c r="A300" s="0" t="str">
        <f aca="false">IF(J300="DIESEL", "D", "G")</f>
        <v>D</v>
      </c>
      <c r="B300" s="0" t="n">
        <v>0.84</v>
      </c>
      <c r="C300" s="0" t="n">
        <f aca="false">F300*1000</f>
        <v>266232.757725</v>
      </c>
      <c r="D300" s="35" t="s">
        <v>242</v>
      </c>
      <c r="E300" s="0" t="s">
        <v>269</v>
      </c>
      <c r="F300" s="0" t="n">
        <v>266.232757725</v>
      </c>
      <c r="G300" s="35" t="n">
        <v>2019</v>
      </c>
      <c r="H300" s="0" t="n">
        <v>11</v>
      </c>
      <c r="I300" s="0" t="s">
        <v>284</v>
      </c>
      <c r="J300" s="0" t="s">
        <v>244</v>
      </c>
      <c r="K300" s="0" t="n">
        <v>0.00014652</v>
      </c>
      <c r="L300" s="0" t="n">
        <f aca="false">K300*C300</f>
        <v>39.008423661867</v>
      </c>
    </row>
    <row r="301" customFormat="false" ht="14.4" hidden="false" customHeight="false" outlineLevel="0" collapsed="false">
      <c r="A301" s="0" t="str">
        <f aca="false">IF(J301="DIESEL", "D", "G")</f>
        <v>D</v>
      </c>
      <c r="B301" s="0" t="n">
        <v>0.84</v>
      </c>
      <c r="C301" s="0" t="n">
        <f aca="false">F301*1000</f>
        <v>266388.90597</v>
      </c>
      <c r="D301" s="35" t="s">
        <v>242</v>
      </c>
      <c r="E301" s="0" t="s">
        <v>269</v>
      </c>
      <c r="F301" s="0" t="n">
        <v>266.38890597</v>
      </c>
      <c r="G301" s="35" t="n">
        <v>2019</v>
      </c>
      <c r="H301" s="0" t="n">
        <v>12</v>
      </c>
      <c r="I301" s="0" t="s">
        <v>285</v>
      </c>
      <c r="J301" s="0" t="s">
        <v>244</v>
      </c>
      <c r="K301" s="0" t="n">
        <v>0.00014652</v>
      </c>
      <c r="L301" s="0" t="n">
        <f aca="false">K301*C301</f>
        <v>39.0313025027244</v>
      </c>
    </row>
    <row r="302" customFormat="false" ht="14.4" hidden="false" customHeight="false" outlineLevel="0" collapsed="false">
      <c r="A302" s="0" t="str">
        <f aca="false">IF(J302="DIESEL", "D", "G")</f>
        <v>G</v>
      </c>
      <c r="B302" s="0" t="n">
        <v>0.75425</v>
      </c>
      <c r="C302" s="0" t="n">
        <f aca="false">F302*1000</f>
        <v>22174792.07952</v>
      </c>
      <c r="D302" s="35" t="s">
        <v>242</v>
      </c>
      <c r="E302" s="0" t="s">
        <v>243</v>
      </c>
      <c r="F302" s="0" t="n">
        <v>22174.79207952</v>
      </c>
      <c r="G302" s="35" t="n">
        <v>2019</v>
      </c>
      <c r="H302" s="0" t="n">
        <v>1</v>
      </c>
      <c r="I302" s="0" t="s">
        <v>274</v>
      </c>
      <c r="J302" s="0" t="s">
        <v>262</v>
      </c>
      <c r="K302" s="61" t="n">
        <v>3.42E-005</v>
      </c>
      <c r="L302" s="0" t="n">
        <f aca="false">K302*C302</f>
        <v>758.377889119584</v>
      </c>
      <c r="M302" s="0" t="n">
        <f aca="false">SUM(L302:L313)</f>
        <v>9225.00555264445</v>
      </c>
    </row>
    <row r="303" customFormat="false" ht="14.4" hidden="false" customHeight="false" outlineLevel="0" collapsed="false">
      <c r="A303" s="0" t="str">
        <f aca="false">IF(J303="DIESEL", "D", "G")</f>
        <v>G</v>
      </c>
      <c r="B303" s="0" t="n">
        <v>0.75425</v>
      </c>
      <c r="C303" s="0" t="n">
        <f aca="false">F303*1000</f>
        <v>21040603.150668</v>
      </c>
      <c r="D303" s="35" t="s">
        <v>242</v>
      </c>
      <c r="E303" s="0" t="s">
        <v>243</v>
      </c>
      <c r="F303" s="0" t="n">
        <v>21040.603150668</v>
      </c>
      <c r="G303" s="35" t="n">
        <v>2019</v>
      </c>
      <c r="H303" s="0" t="n">
        <v>2</v>
      </c>
      <c r="I303" s="0" t="s">
        <v>275</v>
      </c>
      <c r="J303" s="0" t="s">
        <v>262</v>
      </c>
      <c r="K303" s="61" t="n">
        <v>3.42E-005</v>
      </c>
      <c r="L303" s="0" t="n">
        <f aca="false">K303*C303</f>
        <v>719.588627752846</v>
      </c>
    </row>
    <row r="304" customFormat="false" ht="14.4" hidden="false" customHeight="false" outlineLevel="0" collapsed="false">
      <c r="A304" s="0" t="str">
        <f aca="false">IF(J304="DIESEL", "D", "G")</f>
        <v>G</v>
      </c>
      <c r="B304" s="0" t="n">
        <v>0.75425</v>
      </c>
      <c r="C304" s="0" t="n">
        <f aca="false">F304*1000</f>
        <v>22837576.081188</v>
      </c>
      <c r="D304" s="35" t="s">
        <v>242</v>
      </c>
      <c r="E304" s="0" t="s">
        <v>243</v>
      </c>
      <c r="F304" s="0" t="n">
        <v>22837.576081188</v>
      </c>
      <c r="G304" s="35" t="n">
        <v>2019</v>
      </c>
      <c r="H304" s="0" t="n">
        <v>3</v>
      </c>
      <c r="I304" s="0" t="s">
        <v>276</v>
      </c>
      <c r="J304" s="0" t="s">
        <v>262</v>
      </c>
      <c r="K304" s="61" t="n">
        <v>3.42E-005</v>
      </c>
      <c r="L304" s="0" t="n">
        <f aca="false">K304*C304</f>
        <v>781.04510197663</v>
      </c>
    </row>
    <row r="305" customFormat="false" ht="14.4" hidden="false" customHeight="false" outlineLevel="0" collapsed="false">
      <c r="A305" s="0" t="str">
        <f aca="false">IF(J305="DIESEL", "D", "G")</f>
        <v>G</v>
      </c>
      <c r="B305" s="0" t="n">
        <v>0.75425</v>
      </c>
      <c r="C305" s="0" t="n">
        <f aca="false">F305*1000</f>
        <v>22644921.32286</v>
      </c>
      <c r="D305" s="35" t="s">
        <v>242</v>
      </c>
      <c r="E305" s="0" t="s">
        <v>243</v>
      </c>
      <c r="F305" s="0" t="n">
        <v>22644.92132286</v>
      </c>
      <c r="G305" s="35" t="n">
        <v>2019</v>
      </c>
      <c r="H305" s="0" t="n">
        <v>4</v>
      </c>
      <c r="I305" s="0" t="s">
        <v>277</v>
      </c>
      <c r="J305" s="0" t="s">
        <v>262</v>
      </c>
      <c r="K305" s="61" t="n">
        <v>3.42E-005</v>
      </c>
      <c r="L305" s="0" t="n">
        <f aca="false">K305*C305</f>
        <v>774.456309241812</v>
      </c>
    </row>
    <row r="306" customFormat="false" ht="14.4" hidden="false" customHeight="false" outlineLevel="0" collapsed="false">
      <c r="A306" s="0" t="str">
        <f aca="false">IF(J306="DIESEL", "D", "G")</f>
        <v>G</v>
      </c>
      <c r="B306" s="0" t="n">
        <v>0.75425</v>
      </c>
      <c r="C306" s="0" t="n">
        <f aca="false">F306*1000</f>
        <v>23569023.671124</v>
      </c>
      <c r="D306" s="35" t="s">
        <v>242</v>
      </c>
      <c r="E306" s="0" t="s">
        <v>243</v>
      </c>
      <c r="F306" s="0" t="n">
        <v>23569.023671124</v>
      </c>
      <c r="G306" s="35" t="n">
        <v>2019</v>
      </c>
      <c r="H306" s="0" t="n">
        <v>5</v>
      </c>
      <c r="I306" s="0" t="s">
        <v>278</v>
      </c>
      <c r="J306" s="0" t="s">
        <v>262</v>
      </c>
      <c r="K306" s="61" t="n">
        <v>3.42E-005</v>
      </c>
      <c r="L306" s="0" t="n">
        <f aca="false">K306*C306</f>
        <v>806.060609552441</v>
      </c>
    </row>
    <row r="307" customFormat="false" ht="14.4" hidden="false" customHeight="false" outlineLevel="0" collapsed="false">
      <c r="A307" s="0" t="str">
        <f aca="false">IF(J307="DIESEL", "D", "G")</f>
        <v>G</v>
      </c>
      <c r="B307" s="0" t="n">
        <v>0.75425</v>
      </c>
      <c r="C307" s="0" t="n">
        <f aca="false">F307*1000</f>
        <v>21724646.026128</v>
      </c>
      <c r="D307" s="35" t="s">
        <v>242</v>
      </c>
      <c r="E307" s="0" t="s">
        <v>243</v>
      </c>
      <c r="F307" s="0" t="n">
        <v>21724.646026128</v>
      </c>
      <c r="G307" s="35" t="n">
        <v>2019</v>
      </c>
      <c r="H307" s="0" t="n">
        <v>6</v>
      </c>
      <c r="I307" s="0" t="s">
        <v>279</v>
      </c>
      <c r="J307" s="0" t="s">
        <v>262</v>
      </c>
      <c r="K307" s="61" t="n">
        <v>3.42E-005</v>
      </c>
      <c r="L307" s="0" t="n">
        <f aca="false">K307*C307</f>
        <v>742.982894093578</v>
      </c>
    </row>
    <row r="308" customFormat="false" ht="14.4" hidden="false" customHeight="false" outlineLevel="0" collapsed="false">
      <c r="A308" s="0" t="str">
        <f aca="false">IF(J308="DIESEL", "D", "G")</f>
        <v>G</v>
      </c>
      <c r="B308" s="0" t="n">
        <v>0.75425</v>
      </c>
      <c r="C308" s="0" t="n">
        <f aca="false">F308*1000</f>
        <v>23047212.197748</v>
      </c>
      <c r="D308" s="35" t="s">
        <v>242</v>
      </c>
      <c r="E308" s="0" t="s">
        <v>243</v>
      </c>
      <c r="F308" s="0" t="n">
        <v>23047.212197748</v>
      </c>
      <c r="G308" s="35" t="n">
        <v>2019</v>
      </c>
      <c r="H308" s="0" t="n">
        <v>7</v>
      </c>
      <c r="I308" s="0" t="s">
        <v>280</v>
      </c>
      <c r="J308" s="0" t="s">
        <v>262</v>
      </c>
      <c r="K308" s="61" t="n">
        <v>3.42E-005</v>
      </c>
      <c r="L308" s="0" t="n">
        <f aca="false">K308*C308</f>
        <v>788.214657162981</v>
      </c>
    </row>
    <row r="309" customFormat="false" ht="14.4" hidden="false" customHeight="false" outlineLevel="0" collapsed="false">
      <c r="A309" s="0" t="str">
        <f aca="false">IF(J309="DIESEL", "D", "G")</f>
        <v>G</v>
      </c>
      <c r="B309" s="0" t="n">
        <v>0.75425</v>
      </c>
      <c r="C309" s="0" t="n">
        <f aca="false">F309*1000</f>
        <v>22967321.077488</v>
      </c>
      <c r="D309" s="35" t="s">
        <v>242</v>
      </c>
      <c r="E309" s="0" t="s">
        <v>243</v>
      </c>
      <c r="F309" s="0" t="n">
        <v>22967.321077488</v>
      </c>
      <c r="G309" s="35" t="n">
        <v>2019</v>
      </c>
      <c r="H309" s="0" t="n">
        <v>8</v>
      </c>
      <c r="I309" s="0" t="s">
        <v>281</v>
      </c>
      <c r="J309" s="0" t="s">
        <v>262</v>
      </c>
      <c r="K309" s="61" t="n">
        <v>3.42E-005</v>
      </c>
      <c r="L309" s="0" t="n">
        <f aca="false">K309*C309</f>
        <v>785.48238085009</v>
      </c>
    </row>
    <row r="310" customFormat="false" ht="14.4" hidden="false" customHeight="false" outlineLevel="0" collapsed="false">
      <c r="A310" s="0" t="str">
        <f aca="false">IF(J310="DIESEL", "D", "G")</f>
        <v>G</v>
      </c>
      <c r="B310" s="0" t="n">
        <v>0.75425</v>
      </c>
      <c r="C310" s="0" t="n">
        <f aca="false">F310*1000</f>
        <v>22186212.667524</v>
      </c>
      <c r="D310" s="35" t="s">
        <v>242</v>
      </c>
      <c r="E310" s="0" t="s">
        <v>243</v>
      </c>
      <c r="F310" s="0" t="n">
        <v>22186.212667524</v>
      </c>
      <c r="G310" s="35" t="n">
        <v>2019</v>
      </c>
      <c r="H310" s="0" t="n">
        <v>9</v>
      </c>
      <c r="I310" s="0" t="s">
        <v>282</v>
      </c>
      <c r="J310" s="0" t="s">
        <v>262</v>
      </c>
      <c r="K310" s="61" t="n">
        <v>3.42E-005</v>
      </c>
      <c r="L310" s="0" t="n">
        <f aca="false">K310*C310</f>
        <v>758.768473229321</v>
      </c>
    </row>
    <row r="311" customFormat="false" ht="14.4" hidden="false" customHeight="false" outlineLevel="0" collapsed="false">
      <c r="A311" s="0" t="str">
        <f aca="false">IF(J311="DIESEL", "D", "G")</f>
        <v>G</v>
      </c>
      <c r="B311" s="0" t="n">
        <v>0.75425</v>
      </c>
      <c r="C311" s="0" t="n">
        <f aca="false">F311*1000</f>
        <v>20841781.956192</v>
      </c>
      <c r="D311" s="35" t="s">
        <v>242</v>
      </c>
      <c r="E311" s="0" t="s">
        <v>243</v>
      </c>
      <c r="F311" s="0" t="n">
        <v>20841.781956192</v>
      </c>
      <c r="G311" s="35" t="n">
        <v>2019</v>
      </c>
      <c r="H311" s="0" t="n">
        <v>10</v>
      </c>
      <c r="I311" s="0" t="s">
        <v>283</v>
      </c>
      <c r="J311" s="0" t="s">
        <v>262</v>
      </c>
      <c r="K311" s="61" t="n">
        <v>3.42E-005</v>
      </c>
      <c r="L311" s="0" t="n">
        <f aca="false">K311*C311</f>
        <v>712.788942901766</v>
      </c>
    </row>
    <row r="312" customFormat="false" ht="14.4" hidden="false" customHeight="false" outlineLevel="0" collapsed="false">
      <c r="A312" s="0" t="str">
        <f aca="false">IF(J312="DIESEL", "D", "G")</f>
        <v>G</v>
      </c>
      <c r="B312" s="0" t="n">
        <v>0.75425</v>
      </c>
      <c r="C312" s="0" t="n">
        <f aca="false">F312*1000</f>
        <v>22625172.828456</v>
      </c>
      <c r="D312" s="35" t="s">
        <v>242</v>
      </c>
      <c r="E312" s="0" t="s">
        <v>243</v>
      </c>
      <c r="F312" s="0" t="n">
        <v>22625.172828456</v>
      </c>
      <c r="G312" s="35" t="n">
        <v>2019</v>
      </c>
      <c r="H312" s="0" t="n">
        <v>11</v>
      </c>
      <c r="I312" s="0" t="s">
        <v>284</v>
      </c>
      <c r="J312" s="0" t="s">
        <v>262</v>
      </c>
      <c r="K312" s="61" t="n">
        <v>3.42E-005</v>
      </c>
      <c r="L312" s="0" t="n">
        <f aca="false">K312*C312</f>
        <v>773.780910733195</v>
      </c>
    </row>
    <row r="313" customFormat="false" ht="14.4" hidden="false" customHeight="false" outlineLevel="0" collapsed="false">
      <c r="A313" s="0" t="str">
        <f aca="false">IF(J313="DIESEL", "D", "G")</f>
        <v>G</v>
      </c>
      <c r="B313" s="0" t="n">
        <v>0.75425</v>
      </c>
      <c r="C313" s="0" t="n">
        <f aca="false">F313*1000</f>
        <v>24077741.404392</v>
      </c>
      <c r="D313" s="35" t="s">
        <v>242</v>
      </c>
      <c r="E313" s="0" t="s">
        <v>243</v>
      </c>
      <c r="F313" s="0" t="n">
        <v>24077.741404392</v>
      </c>
      <c r="G313" s="35" t="n">
        <v>2019</v>
      </c>
      <c r="H313" s="0" t="n">
        <v>12</v>
      </c>
      <c r="I313" s="0" t="s">
        <v>285</v>
      </c>
      <c r="J313" s="0" t="s">
        <v>262</v>
      </c>
      <c r="K313" s="61" t="n">
        <v>3.42E-005</v>
      </c>
      <c r="L313" s="0" t="n">
        <f aca="false">K313*C313</f>
        <v>823.458756030206</v>
      </c>
    </row>
    <row r="314" customFormat="false" ht="14.4" hidden="false" customHeight="false" outlineLevel="0" collapsed="false">
      <c r="A314" s="0" t="str">
        <f aca="false">IF(J314="DIESEL", "D", "G")</f>
        <v>G</v>
      </c>
      <c r="B314" s="0" t="n">
        <v>0.75425</v>
      </c>
      <c r="C314" s="0" t="n">
        <f aca="false">F314*1000</f>
        <v>3230992.987656</v>
      </c>
      <c r="D314" s="35" t="s">
        <v>242</v>
      </c>
      <c r="E314" s="0" t="s">
        <v>245</v>
      </c>
      <c r="F314" s="0" t="n">
        <v>3230.992987656</v>
      </c>
      <c r="G314" s="35" t="n">
        <v>2019</v>
      </c>
      <c r="H314" s="0" t="n">
        <v>1</v>
      </c>
      <c r="I314" s="0" t="s">
        <v>274</v>
      </c>
      <c r="J314" s="0" t="s">
        <v>262</v>
      </c>
      <c r="K314" s="61" t="n">
        <v>3.42E-005</v>
      </c>
      <c r="L314" s="0" t="n">
        <f aca="false">K314*C314</f>
        <v>110.499960177835</v>
      </c>
      <c r="M314" s="0" t="n">
        <f aca="false">SUM(L314:L325)</f>
        <v>1394.15793808563</v>
      </c>
    </row>
    <row r="315" customFormat="false" ht="14.4" hidden="false" customHeight="false" outlineLevel="0" collapsed="false">
      <c r="A315" s="0" t="str">
        <f aca="false">IF(J315="DIESEL", "D", "G")</f>
        <v>G</v>
      </c>
      <c r="B315" s="0" t="n">
        <v>0.75425</v>
      </c>
      <c r="C315" s="0" t="n">
        <f aca="false">F315*1000</f>
        <v>3171066.130284</v>
      </c>
      <c r="D315" s="35" t="s">
        <v>242</v>
      </c>
      <c r="E315" s="0" t="s">
        <v>245</v>
      </c>
      <c r="F315" s="0" t="n">
        <v>3171.066130284</v>
      </c>
      <c r="G315" s="35" t="n">
        <v>2019</v>
      </c>
      <c r="H315" s="0" t="n">
        <v>2</v>
      </c>
      <c r="I315" s="0" t="s">
        <v>275</v>
      </c>
      <c r="J315" s="0" t="s">
        <v>262</v>
      </c>
      <c r="K315" s="61" t="n">
        <v>3.42E-005</v>
      </c>
      <c r="L315" s="0" t="n">
        <f aca="false">K315*C315</f>
        <v>108.450461655713</v>
      </c>
    </row>
    <row r="316" customFormat="false" ht="14.4" hidden="false" customHeight="false" outlineLevel="0" collapsed="false">
      <c r="A316" s="0" t="str">
        <f aca="false">IF(J316="DIESEL", "D", "G")</f>
        <v>G</v>
      </c>
      <c r="B316" s="0" t="n">
        <v>0.75425</v>
      </c>
      <c r="C316" s="0" t="n">
        <f aca="false">F316*1000</f>
        <v>3663249.183936</v>
      </c>
      <c r="D316" s="35" t="s">
        <v>242</v>
      </c>
      <c r="E316" s="0" t="s">
        <v>245</v>
      </c>
      <c r="F316" s="0" t="n">
        <v>3663.249183936</v>
      </c>
      <c r="G316" s="35" t="n">
        <v>2019</v>
      </c>
      <c r="H316" s="0" t="n">
        <v>3</v>
      </c>
      <c r="I316" s="0" t="s">
        <v>276</v>
      </c>
      <c r="J316" s="0" t="s">
        <v>262</v>
      </c>
      <c r="K316" s="61" t="n">
        <v>3.42E-005</v>
      </c>
      <c r="L316" s="0" t="n">
        <f aca="false">K316*C316</f>
        <v>125.283122090611</v>
      </c>
    </row>
    <row r="317" customFormat="false" ht="14.4" hidden="false" customHeight="false" outlineLevel="0" collapsed="false">
      <c r="A317" s="0" t="str">
        <f aca="false">IF(J317="DIESEL", "D", "G")</f>
        <v>G</v>
      </c>
      <c r="B317" s="0" t="n">
        <v>0.75425</v>
      </c>
      <c r="C317" s="0" t="n">
        <f aca="false">F317*1000</f>
        <v>3178318.979676</v>
      </c>
      <c r="D317" s="35" t="s">
        <v>242</v>
      </c>
      <c r="E317" s="0" t="s">
        <v>245</v>
      </c>
      <c r="F317" s="0" t="n">
        <v>3178.318979676</v>
      </c>
      <c r="G317" s="35" t="n">
        <v>2019</v>
      </c>
      <c r="H317" s="0" t="n">
        <v>4</v>
      </c>
      <c r="I317" s="0" t="s">
        <v>277</v>
      </c>
      <c r="J317" s="0" t="s">
        <v>262</v>
      </c>
      <c r="K317" s="61" t="n">
        <v>3.42E-005</v>
      </c>
      <c r="L317" s="0" t="n">
        <f aca="false">K317*C317</f>
        <v>108.698509104919</v>
      </c>
    </row>
    <row r="318" customFormat="false" ht="14.4" hidden="false" customHeight="false" outlineLevel="0" collapsed="false">
      <c r="A318" s="0" t="str">
        <f aca="false">IF(J318="DIESEL", "D", "G")</f>
        <v>G</v>
      </c>
      <c r="B318" s="0" t="n">
        <v>0.75425</v>
      </c>
      <c r="C318" s="0" t="n">
        <f aca="false">F318*1000</f>
        <v>3444577.288932</v>
      </c>
      <c r="D318" s="35" t="s">
        <v>242</v>
      </c>
      <c r="E318" s="0" t="s">
        <v>245</v>
      </c>
      <c r="F318" s="0" t="n">
        <v>3444.577288932</v>
      </c>
      <c r="G318" s="35" t="n">
        <v>2019</v>
      </c>
      <c r="H318" s="0" t="n">
        <v>5</v>
      </c>
      <c r="I318" s="0" t="s">
        <v>278</v>
      </c>
      <c r="J318" s="0" t="s">
        <v>262</v>
      </c>
      <c r="K318" s="61" t="n">
        <v>3.42E-005</v>
      </c>
      <c r="L318" s="0" t="n">
        <f aca="false">K318*C318</f>
        <v>117.804543281474</v>
      </c>
    </row>
    <row r="319" customFormat="false" ht="14.4" hidden="false" customHeight="false" outlineLevel="0" collapsed="false">
      <c r="A319" s="0" t="str">
        <f aca="false">IF(J319="DIESEL", "D", "G")</f>
        <v>G</v>
      </c>
      <c r="B319" s="0" t="n">
        <v>0.75425</v>
      </c>
      <c r="C319" s="0" t="n">
        <f aca="false">F319*1000</f>
        <v>3114099.465096</v>
      </c>
      <c r="D319" s="35" t="s">
        <v>242</v>
      </c>
      <c r="E319" s="0" t="s">
        <v>245</v>
      </c>
      <c r="F319" s="0" t="n">
        <v>3114.099465096</v>
      </c>
      <c r="G319" s="35" t="n">
        <v>2019</v>
      </c>
      <c r="H319" s="0" t="n">
        <v>6</v>
      </c>
      <c r="I319" s="0" t="s">
        <v>279</v>
      </c>
      <c r="J319" s="0" t="s">
        <v>262</v>
      </c>
      <c r="K319" s="61" t="n">
        <v>3.42E-005</v>
      </c>
      <c r="L319" s="0" t="n">
        <f aca="false">K319*C319</f>
        <v>106.502201706283</v>
      </c>
    </row>
    <row r="320" customFormat="false" ht="14.4" hidden="false" customHeight="false" outlineLevel="0" collapsed="false">
      <c r="A320" s="0" t="str">
        <f aca="false">IF(J320="DIESEL", "D", "G")</f>
        <v>G</v>
      </c>
      <c r="B320" s="0" t="n">
        <v>0.75425</v>
      </c>
      <c r="C320" s="0" t="n">
        <f aca="false">F320*1000</f>
        <v>3572138.102508</v>
      </c>
      <c r="D320" s="35" t="s">
        <v>242</v>
      </c>
      <c r="E320" s="0" t="s">
        <v>245</v>
      </c>
      <c r="F320" s="0" t="n">
        <v>3572.138102508</v>
      </c>
      <c r="G320" s="35" t="n">
        <v>2019</v>
      </c>
      <c r="H320" s="0" t="n">
        <v>7</v>
      </c>
      <c r="I320" s="0" t="s">
        <v>280</v>
      </c>
      <c r="J320" s="0" t="s">
        <v>262</v>
      </c>
      <c r="K320" s="61" t="n">
        <v>3.42E-005</v>
      </c>
      <c r="L320" s="0" t="n">
        <f aca="false">K320*C320</f>
        <v>122.167123105774</v>
      </c>
    </row>
    <row r="321" customFormat="false" ht="14.4" hidden="false" customHeight="false" outlineLevel="0" collapsed="false">
      <c r="A321" s="0" t="str">
        <f aca="false">IF(J321="DIESEL", "D", "G")</f>
        <v>G</v>
      </c>
      <c r="B321" s="0" t="n">
        <v>0.75425</v>
      </c>
      <c r="C321" s="0" t="n">
        <f aca="false">F321*1000</f>
        <v>3764334.825984</v>
      </c>
      <c r="D321" s="35" t="s">
        <v>242</v>
      </c>
      <c r="E321" s="0" t="s">
        <v>245</v>
      </c>
      <c r="F321" s="0" t="n">
        <v>3764.334825984</v>
      </c>
      <c r="G321" s="35" t="n">
        <v>2019</v>
      </c>
      <c r="H321" s="0" t="n">
        <v>8</v>
      </c>
      <c r="I321" s="0" t="s">
        <v>281</v>
      </c>
      <c r="J321" s="0" t="s">
        <v>262</v>
      </c>
      <c r="K321" s="61" t="n">
        <v>3.42E-005</v>
      </c>
      <c r="L321" s="0" t="n">
        <f aca="false">K321*C321</f>
        <v>128.740251048653</v>
      </c>
    </row>
    <row r="322" customFormat="false" ht="14.4" hidden="false" customHeight="false" outlineLevel="0" collapsed="false">
      <c r="A322" s="0" t="str">
        <f aca="false">IF(J322="DIESEL", "D", "G")</f>
        <v>G</v>
      </c>
      <c r="B322" s="0" t="n">
        <v>0.75425</v>
      </c>
      <c r="C322" s="0" t="n">
        <f aca="false">F322*1000</f>
        <v>3500188.776624</v>
      </c>
      <c r="D322" s="35" t="s">
        <v>242</v>
      </c>
      <c r="E322" s="0" t="s">
        <v>245</v>
      </c>
      <c r="F322" s="0" t="n">
        <v>3500.188776624</v>
      </c>
      <c r="G322" s="35" t="n">
        <v>2019</v>
      </c>
      <c r="H322" s="0" t="n">
        <v>9</v>
      </c>
      <c r="I322" s="0" t="s">
        <v>282</v>
      </c>
      <c r="J322" s="0" t="s">
        <v>262</v>
      </c>
      <c r="K322" s="61" t="n">
        <v>3.42E-005</v>
      </c>
      <c r="L322" s="0" t="n">
        <f aca="false">K322*C322</f>
        <v>119.706456160541</v>
      </c>
    </row>
    <row r="323" customFormat="false" ht="14.4" hidden="false" customHeight="false" outlineLevel="0" collapsed="false">
      <c r="A323" s="0" t="str">
        <f aca="false">IF(J323="DIESEL", "D", "G")</f>
        <v>G</v>
      </c>
      <c r="B323" s="0" t="n">
        <v>0.75425</v>
      </c>
      <c r="C323" s="0" t="n">
        <f aca="false">F323*1000</f>
        <v>2784268.946712</v>
      </c>
      <c r="D323" s="35" t="s">
        <v>242</v>
      </c>
      <c r="E323" s="0" t="s">
        <v>245</v>
      </c>
      <c r="F323" s="0" t="n">
        <v>2784.268946712</v>
      </c>
      <c r="G323" s="35" t="n">
        <v>2019</v>
      </c>
      <c r="H323" s="0" t="n">
        <v>10</v>
      </c>
      <c r="I323" s="0" t="s">
        <v>283</v>
      </c>
      <c r="J323" s="0" t="s">
        <v>262</v>
      </c>
      <c r="K323" s="61" t="n">
        <v>3.42E-005</v>
      </c>
      <c r="L323" s="0" t="n">
        <f aca="false">K323*C323</f>
        <v>95.2219979775504</v>
      </c>
    </row>
    <row r="324" customFormat="false" ht="14.4" hidden="false" customHeight="false" outlineLevel="0" collapsed="false">
      <c r="A324" s="0" t="str">
        <f aca="false">IF(J324="DIESEL", "D", "G")</f>
        <v>G</v>
      </c>
      <c r="B324" s="0" t="n">
        <v>0.75425</v>
      </c>
      <c r="C324" s="0" t="n">
        <f aca="false">F324*1000</f>
        <v>3530385.008148</v>
      </c>
      <c r="D324" s="35" t="s">
        <v>242</v>
      </c>
      <c r="E324" s="0" t="s">
        <v>245</v>
      </c>
      <c r="F324" s="0" t="n">
        <v>3530.385008148</v>
      </c>
      <c r="G324" s="35" t="n">
        <v>2019</v>
      </c>
      <c r="H324" s="0" t="n">
        <v>11</v>
      </c>
      <c r="I324" s="0" t="s">
        <v>284</v>
      </c>
      <c r="J324" s="0" t="s">
        <v>262</v>
      </c>
      <c r="K324" s="61" t="n">
        <v>3.42E-005</v>
      </c>
      <c r="L324" s="0" t="n">
        <f aca="false">K324*C324</f>
        <v>120.739167278662</v>
      </c>
    </row>
    <row r="325" customFormat="false" ht="14.4" hidden="false" customHeight="false" outlineLevel="0" collapsed="false">
      <c r="A325" s="0" t="str">
        <f aca="false">IF(J325="DIESEL", "D", "G")</f>
        <v>G</v>
      </c>
      <c r="B325" s="0" t="n">
        <v>0.75425</v>
      </c>
      <c r="C325" s="0" t="n">
        <f aca="false">F325*1000</f>
        <v>3811232.295252</v>
      </c>
      <c r="D325" s="35" t="s">
        <v>242</v>
      </c>
      <c r="E325" s="0" t="s">
        <v>245</v>
      </c>
      <c r="F325" s="0" t="n">
        <v>3811.232295252</v>
      </c>
      <c r="G325" s="35" t="n">
        <v>2019</v>
      </c>
      <c r="H325" s="0" t="n">
        <v>12</v>
      </c>
      <c r="I325" s="0" t="s">
        <v>285</v>
      </c>
      <c r="J325" s="0" t="s">
        <v>262</v>
      </c>
      <c r="K325" s="61" t="n">
        <v>3.42E-005</v>
      </c>
      <c r="L325" s="0" t="n">
        <f aca="false">K325*C325</f>
        <v>130.344144497618</v>
      </c>
    </row>
    <row r="326" customFormat="false" ht="14.4" hidden="false" customHeight="false" outlineLevel="0" collapsed="false">
      <c r="A326" s="0" t="str">
        <f aca="false">IF(J326="DIESEL", "D", "G")</f>
        <v>G</v>
      </c>
      <c r="B326" s="0" t="n">
        <v>0.75425</v>
      </c>
      <c r="C326" s="0" t="n">
        <f aca="false">F326*1000</f>
        <v>4196129.202</v>
      </c>
      <c r="D326" s="35" t="s">
        <v>242</v>
      </c>
      <c r="E326" s="0" t="s">
        <v>247</v>
      </c>
      <c r="F326" s="0" t="n">
        <v>4196.129202</v>
      </c>
      <c r="G326" s="35" t="n">
        <v>2019</v>
      </c>
      <c r="H326" s="0" t="n">
        <v>1</v>
      </c>
      <c r="I326" s="0" t="s">
        <v>274</v>
      </c>
      <c r="J326" s="0" t="s">
        <v>262</v>
      </c>
      <c r="K326" s="61" t="n">
        <v>3.42E-005</v>
      </c>
      <c r="L326" s="0" t="n">
        <f aca="false">K326*C326</f>
        <v>143.5076187084</v>
      </c>
      <c r="M326" s="0" t="n">
        <f aca="false">SUM(L326:L337)</f>
        <v>1704.07937353236</v>
      </c>
    </row>
    <row r="327" customFormat="false" ht="14.4" hidden="false" customHeight="false" outlineLevel="0" collapsed="false">
      <c r="A327" s="0" t="str">
        <f aca="false">IF(J327="DIESEL", "D", "G")</f>
        <v>G</v>
      </c>
      <c r="B327" s="0" t="n">
        <v>0.75425</v>
      </c>
      <c r="C327" s="0" t="n">
        <f aca="false">F327*1000</f>
        <v>3927364.95</v>
      </c>
      <c r="D327" s="35" t="s">
        <v>242</v>
      </c>
      <c r="E327" s="0" t="s">
        <v>247</v>
      </c>
      <c r="F327" s="0" t="n">
        <v>3927.36495</v>
      </c>
      <c r="G327" s="35" t="n">
        <v>2019</v>
      </c>
      <c r="H327" s="0" t="n">
        <v>2</v>
      </c>
      <c r="I327" s="0" t="s">
        <v>275</v>
      </c>
      <c r="J327" s="0" t="s">
        <v>262</v>
      </c>
      <c r="K327" s="61" t="n">
        <v>3.42E-005</v>
      </c>
      <c r="L327" s="0" t="n">
        <f aca="false">K327*C327</f>
        <v>134.31588129</v>
      </c>
    </row>
    <row r="328" customFormat="false" ht="14.4" hidden="false" customHeight="false" outlineLevel="0" collapsed="false">
      <c r="A328" s="0" t="str">
        <f aca="false">IF(J328="DIESEL", "D", "G")</f>
        <v>G</v>
      </c>
      <c r="B328" s="0" t="n">
        <v>0.75425</v>
      </c>
      <c r="C328" s="0" t="n">
        <f aca="false">F328*1000</f>
        <v>5345001.744</v>
      </c>
      <c r="D328" s="35" t="s">
        <v>242</v>
      </c>
      <c r="E328" s="0" t="s">
        <v>247</v>
      </c>
      <c r="F328" s="0" t="n">
        <v>5345.001744</v>
      </c>
      <c r="G328" s="35" t="n">
        <v>2019</v>
      </c>
      <c r="H328" s="0" t="n">
        <v>3</v>
      </c>
      <c r="I328" s="0" t="s">
        <v>276</v>
      </c>
      <c r="J328" s="0" t="s">
        <v>262</v>
      </c>
      <c r="K328" s="61" t="n">
        <v>3.42E-005</v>
      </c>
      <c r="L328" s="0" t="n">
        <f aca="false">K328*C328</f>
        <v>182.7990596448</v>
      </c>
    </row>
    <row r="329" customFormat="false" ht="14.4" hidden="false" customHeight="false" outlineLevel="0" collapsed="false">
      <c r="A329" s="0" t="str">
        <f aca="false">IF(J329="DIESEL", "D", "G")</f>
        <v>G</v>
      </c>
      <c r="B329" s="0" t="n">
        <v>0.75425</v>
      </c>
      <c r="C329" s="0" t="n">
        <f aca="false">F329*1000</f>
        <v>4209378.144</v>
      </c>
      <c r="D329" s="35" t="s">
        <v>242</v>
      </c>
      <c r="E329" s="0" t="s">
        <v>247</v>
      </c>
      <c r="F329" s="0" t="n">
        <v>4209.378144</v>
      </c>
      <c r="G329" s="35" t="n">
        <v>2019</v>
      </c>
      <c r="H329" s="0" t="n">
        <v>4</v>
      </c>
      <c r="I329" s="0" t="s">
        <v>277</v>
      </c>
      <c r="J329" s="0" t="s">
        <v>262</v>
      </c>
      <c r="K329" s="61" t="n">
        <v>3.42E-005</v>
      </c>
      <c r="L329" s="0" t="n">
        <f aca="false">K329*C329</f>
        <v>143.9607325248</v>
      </c>
    </row>
    <row r="330" customFormat="false" ht="14.4" hidden="false" customHeight="false" outlineLevel="0" collapsed="false">
      <c r="A330" s="0" t="str">
        <f aca="false">IF(J330="DIESEL", "D", "G")</f>
        <v>G</v>
      </c>
      <c r="B330" s="0" t="n">
        <v>0.75425</v>
      </c>
      <c r="C330" s="0" t="n">
        <f aca="false">F330*1000</f>
        <v>4228305.204</v>
      </c>
      <c r="D330" s="35" t="s">
        <v>242</v>
      </c>
      <c r="E330" s="0" t="s">
        <v>247</v>
      </c>
      <c r="F330" s="0" t="n">
        <v>4228.305204</v>
      </c>
      <c r="G330" s="35" t="n">
        <v>2019</v>
      </c>
      <c r="H330" s="0" t="n">
        <v>5</v>
      </c>
      <c r="I330" s="0" t="s">
        <v>278</v>
      </c>
      <c r="J330" s="0" t="s">
        <v>262</v>
      </c>
      <c r="K330" s="61" t="n">
        <v>3.42E-005</v>
      </c>
      <c r="L330" s="0" t="n">
        <f aca="false">K330*C330</f>
        <v>144.6080379768</v>
      </c>
    </row>
    <row r="331" customFormat="false" ht="14.4" hidden="false" customHeight="false" outlineLevel="0" collapsed="false">
      <c r="A331" s="0" t="str">
        <f aca="false">IF(J331="DIESEL", "D", "G")</f>
        <v>G</v>
      </c>
      <c r="B331" s="0" t="n">
        <v>0.75425</v>
      </c>
      <c r="C331" s="0" t="n">
        <f aca="false">F331*1000</f>
        <v>4122313.668</v>
      </c>
      <c r="D331" s="35" t="s">
        <v>242</v>
      </c>
      <c r="E331" s="0" t="s">
        <v>247</v>
      </c>
      <c r="F331" s="0" t="n">
        <v>4122.313668</v>
      </c>
      <c r="G331" s="35" t="n">
        <v>2019</v>
      </c>
      <c r="H331" s="0" t="n">
        <v>6</v>
      </c>
      <c r="I331" s="0" t="s">
        <v>279</v>
      </c>
      <c r="J331" s="0" t="s">
        <v>262</v>
      </c>
      <c r="K331" s="61" t="n">
        <v>3.42E-005</v>
      </c>
      <c r="L331" s="0" t="n">
        <f aca="false">K331*C331</f>
        <v>140.9831274456</v>
      </c>
    </row>
    <row r="332" customFormat="false" ht="14.4" hidden="false" customHeight="false" outlineLevel="0" collapsed="false">
      <c r="A332" s="0" t="str">
        <f aca="false">IF(J332="DIESEL", "D", "G")</f>
        <v>G</v>
      </c>
      <c r="B332" s="0" t="n">
        <v>0.75425</v>
      </c>
      <c r="C332" s="0" t="n">
        <f aca="false">F332*1000</f>
        <v>4385399.802</v>
      </c>
      <c r="D332" s="35" t="s">
        <v>242</v>
      </c>
      <c r="E332" s="0" t="s">
        <v>247</v>
      </c>
      <c r="F332" s="0" t="n">
        <v>4385.399802</v>
      </c>
      <c r="G332" s="35" t="n">
        <v>2019</v>
      </c>
      <c r="H332" s="0" t="n">
        <v>7</v>
      </c>
      <c r="I332" s="0" t="s">
        <v>280</v>
      </c>
      <c r="J332" s="0" t="s">
        <v>262</v>
      </c>
      <c r="K332" s="61" t="n">
        <v>3.42E-005</v>
      </c>
      <c r="L332" s="0" t="n">
        <f aca="false">K332*C332</f>
        <v>149.9806732284</v>
      </c>
    </row>
    <row r="333" customFormat="false" ht="14.4" hidden="false" customHeight="false" outlineLevel="0" collapsed="false">
      <c r="A333" s="0" t="str">
        <f aca="false">IF(J333="DIESEL", "D", "G")</f>
        <v>G</v>
      </c>
      <c r="B333" s="0" t="n">
        <v>0.75425</v>
      </c>
      <c r="C333" s="0" t="n">
        <f aca="false">F333*1000</f>
        <v>4487605.926</v>
      </c>
      <c r="D333" s="35" t="s">
        <v>242</v>
      </c>
      <c r="E333" s="0" t="s">
        <v>247</v>
      </c>
      <c r="F333" s="0" t="n">
        <v>4487.605926</v>
      </c>
      <c r="G333" s="35" t="n">
        <v>2019</v>
      </c>
      <c r="H333" s="0" t="n">
        <v>8</v>
      </c>
      <c r="I333" s="0" t="s">
        <v>281</v>
      </c>
      <c r="J333" s="0" t="s">
        <v>262</v>
      </c>
      <c r="K333" s="61" t="n">
        <v>3.42E-005</v>
      </c>
      <c r="L333" s="0" t="n">
        <f aca="false">K333*C333</f>
        <v>153.4761226692</v>
      </c>
    </row>
    <row r="334" customFormat="false" ht="14.4" hidden="false" customHeight="false" outlineLevel="0" collapsed="false">
      <c r="A334" s="0" t="str">
        <f aca="false">IF(J334="DIESEL", "D", "G")</f>
        <v>G</v>
      </c>
      <c r="B334" s="0" t="n">
        <v>0.75425</v>
      </c>
      <c r="C334" s="0" t="n">
        <f aca="false">F334*1000</f>
        <v>3569643.516</v>
      </c>
      <c r="D334" s="35" t="s">
        <v>242</v>
      </c>
      <c r="E334" s="0" t="s">
        <v>247</v>
      </c>
      <c r="F334" s="0" t="n">
        <v>3569.643516</v>
      </c>
      <c r="G334" s="35" t="n">
        <v>2019</v>
      </c>
      <c r="H334" s="0" t="n">
        <v>9</v>
      </c>
      <c r="I334" s="0" t="s">
        <v>282</v>
      </c>
      <c r="J334" s="0" t="s">
        <v>262</v>
      </c>
      <c r="K334" s="61" t="n">
        <v>3.42E-005</v>
      </c>
      <c r="L334" s="0" t="n">
        <f aca="false">K334*C334</f>
        <v>122.0818082472</v>
      </c>
    </row>
    <row r="335" customFormat="false" ht="14.4" hidden="false" customHeight="false" outlineLevel="0" collapsed="false">
      <c r="A335" s="0" t="str">
        <f aca="false">IF(J335="DIESEL", "D", "G")</f>
        <v>G</v>
      </c>
      <c r="B335" s="0" t="n">
        <v>0.75425</v>
      </c>
      <c r="C335" s="0" t="n">
        <f aca="false">F335*1000</f>
        <v>3395018.675028</v>
      </c>
      <c r="D335" s="35" t="s">
        <v>242</v>
      </c>
      <c r="E335" s="0" t="s">
        <v>247</v>
      </c>
      <c r="F335" s="0" t="n">
        <v>3395.018675028</v>
      </c>
      <c r="G335" s="35" t="n">
        <v>2019</v>
      </c>
      <c r="H335" s="0" t="n">
        <v>10</v>
      </c>
      <c r="I335" s="0" t="s">
        <v>283</v>
      </c>
      <c r="J335" s="0" t="s">
        <v>262</v>
      </c>
      <c r="K335" s="61" t="n">
        <v>3.42E-005</v>
      </c>
      <c r="L335" s="0" t="n">
        <f aca="false">K335*C335</f>
        <v>116.109638685958</v>
      </c>
    </row>
    <row r="336" customFormat="false" ht="14.4" hidden="false" customHeight="false" outlineLevel="0" collapsed="false">
      <c r="A336" s="0" t="str">
        <f aca="false">IF(J336="DIESEL", "D", "G")</f>
        <v>G</v>
      </c>
      <c r="B336" s="0" t="n">
        <v>0.75425</v>
      </c>
      <c r="C336" s="0" t="n">
        <f aca="false">F336*1000</f>
        <v>3741879.762</v>
      </c>
      <c r="D336" s="35" t="s">
        <v>242</v>
      </c>
      <c r="E336" s="0" t="s">
        <v>247</v>
      </c>
      <c r="F336" s="0" t="n">
        <v>3741.879762</v>
      </c>
      <c r="G336" s="35" t="n">
        <v>2019</v>
      </c>
      <c r="H336" s="0" t="n">
        <v>11</v>
      </c>
      <c r="I336" s="0" t="s">
        <v>284</v>
      </c>
      <c r="J336" s="0" t="s">
        <v>262</v>
      </c>
      <c r="K336" s="61" t="n">
        <v>3.42E-005</v>
      </c>
      <c r="L336" s="0" t="n">
        <f aca="false">K336*C336</f>
        <v>127.9722878604</v>
      </c>
    </row>
    <row r="337" customFormat="false" ht="14.4" hidden="false" customHeight="false" outlineLevel="0" collapsed="false">
      <c r="A337" s="0" t="str">
        <f aca="false">IF(J337="DIESEL", "D", "G")</f>
        <v>G</v>
      </c>
      <c r="B337" s="0" t="n">
        <v>0.75425</v>
      </c>
      <c r="C337" s="0" t="n">
        <f aca="false">F337*1000</f>
        <v>4218841.674</v>
      </c>
      <c r="D337" s="35" t="s">
        <v>242</v>
      </c>
      <c r="E337" s="0" t="s">
        <v>247</v>
      </c>
      <c r="F337" s="0" t="n">
        <v>4218.841674</v>
      </c>
      <c r="G337" s="35" t="n">
        <v>2019</v>
      </c>
      <c r="H337" s="0" t="n">
        <v>12</v>
      </c>
      <c r="I337" s="0" t="s">
        <v>285</v>
      </c>
      <c r="J337" s="0" t="s">
        <v>262</v>
      </c>
      <c r="K337" s="61" t="n">
        <v>3.42E-005</v>
      </c>
      <c r="L337" s="0" t="n">
        <f aca="false">K337*C337</f>
        <v>144.2843852508</v>
      </c>
    </row>
    <row r="338" customFormat="false" ht="14.4" hidden="false" customHeight="false" outlineLevel="0" collapsed="false">
      <c r="A338" s="0" t="str">
        <f aca="false">IF(J338="DIESEL", "D", "G")</f>
        <v>G</v>
      </c>
      <c r="B338" s="0" t="n">
        <v>0.75425</v>
      </c>
      <c r="C338" s="0" t="n">
        <f aca="false">F338*1000</f>
        <v>5333123.121144</v>
      </c>
      <c r="D338" s="35" t="s">
        <v>242</v>
      </c>
      <c r="E338" s="0" t="s">
        <v>246</v>
      </c>
      <c r="F338" s="0" t="n">
        <v>5333.123121144</v>
      </c>
      <c r="G338" s="35" t="n">
        <v>2019</v>
      </c>
      <c r="H338" s="0" t="n">
        <v>1</v>
      </c>
      <c r="I338" s="0" t="s">
        <v>274</v>
      </c>
      <c r="J338" s="0" t="s">
        <v>262</v>
      </c>
      <c r="K338" s="61" t="n">
        <v>3.42E-005</v>
      </c>
      <c r="L338" s="0" t="n">
        <f aca="false">K338*C338</f>
        <v>182.392810743125</v>
      </c>
      <c r="M338" s="0" t="n">
        <f aca="false">SUM(L338:L349)</f>
        <v>2225.66529010601</v>
      </c>
    </row>
    <row r="339" customFormat="false" ht="14.4" hidden="false" customHeight="false" outlineLevel="0" collapsed="false">
      <c r="A339" s="0" t="str">
        <f aca="false">IF(J339="DIESEL", "D", "G")</f>
        <v>G</v>
      </c>
      <c r="B339" s="0" t="n">
        <v>0.75425</v>
      </c>
      <c r="C339" s="0" t="n">
        <f aca="false">F339*1000</f>
        <v>5006953.096164</v>
      </c>
      <c r="D339" s="35" t="s">
        <v>242</v>
      </c>
      <c r="E339" s="0" t="s">
        <v>246</v>
      </c>
      <c r="F339" s="0" t="n">
        <v>5006.953096164</v>
      </c>
      <c r="G339" s="35" t="n">
        <v>2019</v>
      </c>
      <c r="H339" s="0" t="n">
        <v>2</v>
      </c>
      <c r="I339" s="0" t="s">
        <v>275</v>
      </c>
      <c r="J339" s="0" t="s">
        <v>262</v>
      </c>
      <c r="K339" s="61" t="n">
        <v>3.42E-005</v>
      </c>
      <c r="L339" s="0" t="n">
        <f aca="false">K339*C339</f>
        <v>171.237795888809</v>
      </c>
    </row>
    <row r="340" customFormat="false" ht="14.4" hidden="false" customHeight="false" outlineLevel="0" collapsed="false">
      <c r="A340" s="0" t="str">
        <f aca="false">IF(J340="DIESEL", "D", "G")</f>
        <v>G</v>
      </c>
      <c r="B340" s="0" t="n">
        <v>0.75425</v>
      </c>
      <c r="C340" s="0" t="n">
        <f aca="false">F340*1000</f>
        <v>5561902.066188</v>
      </c>
      <c r="D340" s="35" t="s">
        <v>242</v>
      </c>
      <c r="E340" s="0" t="s">
        <v>246</v>
      </c>
      <c r="F340" s="0" t="n">
        <v>5561.902066188</v>
      </c>
      <c r="G340" s="35" t="n">
        <v>2019</v>
      </c>
      <c r="H340" s="0" t="n">
        <v>3</v>
      </c>
      <c r="I340" s="0" t="s">
        <v>276</v>
      </c>
      <c r="J340" s="0" t="s">
        <v>262</v>
      </c>
      <c r="K340" s="61" t="n">
        <v>3.42E-005</v>
      </c>
      <c r="L340" s="0" t="n">
        <f aca="false">K340*C340</f>
        <v>190.21705066363</v>
      </c>
    </row>
    <row r="341" customFormat="false" ht="14.4" hidden="false" customHeight="false" outlineLevel="0" collapsed="false">
      <c r="A341" s="0" t="str">
        <f aca="false">IF(J341="DIESEL", "D", "G")</f>
        <v>G</v>
      </c>
      <c r="B341" s="0" t="n">
        <v>0.75425</v>
      </c>
      <c r="C341" s="0" t="n">
        <f aca="false">F341*1000</f>
        <v>5393738.9235</v>
      </c>
      <c r="D341" s="35" t="s">
        <v>242</v>
      </c>
      <c r="E341" s="0" t="s">
        <v>246</v>
      </c>
      <c r="F341" s="0" t="n">
        <v>5393.7389235</v>
      </c>
      <c r="G341" s="35" t="n">
        <v>2019</v>
      </c>
      <c r="H341" s="0" t="n">
        <v>4</v>
      </c>
      <c r="I341" s="0" t="s">
        <v>277</v>
      </c>
      <c r="J341" s="0" t="s">
        <v>262</v>
      </c>
      <c r="K341" s="61" t="n">
        <v>3.42E-005</v>
      </c>
      <c r="L341" s="0" t="n">
        <f aca="false">K341*C341</f>
        <v>184.4658711837</v>
      </c>
    </row>
    <row r="342" customFormat="false" ht="14.4" hidden="false" customHeight="false" outlineLevel="0" collapsed="false">
      <c r="A342" s="0" t="str">
        <f aca="false">IF(J342="DIESEL", "D", "G")</f>
        <v>G</v>
      </c>
      <c r="B342" s="0" t="n">
        <v>0.75425</v>
      </c>
      <c r="C342" s="0" t="n">
        <f aca="false">F342*1000</f>
        <v>5534306.412708</v>
      </c>
      <c r="D342" s="35" t="s">
        <v>242</v>
      </c>
      <c r="E342" s="0" t="s">
        <v>246</v>
      </c>
      <c r="F342" s="0" t="n">
        <v>5534.306412708</v>
      </c>
      <c r="G342" s="35" t="n">
        <v>2019</v>
      </c>
      <c r="H342" s="0" t="n">
        <v>5</v>
      </c>
      <c r="I342" s="0" t="s">
        <v>278</v>
      </c>
      <c r="J342" s="0" t="s">
        <v>262</v>
      </c>
      <c r="K342" s="61" t="n">
        <v>3.42E-005</v>
      </c>
      <c r="L342" s="0" t="n">
        <f aca="false">K342*C342</f>
        <v>189.273279314614</v>
      </c>
    </row>
    <row r="343" customFormat="false" ht="14.4" hidden="false" customHeight="false" outlineLevel="0" collapsed="false">
      <c r="A343" s="0" t="str">
        <f aca="false">IF(J343="DIESEL", "D", "G")</f>
        <v>G</v>
      </c>
      <c r="B343" s="0" t="n">
        <v>0.75425</v>
      </c>
      <c r="C343" s="0" t="n">
        <f aca="false">F343*1000</f>
        <v>5204627.310804</v>
      </c>
      <c r="D343" s="35" t="s">
        <v>242</v>
      </c>
      <c r="E343" s="0" t="s">
        <v>246</v>
      </c>
      <c r="F343" s="0" t="n">
        <v>5204.627310804</v>
      </c>
      <c r="G343" s="35" t="n">
        <v>2019</v>
      </c>
      <c r="H343" s="0" t="n">
        <v>6</v>
      </c>
      <c r="I343" s="0" t="s">
        <v>279</v>
      </c>
      <c r="J343" s="0" t="s">
        <v>262</v>
      </c>
      <c r="K343" s="61" t="n">
        <v>3.42E-005</v>
      </c>
      <c r="L343" s="0" t="n">
        <f aca="false">K343*C343</f>
        <v>177.998254029497</v>
      </c>
    </row>
    <row r="344" customFormat="false" ht="14.4" hidden="false" customHeight="false" outlineLevel="0" collapsed="false">
      <c r="A344" s="0" t="str">
        <f aca="false">IF(J344="DIESEL", "D", "G")</f>
        <v>G</v>
      </c>
      <c r="B344" s="0" t="n">
        <v>0.75425</v>
      </c>
      <c r="C344" s="0" t="n">
        <f aca="false">F344*1000</f>
        <v>5566259.0754</v>
      </c>
      <c r="D344" s="35" t="s">
        <v>242</v>
      </c>
      <c r="E344" s="0" t="s">
        <v>246</v>
      </c>
      <c r="F344" s="0" t="n">
        <v>5566.2590754</v>
      </c>
      <c r="G344" s="35" t="n">
        <v>2019</v>
      </c>
      <c r="H344" s="0" t="n">
        <v>7</v>
      </c>
      <c r="I344" s="0" t="s">
        <v>280</v>
      </c>
      <c r="J344" s="0" t="s">
        <v>262</v>
      </c>
      <c r="K344" s="61" t="n">
        <v>3.42E-005</v>
      </c>
      <c r="L344" s="0" t="n">
        <f aca="false">K344*C344</f>
        <v>190.36606037868</v>
      </c>
    </row>
    <row r="345" customFormat="false" ht="14.4" hidden="false" customHeight="false" outlineLevel="0" collapsed="false">
      <c r="A345" s="0" t="str">
        <f aca="false">IF(J345="DIESEL", "D", "G")</f>
        <v>G</v>
      </c>
      <c r="B345" s="0" t="n">
        <v>0.75425</v>
      </c>
      <c r="C345" s="0" t="n">
        <f aca="false">F345*1000</f>
        <v>5967732.301296</v>
      </c>
      <c r="D345" s="35" t="s">
        <v>242</v>
      </c>
      <c r="E345" s="0" t="s">
        <v>246</v>
      </c>
      <c r="F345" s="0" t="n">
        <v>5967.732301296</v>
      </c>
      <c r="G345" s="35" t="n">
        <v>2019</v>
      </c>
      <c r="H345" s="0" t="n">
        <v>8</v>
      </c>
      <c r="I345" s="0" t="s">
        <v>281</v>
      </c>
      <c r="J345" s="0" t="s">
        <v>262</v>
      </c>
      <c r="K345" s="61" t="n">
        <v>3.42E-005</v>
      </c>
      <c r="L345" s="0" t="n">
        <f aca="false">K345*C345</f>
        <v>204.096444704323</v>
      </c>
    </row>
    <row r="346" customFormat="false" ht="14.4" hidden="false" customHeight="false" outlineLevel="0" collapsed="false">
      <c r="A346" s="0" t="str">
        <f aca="false">IF(J346="DIESEL", "D", "G")</f>
        <v>G</v>
      </c>
      <c r="B346" s="0" t="n">
        <v>0.75425</v>
      </c>
      <c r="C346" s="0" t="n">
        <f aca="false">F346*1000</f>
        <v>5326581.929208</v>
      </c>
      <c r="D346" s="35" t="s">
        <v>242</v>
      </c>
      <c r="E346" s="0" t="s">
        <v>246</v>
      </c>
      <c r="F346" s="0" t="n">
        <v>5326.581929208</v>
      </c>
      <c r="G346" s="35" t="n">
        <v>2019</v>
      </c>
      <c r="H346" s="0" t="n">
        <v>9</v>
      </c>
      <c r="I346" s="0" t="s">
        <v>282</v>
      </c>
      <c r="J346" s="0" t="s">
        <v>262</v>
      </c>
      <c r="K346" s="61" t="n">
        <v>3.42E-005</v>
      </c>
      <c r="L346" s="0" t="n">
        <f aca="false">K346*C346</f>
        <v>182.169101978914</v>
      </c>
    </row>
    <row r="347" customFormat="false" ht="14.4" hidden="false" customHeight="false" outlineLevel="0" collapsed="false">
      <c r="A347" s="0" t="str">
        <f aca="false">IF(J347="DIESEL", "D", "G")</f>
        <v>G</v>
      </c>
      <c r="B347" s="0" t="n">
        <v>0.75425</v>
      </c>
      <c r="C347" s="0" t="n">
        <f aca="false">F347*1000</f>
        <v>5055625.92366</v>
      </c>
      <c r="D347" s="35" t="s">
        <v>242</v>
      </c>
      <c r="E347" s="0" t="s">
        <v>246</v>
      </c>
      <c r="F347" s="0" t="n">
        <v>5055.62592366</v>
      </c>
      <c r="G347" s="35" t="n">
        <v>2019</v>
      </c>
      <c r="H347" s="0" t="n">
        <v>10</v>
      </c>
      <c r="I347" s="0" t="s">
        <v>283</v>
      </c>
      <c r="J347" s="0" t="s">
        <v>262</v>
      </c>
      <c r="K347" s="61" t="n">
        <v>3.42E-005</v>
      </c>
      <c r="L347" s="0" t="n">
        <f aca="false">K347*C347</f>
        <v>172.902406589172</v>
      </c>
    </row>
    <row r="348" customFormat="false" ht="14.4" hidden="false" customHeight="false" outlineLevel="0" collapsed="false">
      <c r="A348" s="0" t="str">
        <f aca="false">IF(J348="DIESEL", "D", "G")</f>
        <v>G</v>
      </c>
      <c r="B348" s="0" t="n">
        <v>0.75425</v>
      </c>
      <c r="C348" s="0" t="n">
        <f aca="false">F348*1000</f>
        <v>5286146.158224</v>
      </c>
      <c r="D348" s="35" t="s">
        <v>242</v>
      </c>
      <c r="E348" s="0" t="s">
        <v>246</v>
      </c>
      <c r="F348" s="0" t="n">
        <v>5286.146158224</v>
      </c>
      <c r="G348" s="35" t="n">
        <v>2019</v>
      </c>
      <c r="H348" s="0" t="n">
        <v>11</v>
      </c>
      <c r="I348" s="0" t="s">
        <v>284</v>
      </c>
      <c r="J348" s="0" t="s">
        <v>262</v>
      </c>
      <c r="K348" s="61" t="n">
        <v>3.42E-005</v>
      </c>
      <c r="L348" s="0" t="n">
        <f aca="false">K348*C348</f>
        <v>180.786198611261</v>
      </c>
    </row>
    <row r="349" customFormat="false" ht="14.4" hidden="false" customHeight="false" outlineLevel="0" collapsed="false">
      <c r="A349" s="0" t="str">
        <f aca="false">IF(J349="DIESEL", "D", "G")</f>
        <v>G</v>
      </c>
      <c r="B349" s="0" t="n">
        <v>0.75425</v>
      </c>
      <c r="C349" s="0" t="n">
        <f aca="false">F349*1000</f>
        <v>5840936.140944</v>
      </c>
      <c r="D349" s="35" t="s">
        <v>242</v>
      </c>
      <c r="E349" s="0" t="s">
        <v>246</v>
      </c>
      <c r="F349" s="0" t="n">
        <v>5840.936140944</v>
      </c>
      <c r="G349" s="35" t="n">
        <v>2019</v>
      </c>
      <c r="H349" s="0" t="n">
        <v>12</v>
      </c>
      <c r="I349" s="0" t="s">
        <v>285</v>
      </c>
      <c r="J349" s="0" t="s">
        <v>262</v>
      </c>
      <c r="K349" s="61" t="n">
        <v>3.42E-005</v>
      </c>
      <c r="L349" s="0" t="n">
        <f aca="false">K349*C349</f>
        <v>199.760016020285</v>
      </c>
    </row>
    <row r="350" customFormat="false" ht="14.4" hidden="false" customHeight="false" outlineLevel="0" collapsed="false">
      <c r="A350" s="0" t="str">
        <f aca="false">IF(J350="DIESEL", "D", "G")</f>
        <v>G</v>
      </c>
      <c r="B350" s="0" t="n">
        <v>0.75425</v>
      </c>
      <c r="C350" s="0" t="n">
        <f aca="false">F350*1000</f>
        <v>10860400.023768</v>
      </c>
      <c r="D350" s="35" t="s">
        <v>242</v>
      </c>
      <c r="E350" s="0" t="s">
        <v>248</v>
      </c>
      <c r="F350" s="0" t="n">
        <v>10860.400023768</v>
      </c>
      <c r="G350" s="35" t="n">
        <v>2019</v>
      </c>
      <c r="H350" s="0" t="n">
        <v>1</v>
      </c>
      <c r="I350" s="0" t="s">
        <v>274</v>
      </c>
      <c r="J350" s="0" t="s">
        <v>262</v>
      </c>
      <c r="K350" s="61" t="n">
        <v>3.42E-005</v>
      </c>
      <c r="L350" s="0" t="n">
        <f aca="false">K350*C350</f>
        <v>371.425680812866</v>
      </c>
      <c r="M350" s="0" t="n">
        <f aca="false">SUM(L350:L361)</f>
        <v>4570.2515959371</v>
      </c>
    </row>
    <row r="351" customFormat="false" ht="14.4" hidden="false" customHeight="false" outlineLevel="0" collapsed="false">
      <c r="A351" s="0" t="str">
        <f aca="false">IF(J351="DIESEL", "D", "G")</f>
        <v>G</v>
      </c>
      <c r="B351" s="0" t="n">
        <v>0.75425</v>
      </c>
      <c r="C351" s="0" t="n">
        <f aca="false">F351*1000</f>
        <v>10280898.871512</v>
      </c>
      <c r="D351" s="35" t="s">
        <v>242</v>
      </c>
      <c r="E351" s="0" t="s">
        <v>248</v>
      </c>
      <c r="F351" s="0" t="n">
        <v>10280.898871512</v>
      </c>
      <c r="G351" s="35" t="n">
        <v>2019</v>
      </c>
      <c r="H351" s="0" t="n">
        <v>2</v>
      </c>
      <c r="I351" s="0" t="s">
        <v>275</v>
      </c>
      <c r="J351" s="0" t="s">
        <v>262</v>
      </c>
      <c r="K351" s="61" t="n">
        <v>3.42E-005</v>
      </c>
      <c r="L351" s="0" t="n">
        <f aca="false">K351*C351</f>
        <v>351.60674140571</v>
      </c>
    </row>
    <row r="352" customFormat="false" ht="14.4" hidden="false" customHeight="false" outlineLevel="0" collapsed="false">
      <c r="A352" s="0" t="str">
        <f aca="false">IF(J352="DIESEL", "D", "G")</f>
        <v>G</v>
      </c>
      <c r="B352" s="0" t="n">
        <v>0.75425</v>
      </c>
      <c r="C352" s="0" t="n">
        <f aca="false">F352*1000</f>
        <v>12002504.249112</v>
      </c>
      <c r="D352" s="35" t="s">
        <v>242</v>
      </c>
      <c r="E352" s="0" t="s">
        <v>248</v>
      </c>
      <c r="F352" s="0" t="n">
        <v>12002.504249112</v>
      </c>
      <c r="G352" s="35" t="n">
        <v>2019</v>
      </c>
      <c r="H352" s="0" t="n">
        <v>3</v>
      </c>
      <c r="I352" s="0" t="s">
        <v>276</v>
      </c>
      <c r="J352" s="0" t="s">
        <v>262</v>
      </c>
      <c r="K352" s="61" t="n">
        <v>3.42E-005</v>
      </c>
      <c r="L352" s="0" t="n">
        <f aca="false">K352*C352</f>
        <v>410.48564531963</v>
      </c>
    </row>
    <row r="353" customFormat="false" ht="14.4" hidden="false" customHeight="false" outlineLevel="0" collapsed="false">
      <c r="A353" s="0" t="str">
        <f aca="false">IF(J353="DIESEL", "D", "G")</f>
        <v>G</v>
      </c>
      <c r="B353" s="0" t="n">
        <v>0.75425</v>
      </c>
      <c r="C353" s="0" t="n">
        <f aca="false">F353*1000</f>
        <v>11363045.956188</v>
      </c>
      <c r="D353" s="35" t="s">
        <v>242</v>
      </c>
      <c r="E353" s="0" t="s">
        <v>248</v>
      </c>
      <c r="F353" s="0" t="n">
        <v>11363.045956188</v>
      </c>
      <c r="G353" s="35" t="n">
        <v>2019</v>
      </c>
      <c r="H353" s="0" t="n">
        <v>4</v>
      </c>
      <c r="I353" s="0" t="s">
        <v>277</v>
      </c>
      <c r="J353" s="0" t="s">
        <v>262</v>
      </c>
      <c r="K353" s="61" t="n">
        <v>3.42E-005</v>
      </c>
      <c r="L353" s="0" t="n">
        <f aca="false">K353*C353</f>
        <v>388.61617170163</v>
      </c>
    </row>
    <row r="354" customFormat="false" ht="14.4" hidden="false" customHeight="false" outlineLevel="0" collapsed="false">
      <c r="A354" s="0" t="str">
        <f aca="false">IF(J354="DIESEL", "D", "G")</f>
        <v>G</v>
      </c>
      <c r="B354" s="0" t="n">
        <v>0.75425</v>
      </c>
      <c r="C354" s="0" t="n">
        <f aca="false">F354*1000</f>
        <v>11526462.192228</v>
      </c>
      <c r="D354" s="35" t="s">
        <v>242</v>
      </c>
      <c r="E354" s="0" t="s">
        <v>248</v>
      </c>
      <c r="F354" s="0" t="n">
        <v>11526.462192228</v>
      </c>
      <c r="G354" s="35" t="n">
        <v>2019</v>
      </c>
      <c r="H354" s="0" t="n">
        <v>5</v>
      </c>
      <c r="I354" s="0" t="s">
        <v>278</v>
      </c>
      <c r="J354" s="0" t="s">
        <v>262</v>
      </c>
      <c r="K354" s="61" t="n">
        <v>3.42E-005</v>
      </c>
      <c r="L354" s="0" t="n">
        <f aca="false">K354*C354</f>
        <v>394.205006974198</v>
      </c>
    </row>
    <row r="355" customFormat="false" ht="14.4" hidden="false" customHeight="false" outlineLevel="0" collapsed="false">
      <c r="A355" s="0" t="str">
        <f aca="false">IF(J355="DIESEL", "D", "G")</f>
        <v>G</v>
      </c>
      <c r="B355" s="0" t="n">
        <v>0.75425</v>
      </c>
      <c r="C355" s="0" t="n">
        <f aca="false">F355*1000</f>
        <v>10443444.462792</v>
      </c>
      <c r="D355" s="35" t="s">
        <v>242</v>
      </c>
      <c r="E355" s="0" t="s">
        <v>248</v>
      </c>
      <c r="F355" s="0" t="n">
        <v>10443.444462792</v>
      </c>
      <c r="G355" s="35" t="n">
        <v>2019</v>
      </c>
      <c r="H355" s="0" t="n">
        <v>6</v>
      </c>
      <c r="I355" s="0" t="s">
        <v>279</v>
      </c>
      <c r="J355" s="0" t="s">
        <v>262</v>
      </c>
      <c r="K355" s="61" t="n">
        <v>3.42E-005</v>
      </c>
      <c r="L355" s="0" t="n">
        <f aca="false">K355*C355</f>
        <v>357.165800627486</v>
      </c>
    </row>
    <row r="356" customFormat="false" ht="14.4" hidden="false" customHeight="false" outlineLevel="0" collapsed="false">
      <c r="A356" s="0" t="str">
        <f aca="false">IF(J356="DIESEL", "D", "G")</f>
        <v>G</v>
      </c>
      <c r="B356" s="0" t="n">
        <v>0.75425</v>
      </c>
      <c r="C356" s="0" t="n">
        <f aca="false">F356*1000</f>
        <v>11552195.423004</v>
      </c>
      <c r="D356" s="35" t="s">
        <v>242</v>
      </c>
      <c r="E356" s="0" t="s">
        <v>248</v>
      </c>
      <c r="F356" s="0" t="n">
        <v>11552.195423004</v>
      </c>
      <c r="G356" s="35" t="n">
        <v>2019</v>
      </c>
      <c r="H356" s="0" t="n">
        <v>7</v>
      </c>
      <c r="I356" s="0" t="s">
        <v>280</v>
      </c>
      <c r="J356" s="0" t="s">
        <v>262</v>
      </c>
      <c r="K356" s="61" t="n">
        <v>3.42E-005</v>
      </c>
      <c r="L356" s="0" t="n">
        <f aca="false">K356*C356</f>
        <v>395.085083466737</v>
      </c>
    </row>
    <row r="357" customFormat="false" ht="14.4" hidden="false" customHeight="false" outlineLevel="0" collapsed="false">
      <c r="A357" s="0" t="str">
        <f aca="false">IF(J357="DIESEL", "D", "G")</f>
        <v>G</v>
      </c>
      <c r="B357" s="0" t="n">
        <v>0.75425</v>
      </c>
      <c r="C357" s="0" t="n">
        <f aca="false">F357*1000</f>
        <v>11703778.461132</v>
      </c>
      <c r="D357" s="35" t="s">
        <v>242</v>
      </c>
      <c r="E357" s="0" t="s">
        <v>248</v>
      </c>
      <c r="F357" s="0" t="n">
        <v>11703.778461132</v>
      </c>
      <c r="G357" s="35" t="n">
        <v>2019</v>
      </c>
      <c r="H357" s="0" t="n">
        <v>8</v>
      </c>
      <c r="I357" s="0" t="s">
        <v>281</v>
      </c>
      <c r="J357" s="0" t="s">
        <v>262</v>
      </c>
      <c r="K357" s="61" t="n">
        <v>3.42E-005</v>
      </c>
      <c r="L357" s="0" t="n">
        <f aca="false">K357*C357</f>
        <v>400.269223370714</v>
      </c>
    </row>
    <row r="358" customFormat="false" ht="14.4" hidden="false" customHeight="false" outlineLevel="0" collapsed="false">
      <c r="A358" s="0" t="str">
        <f aca="false">IF(J358="DIESEL", "D", "G")</f>
        <v>G</v>
      </c>
      <c r="B358" s="0" t="n">
        <v>0.75425</v>
      </c>
      <c r="C358" s="0" t="n">
        <f aca="false">F358*1000</f>
        <v>11003329.610064</v>
      </c>
      <c r="D358" s="35" t="s">
        <v>242</v>
      </c>
      <c r="E358" s="0" t="s">
        <v>248</v>
      </c>
      <c r="F358" s="0" t="n">
        <v>11003.329610064</v>
      </c>
      <c r="G358" s="35" t="n">
        <v>2019</v>
      </c>
      <c r="H358" s="0" t="n">
        <v>9</v>
      </c>
      <c r="I358" s="0" t="s">
        <v>282</v>
      </c>
      <c r="J358" s="0" t="s">
        <v>262</v>
      </c>
      <c r="K358" s="61" t="n">
        <v>3.42E-005</v>
      </c>
      <c r="L358" s="0" t="n">
        <f aca="false">K358*C358</f>
        <v>376.313872664189</v>
      </c>
    </row>
    <row r="359" customFormat="false" ht="14.4" hidden="false" customHeight="false" outlineLevel="0" collapsed="false">
      <c r="A359" s="0" t="str">
        <f aca="false">IF(J359="DIESEL", "D", "G")</f>
        <v>G</v>
      </c>
      <c r="B359" s="0" t="n">
        <v>0.75425</v>
      </c>
      <c r="C359" s="0" t="n">
        <f aca="false">F359*1000</f>
        <v>9686558.904216</v>
      </c>
      <c r="D359" s="35" t="s">
        <v>242</v>
      </c>
      <c r="E359" s="0" t="s">
        <v>248</v>
      </c>
      <c r="F359" s="0" t="n">
        <v>9686.558904216</v>
      </c>
      <c r="G359" s="35" t="n">
        <v>2019</v>
      </c>
      <c r="H359" s="0" t="n">
        <v>10</v>
      </c>
      <c r="I359" s="0" t="s">
        <v>283</v>
      </c>
      <c r="J359" s="0" t="s">
        <v>262</v>
      </c>
      <c r="K359" s="61" t="n">
        <v>3.42E-005</v>
      </c>
      <c r="L359" s="0" t="n">
        <f aca="false">K359*C359</f>
        <v>331.280314524187</v>
      </c>
    </row>
    <row r="360" customFormat="false" ht="14.4" hidden="false" customHeight="false" outlineLevel="0" collapsed="false">
      <c r="A360" s="0" t="str">
        <f aca="false">IF(J360="DIESEL", "D", "G")</f>
        <v>G</v>
      </c>
      <c r="B360" s="0" t="n">
        <v>0.75425</v>
      </c>
      <c r="C360" s="0" t="n">
        <f aca="false">F360*1000</f>
        <v>11007387.571728</v>
      </c>
      <c r="D360" s="35" t="s">
        <v>242</v>
      </c>
      <c r="E360" s="0" t="s">
        <v>248</v>
      </c>
      <c r="F360" s="0" t="n">
        <v>11007.387571728</v>
      </c>
      <c r="G360" s="35" t="n">
        <v>2019</v>
      </c>
      <c r="H360" s="0" t="n">
        <v>11</v>
      </c>
      <c r="I360" s="0" t="s">
        <v>284</v>
      </c>
      <c r="J360" s="0" t="s">
        <v>262</v>
      </c>
      <c r="K360" s="61" t="n">
        <v>3.42E-005</v>
      </c>
      <c r="L360" s="0" t="n">
        <f aca="false">K360*C360</f>
        <v>376.452654953098</v>
      </c>
    </row>
    <row r="361" customFormat="false" ht="14.4" hidden="false" customHeight="false" outlineLevel="0" collapsed="false">
      <c r="A361" s="0" t="str">
        <f aca="false">IF(J361="DIESEL", "D", "G")</f>
        <v>G</v>
      </c>
      <c r="B361" s="0" t="n">
        <v>0.75425</v>
      </c>
      <c r="C361" s="0" t="n">
        <f aca="false">F361*1000</f>
        <v>12203081.874756</v>
      </c>
      <c r="D361" s="35" t="s">
        <v>242</v>
      </c>
      <c r="E361" s="0" t="s">
        <v>248</v>
      </c>
      <c r="F361" s="0" t="n">
        <v>12203.081874756</v>
      </c>
      <c r="G361" s="35" t="n">
        <v>2019</v>
      </c>
      <c r="H361" s="0" t="n">
        <v>12</v>
      </c>
      <c r="I361" s="0" t="s">
        <v>285</v>
      </c>
      <c r="J361" s="0" t="s">
        <v>262</v>
      </c>
      <c r="K361" s="61" t="n">
        <v>3.42E-005</v>
      </c>
      <c r="L361" s="0" t="n">
        <f aca="false">K361*C361</f>
        <v>417.345400116655</v>
      </c>
    </row>
    <row r="362" customFormat="false" ht="14.4" hidden="false" customHeight="false" outlineLevel="0" collapsed="false">
      <c r="A362" s="0" t="str">
        <f aca="false">IF(J362="DIESEL", "D", "G")</f>
        <v>G</v>
      </c>
      <c r="B362" s="0" t="n">
        <v>0.75425</v>
      </c>
      <c r="C362" s="0" t="n">
        <f aca="false">F362*1000</f>
        <v>10970748.56898</v>
      </c>
      <c r="D362" s="35" t="s">
        <v>242</v>
      </c>
      <c r="E362" s="0" t="s">
        <v>249</v>
      </c>
      <c r="F362" s="0" t="n">
        <v>10970.74856898</v>
      </c>
      <c r="G362" s="35" t="n">
        <v>2019</v>
      </c>
      <c r="H362" s="0" t="n">
        <v>1</v>
      </c>
      <c r="I362" s="0" t="s">
        <v>274</v>
      </c>
      <c r="J362" s="0" t="s">
        <v>262</v>
      </c>
      <c r="K362" s="61" t="n">
        <v>3.42E-005</v>
      </c>
      <c r="L362" s="0" t="n">
        <f aca="false">K362*C362</f>
        <v>375.199601059116</v>
      </c>
      <c r="M362" s="0" t="n">
        <f aca="false">SUM(L362:L373)</f>
        <v>4516.85485135726</v>
      </c>
    </row>
    <row r="363" customFormat="false" ht="14.4" hidden="false" customHeight="false" outlineLevel="0" collapsed="false">
      <c r="A363" s="0" t="str">
        <f aca="false">IF(J363="DIESEL", "D", "G")</f>
        <v>G</v>
      </c>
      <c r="B363" s="0" t="n">
        <v>0.75425</v>
      </c>
      <c r="C363" s="0" t="n">
        <f aca="false">F363*1000</f>
        <v>10272888.93972</v>
      </c>
      <c r="D363" s="35" t="s">
        <v>242</v>
      </c>
      <c r="E363" s="0" t="s">
        <v>249</v>
      </c>
      <c r="F363" s="0" t="n">
        <v>10272.88893972</v>
      </c>
      <c r="G363" s="35" t="n">
        <v>2019</v>
      </c>
      <c r="H363" s="0" t="n">
        <v>2</v>
      </c>
      <c r="I363" s="0" t="s">
        <v>275</v>
      </c>
      <c r="J363" s="0" t="s">
        <v>262</v>
      </c>
      <c r="K363" s="61" t="n">
        <v>3.42E-005</v>
      </c>
      <c r="L363" s="0" t="n">
        <f aca="false">K363*C363</f>
        <v>351.332801738424</v>
      </c>
    </row>
    <row r="364" customFormat="false" ht="14.4" hidden="false" customHeight="false" outlineLevel="0" collapsed="false">
      <c r="A364" s="0" t="str">
        <f aca="false">IF(J364="DIESEL", "D", "G")</f>
        <v>G</v>
      </c>
      <c r="B364" s="0" t="n">
        <v>0.75425</v>
      </c>
      <c r="C364" s="0" t="n">
        <f aca="false">F364*1000</f>
        <v>11331551.328348</v>
      </c>
      <c r="D364" s="35" t="s">
        <v>242</v>
      </c>
      <c r="E364" s="0" t="s">
        <v>249</v>
      </c>
      <c r="F364" s="0" t="n">
        <v>11331.551328348</v>
      </c>
      <c r="G364" s="35" t="n">
        <v>2019</v>
      </c>
      <c r="H364" s="0" t="n">
        <v>3</v>
      </c>
      <c r="I364" s="0" t="s">
        <v>276</v>
      </c>
      <c r="J364" s="0" t="s">
        <v>262</v>
      </c>
      <c r="K364" s="61" t="n">
        <v>3.42E-005</v>
      </c>
      <c r="L364" s="0" t="n">
        <f aca="false">K364*C364</f>
        <v>387.539055429502</v>
      </c>
    </row>
    <row r="365" customFormat="false" ht="14.4" hidden="false" customHeight="false" outlineLevel="0" collapsed="false">
      <c r="A365" s="0" t="str">
        <f aca="false">IF(J365="DIESEL", "D", "G")</f>
        <v>G</v>
      </c>
      <c r="B365" s="0" t="n">
        <v>0.75425</v>
      </c>
      <c r="C365" s="0" t="n">
        <f aca="false">F365*1000</f>
        <v>10982275.14852</v>
      </c>
      <c r="D365" s="35" t="s">
        <v>242</v>
      </c>
      <c r="E365" s="0" t="s">
        <v>249</v>
      </c>
      <c r="F365" s="0" t="n">
        <v>10982.27514852</v>
      </c>
      <c r="G365" s="35" t="n">
        <v>2019</v>
      </c>
      <c r="H365" s="0" t="n">
        <v>4</v>
      </c>
      <c r="I365" s="0" t="s">
        <v>277</v>
      </c>
      <c r="J365" s="0" t="s">
        <v>262</v>
      </c>
      <c r="K365" s="61" t="n">
        <v>3.42E-005</v>
      </c>
      <c r="L365" s="0" t="n">
        <f aca="false">K365*C365</f>
        <v>375.593810079384</v>
      </c>
    </row>
    <row r="366" customFormat="false" ht="14.4" hidden="false" customHeight="false" outlineLevel="0" collapsed="false">
      <c r="A366" s="0" t="str">
        <f aca="false">IF(J366="DIESEL", "D", "G")</f>
        <v>G</v>
      </c>
      <c r="B366" s="0" t="n">
        <v>0.75425</v>
      </c>
      <c r="C366" s="0" t="n">
        <f aca="false">F366*1000</f>
        <v>11437205.96268</v>
      </c>
      <c r="D366" s="35" t="s">
        <v>242</v>
      </c>
      <c r="E366" s="0" t="s">
        <v>249</v>
      </c>
      <c r="F366" s="0" t="n">
        <v>11437.20596268</v>
      </c>
      <c r="G366" s="35" t="n">
        <v>2019</v>
      </c>
      <c r="H366" s="0" t="n">
        <v>5</v>
      </c>
      <c r="I366" s="0" t="s">
        <v>278</v>
      </c>
      <c r="J366" s="0" t="s">
        <v>262</v>
      </c>
      <c r="K366" s="61" t="n">
        <v>3.42E-005</v>
      </c>
      <c r="L366" s="0" t="n">
        <f aca="false">K366*C366</f>
        <v>391.152443923656</v>
      </c>
    </row>
    <row r="367" customFormat="false" ht="14.4" hidden="false" customHeight="false" outlineLevel="0" collapsed="false">
      <c r="A367" s="0" t="str">
        <f aca="false">IF(J367="DIESEL", "D", "G")</f>
        <v>G</v>
      </c>
      <c r="B367" s="0" t="n">
        <v>0.75425</v>
      </c>
      <c r="C367" s="0" t="n">
        <f aca="false">F367*1000</f>
        <v>10687126.57488</v>
      </c>
      <c r="D367" s="35" t="s">
        <v>242</v>
      </c>
      <c r="E367" s="0" t="s">
        <v>249</v>
      </c>
      <c r="F367" s="0" t="n">
        <v>10687.12657488</v>
      </c>
      <c r="G367" s="35" t="n">
        <v>2019</v>
      </c>
      <c r="H367" s="0" t="n">
        <v>6</v>
      </c>
      <c r="I367" s="0" t="s">
        <v>279</v>
      </c>
      <c r="J367" s="0" t="s">
        <v>262</v>
      </c>
      <c r="K367" s="61" t="n">
        <v>3.42E-005</v>
      </c>
      <c r="L367" s="0" t="n">
        <f aca="false">K367*C367</f>
        <v>365.499728860896</v>
      </c>
    </row>
    <row r="368" customFormat="false" ht="14.4" hidden="false" customHeight="false" outlineLevel="0" collapsed="false">
      <c r="A368" s="0" t="str">
        <f aca="false">IF(J368="DIESEL", "D", "G")</f>
        <v>G</v>
      </c>
      <c r="B368" s="0" t="n">
        <v>0.75425</v>
      </c>
      <c r="C368" s="0" t="n">
        <f aca="false">F368*1000</f>
        <v>11441199.57234</v>
      </c>
      <c r="D368" s="35" t="s">
        <v>242</v>
      </c>
      <c r="E368" s="0" t="s">
        <v>249</v>
      </c>
      <c r="F368" s="0" t="n">
        <v>11441.19957234</v>
      </c>
      <c r="G368" s="35" t="n">
        <v>2019</v>
      </c>
      <c r="H368" s="0" t="n">
        <v>7</v>
      </c>
      <c r="I368" s="0" t="s">
        <v>280</v>
      </c>
      <c r="J368" s="0" t="s">
        <v>262</v>
      </c>
      <c r="K368" s="61" t="n">
        <v>3.42E-005</v>
      </c>
      <c r="L368" s="0" t="n">
        <f aca="false">K368*C368</f>
        <v>391.289025374028</v>
      </c>
    </row>
    <row r="369" customFormat="false" ht="14.4" hidden="false" customHeight="false" outlineLevel="0" collapsed="false">
      <c r="A369" s="0" t="str">
        <f aca="false">IF(J369="DIESEL", "D", "G")</f>
        <v>G</v>
      </c>
      <c r="B369" s="0" t="n">
        <v>0.75425</v>
      </c>
      <c r="C369" s="0" t="n">
        <f aca="false">F369*1000</f>
        <v>11670652.32072</v>
      </c>
      <c r="D369" s="35" t="s">
        <v>242</v>
      </c>
      <c r="E369" s="0" t="s">
        <v>249</v>
      </c>
      <c r="F369" s="0" t="n">
        <v>11670.65232072</v>
      </c>
      <c r="G369" s="35" t="n">
        <v>2019</v>
      </c>
      <c r="H369" s="0" t="n">
        <v>8</v>
      </c>
      <c r="I369" s="0" t="s">
        <v>281</v>
      </c>
      <c r="J369" s="0" t="s">
        <v>262</v>
      </c>
      <c r="K369" s="61" t="n">
        <v>3.42E-005</v>
      </c>
      <c r="L369" s="0" t="n">
        <f aca="false">K369*C369</f>
        <v>399.136309368624</v>
      </c>
    </row>
    <row r="370" customFormat="false" ht="14.4" hidden="false" customHeight="false" outlineLevel="0" collapsed="false">
      <c r="A370" s="0" t="str">
        <f aca="false">IF(J370="DIESEL", "D", "G")</f>
        <v>G</v>
      </c>
      <c r="B370" s="0" t="n">
        <v>0.75425</v>
      </c>
      <c r="C370" s="0" t="n">
        <f aca="false">F370*1000</f>
        <v>11035414.762176</v>
      </c>
      <c r="D370" s="35" t="s">
        <v>242</v>
      </c>
      <c r="E370" s="0" t="s">
        <v>249</v>
      </c>
      <c r="F370" s="0" t="n">
        <v>11035.414762176</v>
      </c>
      <c r="G370" s="35" t="n">
        <v>2019</v>
      </c>
      <c r="H370" s="0" t="n">
        <v>9</v>
      </c>
      <c r="I370" s="0" t="s">
        <v>282</v>
      </c>
      <c r="J370" s="0" t="s">
        <v>262</v>
      </c>
      <c r="K370" s="61" t="n">
        <v>3.42E-005</v>
      </c>
      <c r="L370" s="0" t="n">
        <f aca="false">K370*C370</f>
        <v>377.411184866419</v>
      </c>
    </row>
    <row r="371" customFormat="false" ht="14.4" hidden="false" customHeight="false" outlineLevel="0" collapsed="false">
      <c r="A371" s="0" t="str">
        <f aca="false">IF(J371="DIESEL", "D", "G")</f>
        <v>G</v>
      </c>
      <c r="B371" s="0" t="n">
        <v>0.75425</v>
      </c>
      <c r="C371" s="0" t="n">
        <f aca="false">F371*1000</f>
        <v>9387443.2188</v>
      </c>
      <c r="D371" s="35" t="s">
        <v>242</v>
      </c>
      <c r="E371" s="0" t="s">
        <v>249</v>
      </c>
      <c r="F371" s="0" t="n">
        <v>9387.4432188</v>
      </c>
      <c r="G371" s="35" t="n">
        <v>2019</v>
      </c>
      <c r="H371" s="0" t="n">
        <v>10</v>
      </c>
      <c r="I371" s="0" t="s">
        <v>283</v>
      </c>
      <c r="J371" s="0" t="s">
        <v>262</v>
      </c>
      <c r="K371" s="61" t="n">
        <v>3.42E-005</v>
      </c>
      <c r="L371" s="0" t="n">
        <f aca="false">K371*C371</f>
        <v>321.05055808296</v>
      </c>
    </row>
    <row r="372" customFormat="false" ht="14.4" hidden="false" customHeight="false" outlineLevel="0" collapsed="false">
      <c r="A372" s="0" t="str">
        <f aca="false">IF(J372="DIESEL", "D", "G")</f>
        <v>G</v>
      </c>
      <c r="B372" s="0" t="n">
        <v>0.75425</v>
      </c>
      <c r="C372" s="0" t="n">
        <f aca="false">F372*1000</f>
        <v>10960391.681748</v>
      </c>
      <c r="D372" s="35" t="s">
        <v>242</v>
      </c>
      <c r="E372" s="0" t="s">
        <v>249</v>
      </c>
      <c r="F372" s="0" t="n">
        <v>10960.391681748</v>
      </c>
      <c r="G372" s="35" t="n">
        <v>2019</v>
      </c>
      <c r="H372" s="0" t="n">
        <v>11</v>
      </c>
      <c r="I372" s="0" t="s">
        <v>284</v>
      </c>
      <c r="J372" s="0" t="s">
        <v>262</v>
      </c>
      <c r="K372" s="61" t="n">
        <v>3.42E-005</v>
      </c>
      <c r="L372" s="0" t="n">
        <f aca="false">K372*C372</f>
        <v>374.845395515782</v>
      </c>
    </row>
    <row r="373" customFormat="false" ht="14.4" hidden="false" customHeight="false" outlineLevel="0" collapsed="false">
      <c r="A373" s="0" t="str">
        <f aca="false">IF(J373="DIESEL", "D", "G")</f>
        <v>G</v>
      </c>
      <c r="B373" s="0" t="n">
        <v>0.75425</v>
      </c>
      <c r="C373" s="0" t="n">
        <f aca="false">F373*1000</f>
        <v>11894881.20054</v>
      </c>
      <c r="D373" s="35" t="s">
        <v>242</v>
      </c>
      <c r="E373" s="0" t="s">
        <v>249</v>
      </c>
      <c r="F373" s="0" t="n">
        <v>11894.88120054</v>
      </c>
      <c r="G373" s="35" t="n">
        <v>2019</v>
      </c>
      <c r="H373" s="0" t="n">
        <v>12</v>
      </c>
      <c r="I373" s="0" t="s">
        <v>285</v>
      </c>
      <c r="J373" s="0" t="s">
        <v>262</v>
      </c>
      <c r="K373" s="61" t="n">
        <v>3.42E-005</v>
      </c>
      <c r="L373" s="0" t="n">
        <f aca="false">K373*C373</f>
        <v>406.804937058468</v>
      </c>
    </row>
    <row r="374" customFormat="false" ht="14.4" hidden="false" customHeight="false" outlineLevel="0" collapsed="false">
      <c r="A374" s="0" t="str">
        <f aca="false">IF(J374="DIESEL", "D", "G")</f>
        <v>G</v>
      </c>
      <c r="B374" s="0" t="n">
        <v>0.75425</v>
      </c>
      <c r="C374" s="0" t="n">
        <f aca="false">F374*1000</f>
        <v>18302709.286368</v>
      </c>
      <c r="D374" s="35" t="s">
        <v>242</v>
      </c>
      <c r="E374" s="0" t="s">
        <v>250</v>
      </c>
      <c r="F374" s="0" t="n">
        <v>18302.709286368</v>
      </c>
      <c r="G374" s="35" t="n">
        <v>2019</v>
      </c>
      <c r="H374" s="0" t="n">
        <v>1</v>
      </c>
      <c r="I374" s="0" t="s">
        <v>274</v>
      </c>
      <c r="J374" s="0" t="s">
        <v>262</v>
      </c>
      <c r="K374" s="61" t="n">
        <v>3.42E-005</v>
      </c>
      <c r="L374" s="0" t="n">
        <f aca="false">K374*C374</f>
        <v>625.952657593786</v>
      </c>
      <c r="M374" s="0" t="n">
        <f aca="false">SUM(L374:L385)</f>
        <v>7475.93521367083</v>
      </c>
    </row>
    <row r="375" customFormat="false" ht="14.4" hidden="false" customHeight="false" outlineLevel="0" collapsed="false">
      <c r="A375" s="0" t="str">
        <f aca="false">IF(J375="DIESEL", "D", "G")</f>
        <v>G</v>
      </c>
      <c r="B375" s="0" t="n">
        <v>0.75425</v>
      </c>
      <c r="C375" s="0" t="n">
        <f aca="false">F375*1000</f>
        <v>16657894.7766</v>
      </c>
      <c r="D375" s="35" t="s">
        <v>242</v>
      </c>
      <c r="E375" s="0" t="s">
        <v>250</v>
      </c>
      <c r="F375" s="0" t="n">
        <v>16657.8947766</v>
      </c>
      <c r="G375" s="35" t="n">
        <v>2019</v>
      </c>
      <c r="H375" s="0" t="n">
        <v>2</v>
      </c>
      <c r="I375" s="0" t="s">
        <v>275</v>
      </c>
      <c r="J375" s="0" t="s">
        <v>262</v>
      </c>
      <c r="K375" s="61" t="n">
        <v>3.42E-005</v>
      </c>
      <c r="L375" s="0" t="n">
        <f aca="false">K375*C375</f>
        <v>569.70000135972</v>
      </c>
    </row>
    <row r="376" customFormat="false" ht="14.4" hidden="false" customHeight="false" outlineLevel="0" collapsed="false">
      <c r="A376" s="0" t="str">
        <f aca="false">IF(J376="DIESEL", "D", "G")</f>
        <v>G</v>
      </c>
      <c r="B376" s="0" t="n">
        <v>0.75425</v>
      </c>
      <c r="C376" s="0" t="n">
        <f aca="false">F376*1000</f>
        <v>18260676.07152</v>
      </c>
      <c r="D376" s="35" t="s">
        <v>242</v>
      </c>
      <c r="E376" s="0" t="s">
        <v>250</v>
      </c>
      <c r="F376" s="0" t="n">
        <v>18260.67607152</v>
      </c>
      <c r="G376" s="35" t="n">
        <v>2019</v>
      </c>
      <c r="H376" s="0" t="n">
        <v>3</v>
      </c>
      <c r="I376" s="0" t="s">
        <v>276</v>
      </c>
      <c r="J376" s="0" t="s">
        <v>262</v>
      </c>
      <c r="K376" s="61" t="n">
        <v>3.42E-005</v>
      </c>
      <c r="L376" s="0" t="n">
        <f aca="false">K376*C376</f>
        <v>624.515121645984</v>
      </c>
    </row>
    <row r="377" customFormat="false" ht="14.4" hidden="false" customHeight="false" outlineLevel="0" collapsed="false">
      <c r="A377" s="0" t="str">
        <f aca="false">IF(J377="DIESEL", "D", "G")</f>
        <v>G</v>
      </c>
      <c r="B377" s="0" t="n">
        <v>0.75425</v>
      </c>
      <c r="C377" s="0" t="n">
        <f aca="false">F377*1000</f>
        <v>18439044.68496</v>
      </c>
      <c r="D377" s="35" t="s">
        <v>242</v>
      </c>
      <c r="E377" s="0" t="s">
        <v>250</v>
      </c>
      <c r="F377" s="0" t="n">
        <v>18439.04468496</v>
      </c>
      <c r="G377" s="35" t="n">
        <v>2019</v>
      </c>
      <c r="H377" s="0" t="n">
        <v>4</v>
      </c>
      <c r="I377" s="0" t="s">
        <v>277</v>
      </c>
      <c r="J377" s="0" t="s">
        <v>262</v>
      </c>
      <c r="K377" s="61" t="n">
        <v>3.42E-005</v>
      </c>
      <c r="L377" s="0" t="n">
        <f aca="false">K377*C377</f>
        <v>630.615328225632</v>
      </c>
    </row>
    <row r="378" customFormat="false" ht="14.4" hidden="false" customHeight="false" outlineLevel="0" collapsed="false">
      <c r="A378" s="0" t="str">
        <f aca="false">IF(J378="DIESEL", "D", "G")</f>
        <v>G</v>
      </c>
      <c r="B378" s="0" t="n">
        <v>0.75425</v>
      </c>
      <c r="C378" s="0" t="n">
        <f aca="false">F378*1000</f>
        <v>19142351.522088</v>
      </c>
      <c r="D378" s="35" t="s">
        <v>242</v>
      </c>
      <c r="E378" s="0" t="s">
        <v>250</v>
      </c>
      <c r="F378" s="0" t="n">
        <v>19142.351522088</v>
      </c>
      <c r="G378" s="35" t="n">
        <v>2019</v>
      </c>
      <c r="H378" s="0" t="n">
        <v>5</v>
      </c>
      <c r="I378" s="0" t="s">
        <v>278</v>
      </c>
      <c r="J378" s="0" t="s">
        <v>262</v>
      </c>
      <c r="K378" s="61" t="n">
        <v>3.42E-005</v>
      </c>
      <c r="L378" s="0" t="n">
        <f aca="false">K378*C378</f>
        <v>654.66842205541</v>
      </c>
    </row>
    <row r="379" customFormat="false" ht="14.4" hidden="false" customHeight="false" outlineLevel="0" collapsed="false">
      <c r="A379" s="0" t="str">
        <f aca="false">IF(J379="DIESEL", "D", "G")</f>
        <v>G</v>
      </c>
      <c r="B379" s="0" t="n">
        <v>0.75425</v>
      </c>
      <c r="C379" s="0" t="n">
        <f aca="false">F379*1000</f>
        <v>17776775.499324</v>
      </c>
      <c r="D379" s="35" t="s">
        <v>242</v>
      </c>
      <c r="E379" s="0" t="s">
        <v>250</v>
      </c>
      <c r="F379" s="0" t="n">
        <v>17776.775499324</v>
      </c>
      <c r="G379" s="35" t="n">
        <v>2019</v>
      </c>
      <c r="H379" s="0" t="n">
        <v>6</v>
      </c>
      <c r="I379" s="0" t="s">
        <v>279</v>
      </c>
      <c r="J379" s="0" t="s">
        <v>262</v>
      </c>
      <c r="K379" s="61" t="n">
        <v>3.42E-005</v>
      </c>
      <c r="L379" s="0" t="n">
        <f aca="false">K379*C379</f>
        <v>607.965722076881</v>
      </c>
    </row>
    <row r="380" customFormat="false" ht="14.4" hidden="false" customHeight="false" outlineLevel="0" collapsed="false">
      <c r="A380" s="0" t="str">
        <f aca="false">IF(J380="DIESEL", "D", "G")</f>
        <v>G</v>
      </c>
      <c r="B380" s="0" t="n">
        <v>0.75425</v>
      </c>
      <c r="C380" s="0" t="n">
        <f aca="false">F380*1000</f>
        <v>18643093.533408</v>
      </c>
      <c r="D380" s="35" t="s">
        <v>242</v>
      </c>
      <c r="E380" s="0" t="s">
        <v>250</v>
      </c>
      <c r="F380" s="0" t="n">
        <v>18643.093533408</v>
      </c>
      <c r="G380" s="35" t="n">
        <v>2019</v>
      </c>
      <c r="H380" s="0" t="n">
        <v>7</v>
      </c>
      <c r="I380" s="0" t="s">
        <v>280</v>
      </c>
      <c r="J380" s="0" t="s">
        <v>262</v>
      </c>
      <c r="K380" s="61" t="n">
        <v>3.42E-005</v>
      </c>
      <c r="L380" s="0" t="n">
        <f aca="false">K380*C380</f>
        <v>637.593798842554</v>
      </c>
    </row>
    <row r="381" customFormat="false" ht="14.4" hidden="false" customHeight="false" outlineLevel="0" collapsed="false">
      <c r="A381" s="0" t="str">
        <f aca="false">IF(J381="DIESEL", "D", "G")</f>
        <v>G</v>
      </c>
      <c r="B381" s="0" t="n">
        <v>0.75425</v>
      </c>
      <c r="C381" s="0" t="n">
        <f aca="false">F381*1000</f>
        <v>19254971.3145</v>
      </c>
      <c r="D381" s="35" t="s">
        <v>242</v>
      </c>
      <c r="E381" s="0" t="s">
        <v>250</v>
      </c>
      <c r="F381" s="0" t="n">
        <v>19254.9713145</v>
      </c>
      <c r="G381" s="35" t="n">
        <v>2019</v>
      </c>
      <c r="H381" s="0" t="n">
        <v>8</v>
      </c>
      <c r="I381" s="0" t="s">
        <v>281</v>
      </c>
      <c r="J381" s="0" t="s">
        <v>262</v>
      </c>
      <c r="K381" s="61" t="n">
        <v>3.42E-005</v>
      </c>
      <c r="L381" s="0" t="n">
        <f aca="false">K381*C381</f>
        <v>658.5200189559</v>
      </c>
    </row>
    <row r="382" customFormat="false" ht="14.4" hidden="false" customHeight="false" outlineLevel="0" collapsed="false">
      <c r="A382" s="0" t="str">
        <f aca="false">IF(J382="DIESEL", "D", "G")</f>
        <v>G</v>
      </c>
      <c r="B382" s="0" t="n">
        <v>0.75425</v>
      </c>
      <c r="C382" s="0" t="n">
        <f aca="false">F382*1000</f>
        <v>17642064.04248</v>
      </c>
      <c r="D382" s="35" t="s">
        <v>242</v>
      </c>
      <c r="E382" s="0" t="s">
        <v>250</v>
      </c>
      <c r="F382" s="0" t="n">
        <v>17642.06404248</v>
      </c>
      <c r="G382" s="35" t="n">
        <v>2019</v>
      </c>
      <c r="H382" s="0" t="n">
        <v>9</v>
      </c>
      <c r="I382" s="0" t="s">
        <v>282</v>
      </c>
      <c r="J382" s="0" t="s">
        <v>262</v>
      </c>
      <c r="K382" s="61" t="n">
        <v>3.42E-005</v>
      </c>
      <c r="L382" s="0" t="n">
        <f aca="false">K382*C382</f>
        <v>603.358590252816</v>
      </c>
    </row>
    <row r="383" customFormat="false" ht="14.4" hidden="false" customHeight="false" outlineLevel="0" collapsed="false">
      <c r="A383" s="0" t="str">
        <f aca="false">IF(J383="DIESEL", "D", "G")</f>
        <v>G</v>
      </c>
      <c r="B383" s="0" t="n">
        <v>0.75425</v>
      </c>
      <c r="C383" s="0" t="n">
        <f aca="false">F383*1000</f>
        <v>16845223.460244</v>
      </c>
      <c r="D383" s="35" t="s">
        <v>242</v>
      </c>
      <c r="E383" s="0" t="s">
        <v>250</v>
      </c>
      <c r="F383" s="0" t="n">
        <v>16845.223460244</v>
      </c>
      <c r="G383" s="35" t="n">
        <v>2019</v>
      </c>
      <c r="H383" s="0" t="n">
        <v>10</v>
      </c>
      <c r="I383" s="0" t="s">
        <v>283</v>
      </c>
      <c r="J383" s="0" t="s">
        <v>262</v>
      </c>
      <c r="K383" s="61" t="n">
        <v>3.42E-005</v>
      </c>
      <c r="L383" s="0" t="n">
        <f aca="false">K383*C383</f>
        <v>576.106642340345</v>
      </c>
    </row>
    <row r="384" customFormat="false" ht="14.4" hidden="false" customHeight="false" outlineLevel="0" collapsed="false">
      <c r="A384" s="0" t="str">
        <f aca="false">IF(J384="DIESEL", "D", "G")</f>
        <v>G</v>
      </c>
      <c r="B384" s="0" t="n">
        <v>0.75425</v>
      </c>
      <c r="C384" s="0" t="n">
        <f aca="false">F384*1000</f>
        <v>17769670.281</v>
      </c>
      <c r="D384" s="35" t="s">
        <v>242</v>
      </c>
      <c r="E384" s="0" t="s">
        <v>250</v>
      </c>
      <c r="F384" s="0" t="n">
        <v>17769.670281</v>
      </c>
      <c r="G384" s="35" t="n">
        <v>2019</v>
      </c>
      <c r="H384" s="0" t="n">
        <v>11</v>
      </c>
      <c r="I384" s="0" t="s">
        <v>284</v>
      </c>
      <c r="J384" s="0" t="s">
        <v>262</v>
      </c>
      <c r="K384" s="61" t="n">
        <v>3.42E-005</v>
      </c>
      <c r="L384" s="0" t="n">
        <f aca="false">K384*C384</f>
        <v>607.7227236102</v>
      </c>
    </row>
    <row r="385" customFormat="false" ht="14.4" hidden="false" customHeight="false" outlineLevel="0" collapsed="false">
      <c r="A385" s="0" t="str">
        <f aca="false">IF(J385="DIESEL", "D", "G")</f>
        <v>G</v>
      </c>
      <c r="B385" s="0" t="n">
        <v>0.75425</v>
      </c>
      <c r="C385" s="0" t="n">
        <f aca="false">F385*1000</f>
        <v>19860122.418468</v>
      </c>
      <c r="D385" s="35" t="s">
        <v>242</v>
      </c>
      <c r="E385" s="0" t="s">
        <v>250</v>
      </c>
      <c r="F385" s="0" t="n">
        <v>19860.122418468</v>
      </c>
      <c r="G385" s="35" t="n">
        <v>2019</v>
      </c>
      <c r="H385" s="0" t="n">
        <v>12</v>
      </c>
      <c r="I385" s="0" t="s">
        <v>285</v>
      </c>
      <c r="J385" s="0" t="s">
        <v>262</v>
      </c>
      <c r="K385" s="61" t="n">
        <v>3.42E-005</v>
      </c>
      <c r="L385" s="0" t="n">
        <f aca="false">K385*C385</f>
        <v>679.216186711605</v>
      </c>
    </row>
    <row r="386" customFormat="false" ht="14.4" hidden="false" customHeight="false" outlineLevel="0" collapsed="false">
      <c r="A386" s="0" t="str">
        <f aca="false">IF(J386="DIESEL", "D", "G")</f>
        <v>G</v>
      </c>
      <c r="B386" s="0" t="n">
        <v>0.75425</v>
      </c>
      <c r="C386" s="0" t="n">
        <f aca="false">F386*1000</f>
        <v>9685745.040636</v>
      </c>
      <c r="D386" s="35" t="s">
        <v>242</v>
      </c>
      <c r="E386" s="0" t="s">
        <v>251</v>
      </c>
      <c r="F386" s="0" t="n">
        <v>9685.745040636</v>
      </c>
      <c r="G386" s="35" t="n">
        <v>2019</v>
      </c>
      <c r="H386" s="0" t="n">
        <v>1</v>
      </c>
      <c r="I386" s="0" t="s">
        <v>274</v>
      </c>
      <c r="J386" s="0" t="s">
        <v>262</v>
      </c>
      <c r="K386" s="61" t="n">
        <v>3.42E-005</v>
      </c>
      <c r="L386" s="0" t="n">
        <f aca="false">K386*C386</f>
        <v>331.252480389751</v>
      </c>
      <c r="M386" s="0" t="n">
        <f aca="false">SUM(L386:L397)</f>
        <v>4231.87021114338</v>
      </c>
    </row>
    <row r="387" customFormat="false" ht="14.4" hidden="false" customHeight="false" outlineLevel="0" collapsed="false">
      <c r="A387" s="0" t="str">
        <f aca="false">IF(J387="DIESEL", "D", "G")</f>
        <v>G</v>
      </c>
      <c r="B387" s="0" t="n">
        <v>0.75425</v>
      </c>
      <c r="C387" s="0" t="n">
        <f aca="false">F387*1000</f>
        <v>9143193.294912</v>
      </c>
      <c r="D387" s="35" t="s">
        <v>242</v>
      </c>
      <c r="E387" s="0" t="s">
        <v>251</v>
      </c>
      <c r="F387" s="0" t="n">
        <v>9143.193294912</v>
      </c>
      <c r="G387" s="35" t="n">
        <v>2019</v>
      </c>
      <c r="H387" s="0" t="n">
        <v>2</v>
      </c>
      <c r="I387" s="0" t="s">
        <v>275</v>
      </c>
      <c r="J387" s="0" t="s">
        <v>262</v>
      </c>
      <c r="K387" s="61" t="n">
        <v>3.42E-005</v>
      </c>
      <c r="L387" s="0" t="n">
        <f aca="false">K387*C387</f>
        <v>312.69721068599</v>
      </c>
    </row>
    <row r="388" customFormat="false" ht="14.4" hidden="false" customHeight="false" outlineLevel="0" collapsed="false">
      <c r="A388" s="0" t="str">
        <f aca="false">IF(J388="DIESEL", "D", "G")</f>
        <v>G</v>
      </c>
      <c r="B388" s="0" t="n">
        <v>0.75425</v>
      </c>
      <c r="C388" s="0" t="n">
        <f aca="false">F388*1000</f>
        <v>10494997.98882</v>
      </c>
      <c r="D388" s="35" t="s">
        <v>242</v>
      </c>
      <c r="E388" s="0" t="s">
        <v>251</v>
      </c>
      <c r="F388" s="0" t="n">
        <v>10494.99798882</v>
      </c>
      <c r="G388" s="35" t="n">
        <v>2019</v>
      </c>
      <c r="H388" s="0" t="n">
        <v>3</v>
      </c>
      <c r="I388" s="0" t="s">
        <v>276</v>
      </c>
      <c r="J388" s="0" t="s">
        <v>262</v>
      </c>
      <c r="K388" s="61" t="n">
        <v>3.42E-005</v>
      </c>
      <c r="L388" s="0" t="n">
        <f aca="false">K388*C388</f>
        <v>358.928931217644</v>
      </c>
    </row>
    <row r="389" customFormat="false" ht="14.4" hidden="false" customHeight="false" outlineLevel="0" collapsed="false">
      <c r="A389" s="0" t="str">
        <f aca="false">IF(J389="DIESEL", "D", "G")</f>
        <v>G</v>
      </c>
      <c r="B389" s="0" t="n">
        <v>0.75425</v>
      </c>
      <c r="C389" s="0" t="n">
        <f aca="false">F389*1000</f>
        <v>10033885.596864</v>
      </c>
      <c r="D389" s="35" t="s">
        <v>242</v>
      </c>
      <c r="E389" s="0" t="s">
        <v>251</v>
      </c>
      <c r="F389" s="0" t="n">
        <v>10033.885596864</v>
      </c>
      <c r="G389" s="35" t="n">
        <v>2019</v>
      </c>
      <c r="H389" s="0" t="n">
        <v>4</v>
      </c>
      <c r="I389" s="0" t="s">
        <v>277</v>
      </c>
      <c r="J389" s="0" t="s">
        <v>262</v>
      </c>
      <c r="K389" s="61" t="n">
        <v>3.42E-005</v>
      </c>
      <c r="L389" s="0" t="n">
        <f aca="false">K389*C389</f>
        <v>343.158887412749</v>
      </c>
    </row>
    <row r="390" customFormat="false" ht="14.4" hidden="false" customHeight="false" outlineLevel="0" collapsed="false">
      <c r="A390" s="0" t="str">
        <f aca="false">IF(J390="DIESEL", "D", "G")</f>
        <v>G</v>
      </c>
      <c r="B390" s="0" t="n">
        <v>0.75425</v>
      </c>
      <c r="C390" s="0" t="n">
        <f aca="false">F390*1000</f>
        <v>10141917.469932</v>
      </c>
      <c r="D390" s="35" t="s">
        <v>242</v>
      </c>
      <c r="E390" s="0" t="s">
        <v>251</v>
      </c>
      <c r="F390" s="0" t="n">
        <v>10141.917469932</v>
      </c>
      <c r="G390" s="35" t="n">
        <v>2019</v>
      </c>
      <c r="H390" s="0" t="n">
        <v>5</v>
      </c>
      <c r="I390" s="0" t="s">
        <v>278</v>
      </c>
      <c r="J390" s="0" t="s">
        <v>262</v>
      </c>
      <c r="K390" s="61" t="n">
        <v>3.42E-005</v>
      </c>
      <c r="L390" s="0" t="n">
        <f aca="false">K390*C390</f>
        <v>346.853577471674</v>
      </c>
    </row>
    <row r="391" customFormat="false" ht="14.4" hidden="false" customHeight="false" outlineLevel="0" collapsed="false">
      <c r="A391" s="0" t="str">
        <f aca="false">IF(J391="DIESEL", "D", "G")</f>
        <v>G</v>
      </c>
      <c r="B391" s="0" t="n">
        <v>0.75425</v>
      </c>
      <c r="C391" s="0" t="n">
        <f aca="false">F391*1000</f>
        <v>9403728.061224</v>
      </c>
      <c r="D391" s="35" t="s">
        <v>242</v>
      </c>
      <c r="E391" s="0" t="s">
        <v>251</v>
      </c>
      <c r="F391" s="0" t="n">
        <v>9403.728061224</v>
      </c>
      <c r="G391" s="35" t="n">
        <v>2019</v>
      </c>
      <c r="H391" s="0" t="n">
        <v>6</v>
      </c>
      <c r="I391" s="0" t="s">
        <v>279</v>
      </c>
      <c r="J391" s="0" t="s">
        <v>262</v>
      </c>
      <c r="K391" s="61" t="n">
        <v>3.42E-005</v>
      </c>
      <c r="L391" s="0" t="n">
        <f aca="false">K391*C391</f>
        <v>321.607499693861</v>
      </c>
    </row>
    <row r="392" customFormat="false" ht="14.4" hidden="false" customHeight="false" outlineLevel="0" collapsed="false">
      <c r="A392" s="0" t="str">
        <f aca="false">IF(J392="DIESEL", "D", "G")</f>
        <v>G</v>
      </c>
      <c r="B392" s="0" t="n">
        <v>0.75425</v>
      </c>
      <c r="C392" s="0" t="n">
        <f aca="false">F392*1000</f>
        <v>10679230.205448</v>
      </c>
      <c r="D392" s="35" t="s">
        <v>242</v>
      </c>
      <c r="E392" s="0" t="s">
        <v>251</v>
      </c>
      <c r="F392" s="0" t="n">
        <v>10679.230205448</v>
      </c>
      <c r="G392" s="35" t="n">
        <v>2019</v>
      </c>
      <c r="H392" s="0" t="n">
        <v>7</v>
      </c>
      <c r="I392" s="0" t="s">
        <v>280</v>
      </c>
      <c r="J392" s="0" t="s">
        <v>262</v>
      </c>
      <c r="K392" s="61" t="n">
        <v>3.42E-005</v>
      </c>
      <c r="L392" s="0" t="n">
        <f aca="false">K392*C392</f>
        <v>365.229673026322</v>
      </c>
    </row>
    <row r="393" customFormat="false" ht="14.4" hidden="false" customHeight="false" outlineLevel="0" collapsed="false">
      <c r="A393" s="0" t="str">
        <f aca="false">IF(J393="DIESEL", "D", "G")</f>
        <v>G</v>
      </c>
      <c r="B393" s="0" t="n">
        <v>0.75425</v>
      </c>
      <c r="C393" s="0" t="n">
        <f aca="false">F393*1000</f>
        <v>12660571.627428</v>
      </c>
      <c r="D393" s="35" t="s">
        <v>242</v>
      </c>
      <c r="E393" s="0" t="s">
        <v>251</v>
      </c>
      <c r="F393" s="0" t="n">
        <v>12660.571627428</v>
      </c>
      <c r="G393" s="35" t="n">
        <v>2019</v>
      </c>
      <c r="H393" s="0" t="n">
        <v>8</v>
      </c>
      <c r="I393" s="0" t="s">
        <v>281</v>
      </c>
      <c r="J393" s="0" t="s">
        <v>262</v>
      </c>
      <c r="K393" s="61" t="n">
        <v>3.42E-005</v>
      </c>
      <c r="L393" s="0" t="n">
        <f aca="false">K393*C393</f>
        <v>432.991549658038</v>
      </c>
    </row>
    <row r="394" customFormat="false" ht="14.4" hidden="false" customHeight="false" outlineLevel="0" collapsed="false">
      <c r="A394" s="0" t="str">
        <f aca="false">IF(J394="DIESEL", "D", "G")</f>
        <v>G</v>
      </c>
      <c r="B394" s="0" t="n">
        <v>0.75425</v>
      </c>
      <c r="C394" s="0" t="n">
        <f aca="false">F394*1000</f>
        <v>10160057.164236</v>
      </c>
      <c r="D394" s="35" t="s">
        <v>242</v>
      </c>
      <c r="E394" s="0" t="s">
        <v>251</v>
      </c>
      <c r="F394" s="0" t="n">
        <v>10160.057164236</v>
      </c>
      <c r="G394" s="35" t="n">
        <v>2019</v>
      </c>
      <c r="H394" s="0" t="n">
        <v>9</v>
      </c>
      <c r="I394" s="0" t="s">
        <v>282</v>
      </c>
      <c r="J394" s="0" t="s">
        <v>262</v>
      </c>
      <c r="K394" s="61" t="n">
        <v>3.42E-005</v>
      </c>
      <c r="L394" s="0" t="n">
        <f aca="false">K394*C394</f>
        <v>347.473955016871</v>
      </c>
    </row>
    <row r="395" customFormat="false" ht="14.4" hidden="false" customHeight="false" outlineLevel="0" collapsed="false">
      <c r="A395" s="0" t="str">
        <f aca="false">IF(J395="DIESEL", "D", "G")</f>
        <v>G</v>
      </c>
      <c r="B395" s="0" t="n">
        <v>0.75425</v>
      </c>
      <c r="C395" s="0" t="n">
        <f aca="false">F395*1000</f>
        <v>9536796.64926</v>
      </c>
      <c r="D395" s="35" t="s">
        <v>242</v>
      </c>
      <c r="E395" s="0" t="s">
        <v>251</v>
      </c>
      <c r="F395" s="0" t="n">
        <v>9536.79664926</v>
      </c>
      <c r="G395" s="35" t="n">
        <v>2019</v>
      </c>
      <c r="H395" s="0" t="n">
        <v>10</v>
      </c>
      <c r="I395" s="0" t="s">
        <v>283</v>
      </c>
      <c r="J395" s="0" t="s">
        <v>262</v>
      </c>
      <c r="K395" s="61" t="n">
        <v>3.42E-005</v>
      </c>
      <c r="L395" s="0" t="n">
        <f aca="false">K395*C395</f>
        <v>326.158445404692</v>
      </c>
    </row>
    <row r="396" customFormat="false" ht="14.4" hidden="false" customHeight="false" outlineLevel="0" collapsed="false">
      <c r="A396" s="0" t="str">
        <f aca="false">IF(J396="DIESEL", "D", "G")</f>
        <v>G</v>
      </c>
      <c r="B396" s="0" t="n">
        <v>0.75425</v>
      </c>
      <c r="C396" s="0" t="n">
        <f aca="false">F396*1000</f>
        <v>10477217.908656</v>
      </c>
      <c r="D396" s="35" t="s">
        <v>242</v>
      </c>
      <c r="E396" s="0" t="s">
        <v>251</v>
      </c>
      <c r="F396" s="0" t="n">
        <v>10477.217908656</v>
      </c>
      <c r="G396" s="35" t="n">
        <v>2019</v>
      </c>
      <c r="H396" s="0" t="n">
        <v>11</v>
      </c>
      <c r="I396" s="0" t="s">
        <v>284</v>
      </c>
      <c r="J396" s="0" t="s">
        <v>262</v>
      </c>
      <c r="K396" s="61" t="n">
        <v>3.42E-005</v>
      </c>
      <c r="L396" s="0" t="n">
        <f aca="false">K396*C396</f>
        <v>358.320852476035</v>
      </c>
    </row>
    <row r="397" customFormat="false" ht="14.4" hidden="false" customHeight="false" outlineLevel="0" collapsed="false">
      <c r="A397" s="0" t="str">
        <f aca="false">IF(J397="DIESEL", "D", "G")</f>
        <v>G</v>
      </c>
      <c r="B397" s="0" t="n">
        <v>0.75425</v>
      </c>
      <c r="C397" s="0" t="n">
        <f aca="false">F397*1000</f>
        <v>11321554.055256</v>
      </c>
      <c r="D397" s="35" t="s">
        <v>242</v>
      </c>
      <c r="E397" s="0" t="s">
        <v>251</v>
      </c>
      <c r="F397" s="0" t="n">
        <v>11321.554055256</v>
      </c>
      <c r="G397" s="35" t="n">
        <v>2019</v>
      </c>
      <c r="H397" s="0" t="n">
        <v>12</v>
      </c>
      <c r="I397" s="0" t="s">
        <v>285</v>
      </c>
      <c r="J397" s="0" t="s">
        <v>262</v>
      </c>
      <c r="K397" s="61" t="n">
        <v>3.42E-005</v>
      </c>
      <c r="L397" s="0" t="n">
        <f aca="false">K397*C397</f>
        <v>387.197148689755</v>
      </c>
    </row>
    <row r="398" customFormat="false" ht="14.4" hidden="false" customHeight="false" outlineLevel="0" collapsed="false">
      <c r="A398" s="0" t="str">
        <f aca="false">IF(J398="DIESEL", "D", "G")</f>
        <v>G</v>
      </c>
      <c r="B398" s="0" t="n">
        <v>0.75425</v>
      </c>
      <c r="C398" s="0" t="n">
        <f aca="false">F398*1000</f>
        <v>1349586.442476</v>
      </c>
      <c r="D398" s="35" t="s">
        <v>242</v>
      </c>
      <c r="E398" s="0" t="s">
        <v>252</v>
      </c>
      <c r="F398" s="0" t="n">
        <v>1349.586442476</v>
      </c>
      <c r="G398" s="35" t="n">
        <v>2019</v>
      </c>
      <c r="H398" s="0" t="n">
        <v>1</v>
      </c>
      <c r="I398" s="0" t="s">
        <v>274</v>
      </c>
      <c r="J398" s="0" t="s">
        <v>262</v>
      </c>
      <c r="K398" s="61" t="n">
        <v>3.42E-005</v>
      </c>
      <c r="L398" s="0" t="n">
        <f aca="false">K398*C398</f>
        <v>46.1558563326792</v>
      </c>
      <c r="M398" s="0" t="n">
        <f aca="false">SUM(L398:L409)</f>
        <v>515.357025670145</v>
      </c>
    </row>
    <row r="399" customFormat="false" ht="14.4" hidden="false" customHeight="false" outlineLevel="0" collapsed="false">
      <c r="A399" s="0" t="str">
        <f aca="false">IF(J399="DIESEL", "D", "G")</f>
        <v>G</v>
      </c>
      <c r="B399" s="0" t="n">
        <v>0.75425</v>
      </c>
      <c r="C399" s="0" t="n">
        <f aca="false">F399*1000</f>
        <v>1122685.061784</v>
      </c>
      <c r="D399" s="35" t="s">
        <v>242</v>
      </c>
      <c r="E399" s="0" t="s">
        <v>252</v>
      </c>
      <c r="F399" s="0" t="n">
        <v>1122.685061784</v>
      </c>
      <c r="G399" s="35" t="n">
        <v>2019</v>
      </c>
      <c r="H399" s="0" t="n">
        <v>2</v>
      </c>
      <c r="I399" s="0" t="s">
        <v>275</v>
      </c>
      <c r="J399" s="0" t="s">
        <v>262</v>
      </c>
      <c r="K399" s="61" t="n">
        <v>3.42E-005</v>
      </c>
      <c r="L399" s="0" t="n">
        <f aca="false">K399*C399</f>
        <v>38.3958291130128</v>
      </c>
    </row>
    <row r="400" customFormat="false" ht="14.4" hidden="false" customHeight="false" outlineLevel="0" collapsed="false">
      <c r="A400" s="0" t="str">
        <f aca="false">IF(J400="DIESEL", "D", "G")</f>
        <v>G</v>
      </c>
      <c r="B400" s="0" t="n">
        <v>0.75425</v>
      </c>
      <c r="C400" s="0" t="n">
        <f aca="false">F400*1000</f>
        <v>1457345.76588</v>
      </c>
      <c r="D400" s="35" t="s">
        <v>242</v>
      </c>
      <c r="E400" s="0" t="s">
        <v>252</v>
      </c>
      <c r="F400" s="0" t="n">
        <v>1457.34576588</v>
      </c>
      <c r="G400" s="35" t="n">
        <v>2019</v>
      </c>
      <c r="H400" s="0" t="n">
        <v>3</v>
      </c>
      <c r="I400" s="0" t="s">
        <v>276</v>
      </c>
      <c r="J400" s="0" t="s">
        <v>262</v>
      </c>
      <c r="K400" s="61" t="n">
        <v>3.42E-005</v>
      </c>
      <c r="L400" s="0" t="n">
        <f aca="false">K400*C400</f>
        <v>49.841225193096</v>
      </c>
    </row>
    <row r="401" customFormat="false" ht="14.4" hidden="false" customHeight="false" outlineLevel="0" collapsed="false">
      <c r="A401" s="0" t="str">
        <f aca="false">IF(J401="DIESEL", "D", "G")</f>
        <v>G</v>
      </c>
      <c r="B401" s="0" t="n">
        <v>0.75425</v>
      </c>
      <c r="C401" s="0" t="n">
        <f aca="false">F401*1000</f>
        <v>1349665.936128</v>
      </c>
      <c r="D401" s="35" t="s">
        <v>242</v>
      </c>
      <c r="E401" s="0" t="s">
        <v>252</v>
      </c>
      <c r="F401" s="0" t="n">
        <v>1349.665936128</v>
      </c>
      <c r="G401" s="35" t="n">
        <v>2019</v>
      </c>
      <c r="H401" s="0" t="n">
        <v>4</v>
      </c>
      <c r="I401" s="0" t="s">
        <v>277</v>
      </c>
      <c r="J401" s="0" t="s">
        <v>262</v>
      </c>
      <c r="K401" s="61" t="n">
        <v>3.42E-005</v>
      </c>
      <c r="L401" s="0" t="n">
        <f aca="false">K401*C401</f>
        <v>46.1585750155776</v>
      </c>
    </row>
    <row r="402" customFormat="false" ht="14.4" hidden="false" customHeight="false" outlineLevel="0" collapsed="false">
      <c r="A402" s="0" t="str">
        <f aca="false">IF(J402="DIESEL", "D", "G")</f>
        <v>G</v>
      </c>
      <c r="B402" s="0" t="n">
        <v>0.75425</v>
      </c>
      <c r="C402" s="0" t="n">
        <f aca="false">F402*1000</f>
        <v>1142849.951508</v>
      </c>
      <c r="D402" s="35" t="s">
        <v>242</v>
      </c>
      <c r="E402" s="0" t="s">
        <v>252</v>
      </c>
      <c r="F402" s="0" t="n">
        <v>1142.849951508</v>
      </c>
      <c r="G402" s="35" t="n">
        <v>2019</v>
      </c>
      <c r="H402" s="0" t="n">
        <v>5</v>
      </c>
      <c r="I402" s="0" t="s">
        <v>278</v>
      </c>
      <c r="J402" s="0" t="s">
        <v>262</v>
      </c>
      <c r="K402" s="61" t="n">
        <v>3.42E-005</v>
      </c>
      <c r="L402" s="0" t="n">
        <f aca="false">K402*C402</f>
        <v>39.0854683415736</v>
      </c>
    </row>
    <row r="403" customFormat="false" ht="14.4" hidden="false" customHeight="false" outlineLevel="0" collapsed="false">
      <c r="A403" s="0" t="str">
        <f aca="false">IF(J403="DIESEL", "D", "G")</f>
        <v>G</v>
      </c>
      <c r="B403" s="0" t="n">
        <v>0.75425</v>
      </c>
      <c r="C403" s="0" t="n">
        <f aca="false">F403*1000</f>
        <v>1307886.343884</v>
      </c>
      <c r="D403" s="35" t="s">
        <v>242</v>
      </c>
      <c r="E403" s="0" t="s">
        <v>252</v>
      </c>
      <c r="F403" s="0" t="n">
        <v>1307.886343884</v>
      </c>
      <c r="G403" s="35" t="n">
        <v>2019</v>
      </c>
      <c r="H403" s="0" t="n">
        <v>6</v>
      </c>
      <c r="I403" s="0" t="s">
        <v>279</v>
      </c>
      <c r="J403" s="0" t="s">
        <v>262</v>
      </c>
      <c r="K403" s="61" t="n">
        <v>3.42E-005</v>
      </c>
      <c r="L403" s="0" t="n">
        <f aca="false">K403*C403</f>
        <v>44.7297129608328</v>
      </c>
    </row>
    <row r="404" customFormat="false" ht="14.4" hidden="false" customHeight="false" outlineLevel="0" collapsed="false">
      <c r="A404" s="0" t="str">
        <f aca="false">IF(J404="DIESEL", "D", "G")</f>
        <v>G</v>
      </c>
      <c r="B404" s="0" t="n">
        <v>0.75425</v>
      </c>
      <c r="C404" s="0" t="n">
        <f aca="false">F404*1000</f>
        <v>1407011.142516</v>
      </c>
      <c r="D404" s="35" t="s">
        <v>242</v>
      </c>
      <c r="E404" s="0" t="s">
        <v>252</v>
      </c>
      <c r="F404" s="0" t="n">
        <v>1407.011142516</v>
      </c>
      <c r="G404" s="35" t="n">
        <v>2019</v>
      </c>
      <c r="H404" s="0" t="n">
        <v>7</v>
      </c>
      <c r="I404" s="0" t="s">
        <v>280</v>
      </c>
      <c r="J404" s="0" t="s">
        <v>262</v>
      </c>
      <c r="K404" s="61" t="n">
        <v>3.42E-005</v>
      </c>
      <c r="L404" s="0" t="n">
        <f aca="false">K404*C404</f>
        <v>48.1197810740472</v>
      </c>
    </row>
    <row r="405" customFormat="false" ht="14.4" hidden="false" customHeight="false" outlineLevel="0" collapsed="false">
      <c r="A405" s="0" t="str">
        <f aca="false">IF(J405="DIESEL", "D", "G")</f>
        <v>G</v>
      </c>
      <c r="B405" s="0" t="n">
        <v>0.75425</v>
      </c>
      <c r="C405" s="0" t="n">
        <f aca="false">F405*1000</f>
        <v>1435765.132068</v>
      </c>
      <c r="D405" s="35" t="s">
        <v>242</v>
      </c>
      <c r="E405" s="0" t="s">
        <v>252</v>
      </c>
      <c r="F405" s="0" t="n">
        <v>1435.765132068</v>
      </c>
      <c r="G405" s="35" t="n">
        <v>2019</v>
      </c>
      <c r="H405" s="0" t="n">
        <v>8</v>
      </c>
      <c r="I405" s="0" t="s">
        <v>281</v>
      </c>
      <c r="J405" s="0" t="s">
        <v>262</v>
      </c>
      <c r="K405" s="61" t="n">
        <v>3.42E-005</v>
      </c>
      <c r="L405" s="0" t="n">
        <f aca="false">K405*C405</f>
        <v>49.1031675167256</v>
      </c>
    </row>
    <row r="406" customFormat="false" ht="14.4" hidden="false" customHeight="false" outlineLevel="0" collapsed="false">
      <c r="A406" s="0" t="str">
        <f aca="false">IF(J406="DIESEL", "D", "G")</f>
        <v>G</v>
      </c>
      <c r="B406" s="0" t="n">
        <v>0.75425</v>
      </c>
      <c r="C406" s="0" t="n">
        <f aca="false">F406*1000</f>
        <v>1001196.049056</v>
      </c>
      <c r="D406" s="35" t="s">
        <v>242</v>
      </c>
      <c r="E406" s="0" t="s">
        <v>252</v>
      </c>
      <c r="F406" s="0" t="n">
        <v>1001.196049056</v>
      </c>
      <c r="G406" s="35" t="n">
        <v>2019</v>
      </c>
      <c r="H406" s="0" t="n">
        <v>9</v>
      </c>
      <c r="I406" s="0" t="s">
        <v>282</v>
      </c>
      <c r="J406" s="0" t="s">
        <v>262</v>
      </c>
      <c r="K406" s="61" t="n">
        <v>3.42E-005</v>
      </c>
      <c r="L406" s="0" t="n">
        <f aca="false">K406*C406</f>
        <v>34.2409048777152</v>
      </c>
    </row>
    <row r="407" customFormat="false" ht="14.4" hidden="false" customHeight="false" outlineLevel="0" collapsed="false">
      <c r="A407" s="0" t="str">
        <f aca="false">IF(J407="DIESEL", "D", "G")</f>
        <v>G</v>
      </c>
      <c r="B407" s="0" t="n">
        <v>0.75425</v>
      </c>
      <c r="C407" s="0" t="n">
        <f aca="false">F407*1000</f>
        <v>1185644.034168</v>
      </c>
      <c r="D407" s="35" t="s">
        <v>242</v>
      </c>
      <c r="E407" s="0" t="s">
        <v>252</v>
      </c>
      <c r="F407" s="0" t="n">
        <v>1185.644034168</v>
      </c>
      <c r="G407" s="35" t="n">
        <v>2019</v>
      </c>
      <c r="H407" s="0" t="n">
        <v>10</v>
      </c>
      <c r="I407" s="0" t="s">
        <v>283</v>
      </c>
      <c r="J407" s="0" t="s">
        <v>262</v>
      </c>
      <c r="K407" s="61" t="n">
        <v>3.42E-005</v>
      </c>
      <c r="L407" s="0" t="n">
        <f aca="false">K407*C407</f>
        <v>40.5490259685456</v>
      </c>
    </row>
    <row r="408" customFormat="false" ht="14.4" hidden="false" customHeight="false" outlineLevel="0" collapsed="false">
      <c r="A408" s="0" t="str">
        <f aca="false">IF(J408="DIESEL", "D", "G")</f>
        <v>G</v>
      </c>
      <c r="B408" s="0" t="n">
        <v>0.75425</v>
      </c>
      <c r="C408" s="0" t="n">
        <f aca="false">F408*1000</f>
        <v>1009164.341316</v>
      </c>
      <c r="D408" s="35" t="s">
        <v>242</v>
      </c>
      <c r="E408" s="0" t="s">
        <v>252</v>
      </c>
      <c r="F408" s="0" t="n">
        <v>1009.164341316</v>
      </c>
      <c r="G408" s="35" t="n">
        <v>2019</v>
      </c>
      <c r="H408" s="0" t="n">
        <v>11</v>
      </c>
      <c r="I408" s="0" t="s">
        <v>284</v>
      </c>
      <c r="J408" s="0" t="s">
        <v>262</v>
      </c>
      <c r="K408" s="61" t="n">
        <v>3.42E-005</v>
      </c>
      <c r="L408" s="0" t="n">
        <f aca="false">K408*C408</f>
        <v>34.5134204730072</v>
      </c>
    </row>
    <row r="409" customFormat="false" ht="14.4" hidden="false" customHeight="false" outlineLevel="0" collapsed="false">
      <c r="A409" s="0" t="str">
        <f aca="false">IF(J409="DIESEL", "D", "G")</f>
        <v>G</v>
      </c>
      <c r="B409" s="0" t="n">
        <v>0.75425</v>
      </c>
      <c r="C409" s="0" t="n">
        <f aca="false">F409*1000</f>
        <v>1300118.67846</v>
      </c>
      <c r="D409" s="35" t="s">
        <v>242</v>
      </c>
      <c r="E409" s="0" t="s">
        <v>252</v>
      </c>
      <c r="F409" s="0" t="n">
        <v>1300.11867846</v>
      </c>
      <c r="G409" s="35" t="n">
        <v>2019</v>
      </c>
      <c r="H409" s="0" t="n">
        <v>12</v>
      </c>
      <c r="I409" s="0" t="s">
        <v>285</v>
      </c>
      <c r="J409" s="0" t="s">
        <v>262</v>
      </c>
      <c r="K409" s="61" t="n">
        <v>3.42E-005</v>
      </c>
      <c r="L409" s="0" t="n">
        <f aca="false">K409*C409</f>
        <v>44.464058803332</v>
      </c>
    </row>
    <row r="410" customFormat="false" ht="14.4" hidden="false" customHeight="false" outlineLevel="0" collapsed="false">
      <c r="A410" s="0" t="str">
        <f aca="false">IF(J410="DIESEL", "D", "G")</f>
        <v>G</v>
      </c>
      <c r="B410" s="0" t="n">
        <v>0.75425</v>
      </c>
      <c r="C410" s="0" t="n">
        <f aca="false">F410*1000</f>
        <v>99716314.681944</v>
      </c>
      <c r="D410" s="35" t="s">
        <v>242</v>
      </c>
      <c r="E410" s="0" t="s">
        <v>253</v>
      </c>
      <c r="F410" s="0" t="n">
        <v>99716.314681944</v>
      </c>
      <c r="G410" s="35" t="n">
        <v>2019</v>
      </c>
      <c r="H410" s="0" t="n">
        <v>1</v>
      </c>
      <c r="I410" s="0" t="s">
        <v>274</v>
      </c>
      <c r="J410" s="0" t="s">
        <v>262</v>
      </c>
      <c r="K410" s="61" t="n">
        <v>3.42E-005</v>
      </c>
      <c r="L410" s="0" t="n">
        <f aca="false">K410*C410</f>
        <v>3410.29796212248</v>
      </c>
      <c r="M410" s="0" t="n">
        <f aca="false">SUM(L410:L421)</f>
        <v>42018.6818601809</v>
      </c>
    </row>
    <row r="411" customFormat="false" ht="14.4" hidden="false" customHeight="false" outlineLevel="0" collapsed="false">
      <c r="A411" s="0" t="str">
        <f aca="false">IF(J411="DIESEL", "D", "G")</f>
        <v>G</v>
      </c>
      <c r="B411" s="0" t="n">
        <v>0.75425</v>
      </c>
      <c r="C411" s="0" t="n">
        <f aca="false">F411*1000</f>
        <v>91993252.76754</v>
      </c>
      <c r="D411" s="35" t="s">
        <v>242</v>
      </c>
      <c r="E411" s="0" t="s">
        <v>253</v>
      </c>
      <c r="F411" s="0" t="n">
        <v>91993.25276754</v>
      </c>
      <c r="G411" s="35" t="n">
        <v>2019</v>
      </c>
      <c r="H411" s="0" t="n">
        <v>2</v>
      </c>
      <c r="I411" s="0" t="s">
        <v>275</v>
      </c>
      <c r="J411" s="0" t="s">
        <v>262</v>
      </c>
      <c r="K411" s="61" t="n">
        <v>3.42E-005</v>
      </c>
      <c r="L411" s="0" t="n">
        <f aca="false">K411*C411</f>
        <v>3146.16924464987</v>
      </c>
    </row>
    <row r="412" customFormat="false" ht="14.4" hidden="false" customHeight="false" outlineLevel="0" collapsed="false">
      <c r="A412" s="0" t="str">
        <f aca="false">IF(J412="DIESEL", "D", "G")</f>
        <v>G</v>
      </c>
      <c r="B412" s="0" t="n">
        <v>0.75425</v>
      </c>
      <c r="C412" s="0" t="n">
        <f aca="false">F412*1000</f>
        <v>99878493.08826</v>
      </c>
      <c r="D412" s="35" t="s">
        <v>242</v>
      </c>
      <c r="E412" s="0" t="s">
        <v>253</v>
      </c>
      <c r="F412" s="0" t="n">
        <v>99878.49308826</v>
      </c>
      <c r="G412" s="35" t="n">
        <v>2019</v>
      </c>
      <c r="H412" s="0" t="n">
        <v>3</v>
      </c>
      <c r="I412" s="0" t="s">
        <v>276</v>
      </c>
      <c r="J412" s="0" t="s">
        <v>262</v>
      </c>
      <c r="K412" s="61" t="n">
        <v>3.42E-005</v>
      </c>
      <c r="L412" s="0" t="n">
        <f aca="false">K412*C412</f>
        <v>3415.84446361849</v>
      </c>
    </row>
    <row r="413" customFormat="false" ht="14.4" hidden="false" customHeight="false" outlineLevel="0" collapsed="false">
      <c r="A413" s="0" t="str">
        <f aca="false">IF(J413="DIESEL", "D", "G")</f>
        <v>G</v>
      </c>
      <c r="B413" s="0" t="n">
        <v>0.75425</v>
      </c>
      <c r="C413" s="0" t="n">
        <f aca="false">F413*1000</f>
        <v>99512072.777484</v>
      </c>
      <c r="D413" s="35" t="s">
        <v>242</v>
      </c>
      <c r="E413" s="0" t="s">
        <v>253</v>
      </c>
      <c r="F413" s="0" t="n">
        <v>99512.072777484</v>
      </c>
      <c r="G413" s="35" t="n">
        <v>2019</v>
      </c>
      <c r="H413" s="0" t="n">
        <v>4</v>
      </c>
      <c r="I413" s="0" t="s">
        <v>277</v>
      </c>
      <c r="J413" s="0" t="s">
        <v>262</v>
      </c>
      <c r="K413" s="61" t="n">
        <v>3.42E-005</v>
      </c>
      <c r="L413" s="0" t="n">
        <f aca="false">K413*C413</f>
        <v>3403.31288898995</v>
      </c>
    </row>
    <row r="414" customFormat="false" ht="14.4" hidden="false" customHeight="false" outlineLevel="0" collapsed="false">
      <c r="A414" s="0" t="str">
        <f aca="false">IF(J414="DIESEL", "D", "G")</f>
        <v>G</v>
      </c>
      <c r="B414" s="0" t="n">
        <v>0.75425</v>
      </c>
      <c r="C414" s="0" t="n">
        <f aca="false">F414*1000</f>
        <v>105873113.170992</v>
      </c>
      <c r="D414" s="35" t="s">
        <v>242</v>
      </c>
      <c r="E414" s="0" t="s">
        <v>253</v>
      </c>
      <c r="F414" s="0" t="n">
        <v>105873.113170992</v>
      </c>
      <c r="G414" s="35" t="n">
        <v>2019</v>
      </c>
      <c r="H414" s="0" t="n">
        <v>5</v>
      </c>
      <c r="I414" s="0" t="s">
        <v>278</v>
      </c>
      <c r="J414" s="0" t="s">
        <v>262</v>
      </c>
      <c r="K414" s="61" t="n">
        <v>3.42E-005</v>
      </c>
      <c r="L414" s="0" t="n">
        <f aca="false">K414*C414</f>
        <v>3620.86047044793</v>
      </c>
    </row>
    <row r="415" customFormat="false" ht="14.4" hidden="false" customHeight="false" outlineLevel="0" collapsed="false">
      <c r="A415" s="0" t="str">
        <f aca="false">IF(J415="DIESEL", "D", "G")</f>
        <v>G</v>
      </c>
      <c r="B415" s="0" t="n">
        <v>0.75425</v>
      </c>
      <c r="C415" s="0" t="n">
        <f aca="false">F415*1000</f>
        <v>101554983.925644</v>
      </c>
      <c r="D415" s="35" t="s">
        <v>242</v>
      </c>
      <c r="E415" s="0" t="s">
        <v>253</v>
      </c>
      <c r="F415" s="0" t="n">
        <v>101554.983925644</v>
      </c>
      <c r="G415" s="35" t="n">
        <v>2019</v>
      </c>
      <c r="H415" s="0" t="n">
        <v>6</v>
      </c>
      <c r="I415" s="0" t="s">
        <v>279</v>
      </c>
      <c r="J415" s="0" t="s">
        <v>262</v>
      </c>
      <c r="K415" s="61" t="n">
        <v>3.42E-005</v>
      </c>
      <c r="L415" s="0" t="n">
        <f aca="false">K415*C415</f>
        <v>3473.18045025702</v>
      </c>
    </row>
    <row r="416" customFormat="false" ht="14.4" hidden="false" customHeight="false" outlineLevel="0" collapsed="false">
      <c r="A416" s="0" t="str">
        <f aca="false">IF(J416="DIESEL", "D", "G")</f>
        <v>G</v>
      </c>
      <c r="B416" s="0" t="n">
        <v>0.75425</v>
      </c>
      <c r="C416" s="0" t="n">
        <f aca="false">F416*1000</f>
        <v>106035564.126972</v>
      </c>
      <c r="D416" s="35" t="s">
        <v>242</v>
      </c>
      <c r="E416" s="0" t="s">
        <v>253</v>
      </c>
      <c r="F416" s="0" t="n">
        <v>106035.564126972</v>
      </c>
      <c r="G416" s="35" t="n">
        <v>2019</v>
      </c>
      <c r="H416" s="0" t="n">
        <v>7</v>
      </c>
      <c r="I416" s="0" t="s">
        <v>280</v>
      </c>
      <c r="J416" s="0" t="s">
        <v>262</v>
      </c>
      <c r="K416" s="61" t="n">
        <v>3.42E-005</v>
      </c>
      <c r="L416" s="0" t="n">
        <f aca="false">K416*C416</f>
        <v>3626.41629314244</v>
      </c>
    </row>
    <row r="417" customFormat="false" ht="14.4" hidden="false" customHeight="false" outlineLevel="0" collapsed="false">
      <c r="A417" s="0" t="str">
        <f aca="false">IF(J417="DIESEL", "D", "G")</f>
        <v>G</v>
      </c>
      <c r="B417" s="0" t="n">
        <v>0.75425</v>
      </c>
      <c r="C417" s="0" t="n">
        <f aca="false">F417*1000</f>
        <v>108581037.928488</v>
      </c>
      <c r="D417" s="35" t="s">
        <v>242</v>
      </c>
      <c r="E417" s="0" t="s">
        <v>253</v>
      </c>
      <c r="F417" s="0" t="n">
        <v>108581.037928488</v>
      </c>
      <c r="G417" s="35" t="n">
        <v>2019</v>
      </c>
      <c r="H417" s="0" t="n">
        <v>8</v>
      </c>
      <c r="I417" s="0" t="s">
        <v>281</v>
      </c>
      <c r="J417" s="0" t="s">
        <v>262</v>
      </c>
      <c r="K417" s="61" t="n">
        <v>3.42E-005</v>
      </c>
      <c r="L417" s="0" t="n">
        <f aca="false">K417*C417</f>
        <v>3713.47149715429</v>
      </c>
    </row>
    <row r="418" customFormat="false" ht="14.4" hidden="false" customHeight="false" outlineLevel="0" collapsed="false">
      <c r="A418" s="0" t="str">
        <f aca="false">IF(J418="DIESEL", "D", "G")</f>
        <v>G</v>
      </c>
      <c r="B418" s="0" t="n">
        <v>0.75425</v>
      </c>
      <c r="C418" s="0" t="n">
        <f aca="false">F418*1000</f>
        <v>100791292.196292</v>
      </c>
      <c r="D418" s="35" t="s">
        <v>242</v>
      </c>
      <c r="E418" s="0" t="s">
        <v>253</v>
      </c>
      <c r="F418" s="0" t="n">
        <v>100791.292196292</v>
      </c>
      <c r="G418" s="35" t="n">
        <v>2019</v>
      </c>
      <c r="H418" s="0" t="n">
        <v>9</v>
      </c>
      <c r="I418" s="0" t="s">
        <v>282</v>
      </c>
      <c r="J418" s="0" t="s">
        <v>262</v>
      </c>
      <c r="K418" s="61" t="n">
        <v>3.42E-005</v>
      </c>
      <c r="L418" s="0" t="n">
        <f aca="false">K418*C418</f>
        <v>3447.06219311319</v>
      </c>
    </row>
    <row r="419" customFormat="false" ht="14.4" hidden="false" customHeight="false" outlineLevel="0" collapsed="false">
      <c r="A419" s="0" t="str">
        <f aca="false">IF(J419="DIESEL", "D", "G")</f>
        <v>G</v>
      </c>
      <c r="B419" s="0" t="n">
        <v>0.75425</v>
      </c>
      <c r="C419" s="0" t="n">
        <f aca="false">F419*1000</f>
        <v>97287098.453772</v>
      </c>
      <c r="D419" s="35" t="s">
        <v>242</v>
      </c>
      <c r="E419" s="0" t="s">
        <v>253</v>
      </c>
      <c r="F419" s="0" t="n">
        <v>97287.098453772</v>
      </c>
      <c r="G419" s="35" t="n">
        <v>2019</v>
      </c>
      <c r="H419" s="0" t="n">
        <v>10</v>
      </c>
      <c r="I419" s="0" t="s">
        <v>283</v>
      </c>
      <c r="J419" s="0" t="s">
        <v>262</v>
      </c>
      <c r="K419" s="61" t="n">
        <v>3.42E-005</v>
      </c>
      <c r="L419" s="0" t="n">
        <f aca="false">K419*C419</f>
        <v>3327.218767119</v>
      </c>
    </row>
    <row r="420" customFormat="false" ht="14.4" hidden="false" customHeight="false" outlineLevel="0" collapsed="false">
      <c r="A420" s="0" t="str">
        <f aca="false">IF(J420="DIESEL", "D", "G")</f>
        <v>G</v>
      </c>
      <c r="B420" s="0" t="n">
        <v>0.75425</v>
      </c>
      <c r="C420" s="0" t="n">
        <f aca="false">F420*1000</f>
        <v>103202137.820028</v>
      </c>
      <c r="D420" s="35" t="s">
        <v>242</v>
      </c>
      <c r="E420" s="0" t="s">
        <v>253</v>
      </c>
      <c r="F420" s="0" t="n">
        <v>103202.137820028</v>
      </c>
      <c r="G420" s="35" t="n">
        <v>2019</v>
      </c>
      <c r="H420" s="0" t="n">
        <v>11</v>
      </c>
      <c r="I420" s="0" t="s">
        <v>284</v>
      </c>
      <c r="J420" s="0" t="s">
        <v>262</v>
      </c>
      <c r="K420" s="61" t="n">
        <v>3.42E-005</v>
      </c>
      <c r="L420" s="0" t="n">
        <f aca="false">K420*C420</f>
        <v>3529.51311344496</v>
      </c>
    </row>
    <row r="421" customFormat="false" ht="14.4" hidden="false" customHeight="false" outlineLevel="0" collapsed="false">
      <c r="A421" s="0" t="str">
        <f aca="false">IF(J421="DIESEL", "D", "G")</f>
        <v>G</v>
      </c>
      <c r="B421" s="0" t="n">
        <v>0.75425</v>
      </c>
      <c r="C421" s="0" t="n">
        <f aca="false">F421*1000</f>
        <v>114191067.722844</v>
      </c>
      <c r="D421" s="35" t="s">
        <v>242</v>
      </c>
      <c r="E421" s="0" t="s">
        <v>253</v>
      </c>
      <c r="F421" s="0" t="n">
        <v>114191.067722844</v>
      </c>
      <c r="G421" s="35" t="n">
        <v>2019</v>
      </c>
      <c r="H421" s="0" t="n">
        <v>12</v>
      </c>
      <c r="I421" s="0" t="s">
        <v>285</v>
      </c>
      <c r="J421" s="0" t="s">
        <v>262</v>
      </c>
      <c r="K421" s="61" t="n">
        <v>3.42E-005</v>
      </c>
      <c r="L421" s="0" t="n">
        <f aca="false">K421*C421</f>
        <v>3905.33451612126</v>
      </c>
    </row>
    <row r="422" customFormat="false" ht="14.4" hidden="false" customHeight="false" outlineLevel="0" collapsed="false">
      <c r="A422" s="0" t="str">
        <f aca="false">IF(J422="DIESEL", "D", "G")</f>
        <v>G</v>
      </c>
      <c r="B422" s="0" t="n">
        <v>0.75425</v>
      </c>
      <c r="C422" s="0" t="n">
        <f aca="false">F422*1000</f>
        <v>10446283.521792</v>
      </c>
      <c r="D422" s="35" t="s">
        <v>242</v>
      </c>
      <c r="E422" s="0" t="s">
        <v>254</v>
      </c>
      <c r="F422" s="0" t="n">
        <v>10446.283521792</v>
      </c>
      <c r="G422" s="35" t="n">
        <v>2019</v>
      </c>
      <c r="H422" s="0" t="n">
        <v>1</v>
      </c>
      <c r="I422" s="0" t="s">
        <v>274</v>
      </c>
      <c r="J422" s="0" t="s">
        <v>262</v>
      </c>
      <c r="K422" s="61" t="n">
        <v>3.42E-005</v>
      </c>
      <c r="L422" s="0" t="n">
        <f aca="false">K422*C422</f>
        <v>357.262896445286</v>
      </c>
      <c r="M422" s="0" t="n">
        <f aca="false">SUM(L422:L433)</f>
        <v>4311.66601397214</v>
      </c>
    </row>
    <row r="423" customFormat="false" ht="14.4" hidden="false" customHeight="false" outlineLevel="0" collapsed="false">
      <c r="A423" s="0" t="str">
        <f aca="false">IF(J423="DIESEL", "D", "G")</f>
        <v>G</v>
      </c>
      <c r="B423" s="0" t="n">
        <v>0.75425</v>
      </c>
      <c r="C423" s="0" t="n">
        <f aca="false">F423*1000</f>
        <v>9941801.664552</v>
      </c>
      <c r="D423" s="35" t="s">
        <v>242</v>
      </c>
      <c r="E423" s="0" t="s">
        <v>254</v>
      </c>
      <c r="F423" s="0" t="n">
        <v>9941.801664552</v>
      </c>
      <c r="G423" s="35" t="n">
        <v>2019</v>
      </c>
      <c r="H423" s="0" t="n">
        <v>2</v>
      </c>
      <c r="I423" s="0" t="s">
        <v>275</v>
      </c>
      <c r="J423" s="0" t="s">
        <v>262</v>
      </c>
      <c r="K423" s="61" t="n">
        <v>3.42E-005</v>
      </c>
      <c r="L423" s="0" t="n">
        <f aca="false">K423*C423</f>
        <v>340.009616927678</v>
      </c>
    </row>
    <row r="424" customFormat="false" ht="14.4" hidden="false" customHeight="false" outlineLevel="0" collapsed="false">
      <c r="A424" s="0" t="str">
        <f aca="false">IF(J424="DIESEL", "D", "G")</f>
        <v>G</v>
      </c>
      <c r="B424" s="0" t="n">
        <v>0.75425</v>
      </c>
      <c r="C424" s="0" t="n">
        <f aca="false">F424*1000</f>
        <v>11414724.400812</v>
      </c>
      <c r="D424" s="35" t="s">
        <v>242</v>
      </c>
      <c r="E424" s="0" t="s">
        <v>254</v>
      </c>
      <c r="F424" s="0" t="n">
        <v>11414.724400812</v>
      </c>
      <c r="G424" s="35" t="n">
        <v>2019</v>
      </c>
      <c r="H424" s="0" t="n">
        <v>3</v>
      </c>
      <c r="I424" s="0" t="s">
        <v>276</v>
      </c>
      <c r="J424" s="0" t="s">
        <v>262</v>
      </c>
      <c r="K424" s="61" t="n">
        <v>3.42E-005</v>
      </c>
      <c r="L424" s="0" t="n">
        <f aca="false">K424*C424</f>
        <v>390.38357450777</v>
      </c>
    </row>
    <row r="425" customFormat="false" ht="14.4" hidden="false" customHeight="false" outlineLevel="0" collapsed="false">
      <c r="A425" s="0" t="str">
        <f aca="false">IF(J425="DIESEL", "D", "G")</f>
        <v>G</v>
      </c>
      <c r="B425" s="0" t="n">
        <v>0.75425</v>
      </c>
      <c r="C425" s="0" t="n">
        <f aca="false">F425*1000</f>
        <v>10751929.042908</v>
      </c>
      <c r="D425" s="35" t="s">
        <v>242</v>
      </c>
      <c r="E425" s="0" t="s">
        <v>254</v>
      </c>
      <c r="F425" s="0" t="n">
        <v>10751.929042908</v>
      </c>
      <c r="G425" s="35" t="n">
        <v>2019</v>
      </c>
      <c r="H425" s="0" t="n">
        <v>4</v>
      </c>
      <c r="I425" s="0" t="s">
        <v>277</v>
      </c>
      <c r="J425" s="0" t="s">
        <v>262</v>
      </c>
      <c r="K425" s="61" t="n">
        <v>3.42E-005</v>
      </c>
      <c r="L425" s="0" t="n">
        <f aca="false">K425*C425</f>
        <v>367.715973267454</v>
      </c>
    </row>
    <row r="426" customFormat="false" ht="14.4" hidden="false" customHeight="false" outlineLevel="0" collapsed="false">
      <c r="A426" s="0" t="str">
        <f aca="false">IF(J426="DIESEL", "D", "G")</f>
        <v>G</v>
      </c>
      <c r="B426" s="0" t="n">
        <v>0.75425</v>
      </c>
      <c r="C426" s="0" t="n">
        <f aca="false">F426*1000</f>
        <v>11030785.2033</v>
      </c>
      <c r="D426" s="35" t="s">
        <v>242</v>
      </c>
      <c r="E426" s="0" t="s">
        <v>254</v>
      </c>
      <c r="F426" s="0" t="n">
        <v>11030.7852033</v>
      </c>
      <c r="G426" s="35" t="n">
        <v>2019</v>
      </c>
      <c r="H426" s="0" t="n">
        <v>5</v>
      </c>
      <c r="I426" s="0" t="s">
        <v>278</v>
      </c>
      <c r="J426" s="0" t="s">
        <v>262</v>
      </c>
      <c r="K426" s="61" t="n">
        <v>3.42E-005</v>
      </c>
      <c r="L426" s="0" t="n">
        <f aca="false">K426*C426</f>
        <v>377.25285395286</v>
      </c>
    </row>
    <row r="427" customFormat="false" ht="14.4" hidden="false" customHeight="false" outlineLevel="0" collapsed="false">
      <c r="A427" s="0" t="str">
        <f aca="false">IF(J427="DIESEL", "D", "G")</f>
        <v>G</v>
      </c>
      <c r="B427" s="0" t="n">
        <v>0.75425</v>
      </c>
      <c r="C427" s="0" t="n">
        <f aca="false">F427*1000</f>
        <v>10333765.935504</v>
      </c>
      <c r="D427" s="35" t="s">
        <v>242</v>
      </c>
      <c r="E427" s="0" t="s">
        <v>254</v>
      </c>
      <c r="F427" s="0" t="n">
        <v>10333.765935504</v>
      </c>
      <c r="G427" s="35" t="n">
        <v>2019</v>
      </c>
      <c r="H427" s="0" t="n">
        <v>6</v>
      </c>
      <c r="I427" s="0" t="s">
        <v>279</v>
      </c>
      <c r="J427" s="0" t="s">
        <v>262</v>
      </c>
      <c r="K427" s="61" t="n">
        <v>3.42E-005</v>
      </c>
      <c r="L427" s="0" t="n">
        <f aca="false">K427*C427</f>
        <v>353.414794994237</v>
      </c>
    </row>
    <row r="428" customFormat="false" ht="14.4" hidden="false" customHeight="false" outlineLevel="0" collapsed="false">
      <c r="A428" s="0" t="str">
        <f aca="false">IF(J428="DIESEL", "D", "G")</f>
        <v>G</v>
      </c>
      <c r="B428" s="0" t="n">
        <v>0.75425</v>
      </c>
      <c r="C428" s="0" t="n">
        <f aca="false">F428*1000</f>
        <v>10786043.175852</v>
      </c>
      <c r="D428" s="35" t="s">
        <v>242</v>
      </c>
      <c r="E428" s="0" t="s">
        <v>254</v>
      </c>
      <c r="F428" s="0" t="n">
        <v>10786.043175852</v>
      </c>
      <c r="G428" s="35" t="n">
        <v>2019</v>
      </c>
      <c r="H428" s="0" t="n">
        <v>7</v>
      </c>
      <c r="I428" s="0" t="s">
        <v>280</v>
      </c>
      <c r="J428" s="0" t="s">
        <v>262</v>
      </c>
      <c r="K428" s="61" t="n">
        <v>3.42E-005</v>
      </c>
      <c r="L428" s="0" t="n">
        <f aca="false">K428*C428</f>
        <v>368.882676614138</v>
      </c>
    </row>
    <row r="429" customFormat="false" ht="14.4" hidden="false" customHeight="false" outlineLevel="0" collapsed="false">
      <c r="A429" s="0" t="str">
        <f aca="false">IF(J429="DIESEL", "D", "G")</f>
        <v>G</v>
      </c>
      <c r="B429" s="0" t="n">
        <v>0.75425</v>
      </c>
      <c r="C429" s="0" t="n">
        <f aca="false">F429*1000</f>
        <v>11243476.147344</v>
      </c>
      <c r="D429" s="35" t="s">
        <v>242</v>
      </c>
      <c r="E429" s="0" t="s">
        <v>254</v>
      </c>
      <c r="F429" s="0" t="n">
        <v>11243.476147344</v>
      </c>
      <c r="G429" s="35" t="n">
        <v>2019</v>
      </c>
      <c r="H429" s="0" t="n">
        <v>8</v>
      </c>
      <c r="I429" s="0" t="s">
        <v>281</v>
      </c>
      <c r="J429" s="0" t="s">
        <v>262</v>
      </c>
      <c r="K429" s="61" t="n">
        <v>3.42E-005</v>
      </c>
      <c r="L429" s="0" t="n">
        <f aca="false">K429*C429</f>
        <v>384.526884239165</v>
      </c>
    </row>
    <row r="430" customFormat="false" ht="14.4" hidden="false" customHeight="false" outlineLevel="0" collapsed="false">
      <c r="A430" s="0" t="str">
        <f aca="false">IF(J430="DIESEL", "D", "G")</f>
        <v>G</v>
      </c>
      <c r="B430" s="0" t="n">
        <v>0.75425</v>
      </c>
      <c r="C430" s="0" t="n">
        <f aca="false">F430*1000</f>
        <v>10113019.634724</v>
      </c>
      <c r="D430" s="35" t="s">
        <v>242</v>
      </c>
      <c r="E430" s="0" t="s">
        <v>254</v>
      </c>
      <c r="F430" s="0" t="n">
        <v>10113.019634724</v>
      </c>
      <c r="G430" s="35" t="n">
        <v>2019</v>
      </c>
      <c r="H430" s="0" t="n">
        <v>9</v>
      </c>
      <c r="I430" s="0" t="s">
        <v>282</v>
      </c>
      <c r="J430" s="0" t="s">
        <v>262</v>
      </c>
      <c r="K430" s="61" t="n">
        <v>3.42E-005</v>
      </c>
      <c r="L430" s="0" t="n">
        <f aca="false">K430*C430</f>
        <v>345.865271507561</v>
      </c>
    </row>
    <row r="431" customFormat="false" ht="14.4" hidden="false" customHeight="false" outlineLevel="0" collapsed="false">
      <c r="A431" s="0" t="str">
        <f aca="false">IF(J431="DIESEL", "D", "G")</f>
        <v>G</v>
      </c>
      <c r="B431" s="0" t="n">
        <v>0.75425</v>
      </c>
      <c r="C431" s="0" t="n">
        <f aca="false">F431*1000</f>
        <v>8411446.657428</v>
      </c>
      <c r="D431" s="35" t="s">
        <v>242</v>
      </c>
      <c r="E431" s="0" t="s">
        <v>254</v>
      </c>
      <c r="F431" s="0" t="n">
        <v>8411.446657428</v>
      </c>
      <c r="G431" s="35" t="n">
        <v>2019</v>
      </c>
      <c r="H431" s="0" t="n">
        <v>10</v>
      </c>
      <c r="I431" s="0" t="s">
        <v>283</v>
      </c>
      <c r="J431" s="0" t="s">
        <v>262</v>
      </c>
      <c r="K431" s="61" t="n">
        <v>3.42E-005</v>
      </c>
      <c r="L431" s="0" t="n">
        <f aca="false">K431*C431</f>
        <v>287.671475684038</v>
      </c>
    </row>
    <row r="432" customFormat="false" ht="14.4" hidden="false" customHeight="false" outlineLevel="0" collapsed="false">
      <c r="A432" s="0" t="str">
        <f aca="false">IF(J432="DIESEL", "D", "G")</f>
        <v>G</v>
      </c>
      <c r="B432" s="0" t="n">
        <v>0.75425</v>
      </c>
      <c r="C432" s="0" t="n">
        <f aca="false">F432*1000</f>
        <v>10167525.782112</v>
      </c>
      <c r="D432" s="35" t="s">
        <v>242</v>
      </c>
      <c r="E432" s="0" t="s">
        <v>254</v>
      </c>
      <c r="F432" s="0" t="n">
        <v>10167.525782112</v>
      </c>
      <c r="G432" s="35" t="n">
        <v>2019</v>
      </c>
      <c r="H432" s="0" t="n">
        <v>11</v>
      </c>
      <c r="I432" s="0" t="s">
        <v>284</v>
      </c>
      <c r="J432" s="0" t="s">
        <v>262</v>
      </c>
      <c r="K432" s="61" t="n">
        <v>3.42E-005</v>
      </c>
      <c r="L432" s="0" t="n">
        <f aca="false">K432*C432</f>
        <v>347.72938174823</v>
      </c>
    </row>
    <row r="433" customFormat="false" ht="14.4" hidden="false" customHeight="false" outlineLevel="0" collapsed="false">
      <c r="A433" s="0" t="str">
        <f aca="false">IF(J433="DIESEL", "D", "G")</f>
        <v>G</v>
      </c>
      <c r="B433" s="0" t="n">
        <v>0.75425</v>
      </c>
      <c r="C433" s="0" t="n">
        <f aca="false">F433*1000</f>
        <v>11431304.505372</v>
      </c>
      <c r="D433" s="35" t="s">
        <v>242</v>
      </c>
      <c r="E433" s="0" t="s">
        <v>254</v>
      </c>
      <c r="F433" s="0" t="n">
        <v>11431.304505372</v>
      </c>
      <c r="G433" s="35" t="n">
        <v>2019</v>
      </c>
      <c r="H433" s="0" t="n">
        <v>12</v>
      </c>
      <c r="I433" s="0" t="s">
        <v>285</v>
      </c>
      <c r="J433" s="0" t="s">
        <v>262</v>
      </c>
      <c r="K433" s="61" t="n">
        <v>3.42E-005</v>
      </c>
      <c r="L433" s="0" t="n">
        <f aca="false">K433*C433</f>
        <v>390.950614083722</v>
      </c>
    </row>
    <row r="434" customFormat="false" ht="14.4" hidden="false" customHeight="false" outlineLevel="0" collapsed="false">
      <c r="A434" s="0" t="str">
        <f aca="false">IF(J434="DIESEL", "D", "G")</f>
        <v>G</v>
      </c>
      <c r="B434" s="0" t="n">
        <v>0.75425</v>
      </c>
      <c r="C434" s="0" t="n">
        <f aca="false">F434*1000</f>
        <v>9668373.784968</v>
      </c>
      <c r="D434" s="35" t="s">
        <v>242</v>
      </c>
      <c r="E434" s="0" t="s">
        <v>255</v>
      </c>
      <c r="F434" s="0" t="n">
        <v>9668.373784968</v>
      </c>
      <c r="G434" s="35" t="n">
        <v>2019</v>
      </c>
      <c r="H434" s="0" t="n">
        <v>1</v>
      </c>
      <c r="I434" s="0" t="s">
        <v>274</v>
      </c>
      <c r="J434" s="0" t="s">
        <v>262</v>
      </c>
      <c r="K434" s="61" t="n">
        <v>3.42E-005</v>
      </c>
      <c r="L434" s="0" t="n">
        <f aca="false">K434*C434</f>
        <v>330.658383445906</v>
      </c>
      <c r="M434" s="0" t="n">
        <f aca="false">SUM(L434:L445)</f>
        <v>4003.36827952121</v>
      </c>
    </row>
    <row r="435" customFormat="false" ht="14.4" hidden="false" customHeight="false" outlineLevel="0" collapsed="false">
      <c r="A435" s="0" t="str">
        <f aca="false">IF(J435="DIESEL", "D", "G")</f>
        <v>G</v>
      </c>
      <c r="B435" s="0" t="n">
        <v>0.75425</v>
      </c>
      <c r="C435" s="0" t="n">
        <f aca="false">F435*1000</f>
        <v>8678325.774252</v>
      </c>
      <c r="D435" s="35" t="s">
        <v>242</v>
      </c>
      <c r="E435" s="0" t="s">
        <v>255</v>
      </c>
      <c r="F435" s="0" t="n">
        <v>8678.325774252</v>
      </c>
      <c r="G435" s="35" t="n">
        <v>2019</v>
      </c>
      <c r="H435" s="0" t="n">
        <v>2</v>
      </c>
      <c r="I435" s="0" t="s">
        <v>275</v>
      </c>
      <c r="J435" s="0" t="s">
        <v>262</v>
      </c>
      <c r="K435" s="61" t="n">
        <v>3.42E-005</v>
      </c>
      <c r="L435" s="0" t="n">
        <f aca="false">K435*C435</f>
        <v>296.798741479418</v>
      </c>
    </row>
    <row r="436" customFormat="false" ht="14.4" hidden="false" customHeight="false" outlineLevel="0" collapsed="false">
      <c r="A436" s="0" t="str">
        <f aca="false">IF(J436="DIESEL", "D", "G")</f>
        <v>G</v>
      </c>
      <c r="B436" s="0" t="n">
        <v>0.75425</v>
      </c>
      <c r="C436" s="0" t="n">
        <f aca="false">F436*1000</f>
        <v>9883566.886344</v>
      </c>
      <c r="D436" s="35" t="s">
        <v>242</v>
      </c>
      <c r="E436" s="0" t="s">
        <v>255</v>
      </c>
      <c r="F436" s="0" t="n">
        <v>9883.566886344</v>
      </c>
      <c r="G436" s="35" t="n">
        <v>2019</v>
      </c>
      <c r="H436" s="0" t="n">
        <v>3</v>
      </c>
      <c r="I436" s="0" t="s">
        <v>276</v>
      </c>
      <c r="J436" s="0" t="s">
        <v>262</v>
      </c>
      <c r="K436" s="61" t="n">
        <v>3.42E-005</v>
      </c>
      <c r="L436" s="0" t="n">
        <f aca="false">K436*C436</f>
        <v>338.017987512965</v>
      </c>
    </row>
    <row r="437" customFormat="false" ht="14.4" hidden="false" customHeight="false" outlineLevel="0" collapsed="false">
      <c r="A437" s="0" t="str">
        <f aca="false">IF(J437="DIESEL", "D", "G")</f>
        <v>G</v>
      </c>
      <c r="B437" s="0" t="n">
        <v>0.75425</v>
      </c>
      <c r="C437" s="0" t="n">
        <f aca="false">F437*1000</f>
        <v>9339962.796084</v>
      </c>
      <c r="D437" s="35" t="s">
        <v>242</v>
      </c>
      <c r="E437" s="0" t="s">
        <v>255</v>
      </c>
      <c r="F437" s="0" t="n">
        <v>9339.962796084</v>
      </c>
      <c r="G437" s="35" t="n">
        <v>2019</v>
      </c>
      <c r="H437" s="0" t="n">
        <v>4</v>
      </c>
      <c r="I437" s="0" t="s">
        <v>277</v>
      </c>
      <c r="J437" s="0" t="s">
        <v>262</v>
      </c>
      <c r="K437" s="61" t="n">
        <v>3.42E-005</v>
      </c>
      <c r="L437" s="0" t="n">
        <f aca="false">K437*C437</f>
        <v>319.426727626073</v>
      </c>
    </row>
    <row r="438" customFormat="false" ht="14.4" hidden="false" customHeight="false" outlineLevel="0" collapsed="false">
      <c r="A438" s="0" t="str">
        <f aca="false">IF(J438="DIESEL", "D", "G")</f>
        <v>G</v>
      </c>
      <c r="B438" s="0" t="n">
        <v>0.75425</v>
      </c>
      <c r="C438" s="0" t="n">
        <f aca="false">F438*1000</f>
        <v>9778960.811136</v>
      </c>
      <c r="D438" s="35" t="s">
        <v>242</v>
      </c>
      <c r="E438" s="0" t="s">
        <v>255</v>
      </c>
      <c r="F438" s="0" t="n">
        <v>9778.960811136</v>
      </c>
      <c r="G438" s="35" t="n">
        <v>2019</v>
      </c>
      <c r="H438" s="0" t="n">
        <v>5</v>
      </c>
      <c r="I438" s="0" t="s">
        <v>278</v>
      </c>
      <c r="J438" s="0" t="s">
        <v>262</v>
      </c>
      <c r="K438" s="61" t="n">
        <v>3.42E-005</v>
      </c>
      <c r="L438" s="0" t="n">
        <f aca="false">K438*C438</f>
        <v>334.440459740851</v>
      </c>
    </row>
    <row r="439" customFormat="false" ht="14.4" hidden="false" customHeight="false" outlineLevel="0" collapsed="false">
      <c r="A439" s="0" t="str">
        <f aca="false">IF(J439="DIESEL", "D", "G")</f>
        <v>G</v>
      </c>
      <c r="B439" s="0" t="n">
        <v>0.75425</v>
      </c>
      <c r="C439" s="0" t="n">
        <f aca="false">F439*1000</f>
        <v>9359662.080132</v>
      </c>
      <c r="D439" s="35" t="s">
        <v>242</v>
      </c>
      <c r="E439" s="0" t="s">
        <v>255</v>
      </c>
      <c r="F439" s="0" t="n">
        <v>9359.662080132</v>
      </c>
      <c r="G439" s="35" t="n">
        <v>2019</v>
      </c>
      <c r="H439" s="0" t="n">
        <v>6</v>
      </c>
      <c r="I439" s="0" t="s">
        <v>279</v>
      </c>
      <c r="J439" s="0" t="s">
        <v>262</v>
      </c>
      <c r="K439" s="61" t="n">
        <v>3.42E-005</v>
      </c>
      <c r="L439" s="0" t="n">
        <f aca="false">K439*C439</f>
        <v>320.100443140514</v>
      </c>
    </row>
    <row r="440" customFormat="false" ht="14.4" hidden="false" customHeight="false" outlineLevel="0" collapsed="false">
      <c r="A440" s="0" t="str">
        <f aca="false">IF(J440="DIESEL", "D", "G")</f>
        <v>G</v>
      </c>
      <c r="B440" s="0" t="n">
        <v>0.75425</v>
      </c>
      <c r="C440" s="0" t="n">
        <f aca="false">F440*1000</f>
        <v>9850777.6476</v>
      </c>
      <c r="D440" s="35" t="s">
        <v>242</v>
      </c>
      <c r="E440" s="0" t="s">
        <v>255</v>
      </c>
      <c r="F440" s="0" t="n">
        <v>9850.7776476</v>
      </c>
      <c r="G440" s="35" t="n">
        <v>2019</v>
      </c>
      <c r="H440" s="0" t="n">
        <v>7</v>
      </c>
      <c r="I440" s="0" t="s">
        <v>280</v>
      </c>
      <c r="J440" s="0" t="s">
        <v>262</v>
      </c>
      <c r="K440" s="61" t="n">
        <v>3.42E-005</v>
      </c>
      <c r="L440" s="0" t="n">
        <f aca="false">K440*C440</f>
        <v>336.89659554792</v>
      </c>
    </row>
    <row r="441" customFormat="false" ht="14.4" hidden="false" customHeight="false" outlineLevel="0" collapsed="false">
      <c r="A441" s="0" t="str">
        <f aca="false">IF(J441="DIESEL", "D", "G")</f>
        <v>G</v>
      </c>
      <c r="B441" s="0" t="n">
        <v>0.75425</v>
      </c>
      <c r="C441" s="0" t="n">
        <f aca="false">F441*1000</f>
        <v>11179218.778644</v>
      </c>
      <c r="D441" s="35" t="s">
        <v>242</v>
      </c>
      <c r="E441" s="0" t="s">
        <v>255</v>
      </c>
      <c r="F441" s="0" t="n">
        <v>11179.218778644</v>
      </c>
      <c r="G441" s="35" t="n">
        <v>2019</v>
      </c>
      <c r="H441" s="0" t="n">
        <v>8</v>
      </c>
      <c r="I441" s="0" t="s">
        <v>281</v>
      </c>
      <c r="J441" s="0" t="s">
        <v>262</v>
      </c>
      <c r="K441" s="61" t="n">
        <v>3.42E-005</v>
      </c>
      <c r="L441" s="0" t="n">
        <f aca="false">K441*C441</f>
        <v>382.329282229625</v>
      </c>
    </row>
    <row r="442" customFormat="false" ht="14.4" hidden="false" customHeight="false" outlineLevel="0" collapsed="false">
      <c r="A442" s="0" t="str">
        <f aca="false">IF(J442="DIESEL", "D", "G")</f>
        <v>G</v>
      </c>
      <c r="B442" s="0" t="n">
        <v>0.75425</v>
      </c>
      <c r="C442" s="0" t="n">
        <f aca="false">F442*1000</f>
        <v>9989179.881144</v>
      </c>
      <c r="D442" s="35" t="s">
        <v>242</v>
      </c>
      <c r="E442" s="0" t="s">
        <v>255</v>
      </c>
      <c r="F442" s="0" t="n">
        <v>9989.179881144</v>
      </c>
      <c r="G442" s="35" t="n">
        <v>2019</v>
      </c>
      <c r="H442" s="0" t="n">
        <v>9</v>
      </c>
      <c r="I442" s="0" t="s">
        <v>282</v>
      </c>
      <c r="J442" s="0" t="s">
        <v>262</v>
      </c>
      <c r="K442" s="61" t="n">
        <v>3.42E-005</v>
      </c>
      <c r="L442" s="0" t="n">
        <f aca="false">K442*C442</f>
        <v>341.629951935125</v>
      </c>
    </row>
    <row r="443" customFormat="false" ht="14.4" hidden="false" customHeight="false" outlineLevel="0" collapsed="false">
      <c r="A443" s="0" t="str">
        <f aca="false">IF(J443="DIESEL", "D", "G")</f>
        <v>G</v>
      </c>
      <c r="B443" s="0" t="n">
        <v>0.75425</v>
      </c>
      <c r="C443" s="0" t="n">
        <f aca="false">F443*1000</f>
        <v>9414433.20636</v>
      </c>
      <c r="D443" s="35" t="s">
        <v>242</v>
      </c>
      <c r="E443" s="0" t="s">
        <v>255</v>
      </c>
      <c r="F443" s="0" t="n">
        <v>9414.43320636</v>
      </c>
      <c r="G443" s="35" t="n">
        <v>2019</v>
      </c>
      <c r="H443" s="0" t="n">
        <v>10</v>
      </c>
      <c r="I443" s="0" t="s">
        <v>283</v>
      </c>
      <c r="J443" s="0" t="s">
        <v>262</v>
      </c>
      <c r="K443" s="61" t="n">
        <v>3.42E-005</v>
      </c>
      <c r="L443" s="0" t="n">
        <f aca="false">K443*C443</f>
        <v>321.973615657512</v>
      </c>
    </row>
    <row r="444" customFormat="false" ht="14.4" hidden="false" customHeight="false" outlineLevel="0" collapsed="false">
      <c r="A444" s="0" t="str">
        <f aca="false">IF(J444="DIESEL", "D", "G")</f>
        <v>G</v>
      </c>
      <c r="B444" s="0" t="n">
        <v>0.75425</v>
      </c>
      <c r="C444" s="0" t="n">
        <f aca="false">F444*1000</f>
        <v>9688989.13872</v>
      </c>
      <c r="D444" s="35" t="s">
        <v>242</v>
      </c>
      <c r="E444" s="0" t="s">
        <v>255</v>
      </c>
      <c r="F444" s="0" t="n">
        <v>9688.98913872</v>
      </c>
      <c r="G444" s="35" t="n">
        <v>2019</v>
      </c>
      <c r="H444" s="0" t="n">
        <v>11</v>
      </c>
      <c r="I444" s="0" t="s">
        <v>284</v>
      </c>
      <c r="J444" s="0" t="s">
        <v>262</v>
      </c>
      <c r="K444" s="61" t="n">
        <v>3.42E-005</v>
      </c>
      <c r="L444" s="0" t="n">
        <f aca="false">K444*C444</f>
        <v>331.363428544224</v>
      </c>
    </row>
    <row r="445" customFormat="false" ht="14.4" hidden="false" customHeight="false" outlineLevel="0" collapsed="false">
      <c r="A445" s="0" t="str">
        <f aca="false">IF(J445="DIESEL", "D", "G")</f>
        <v>G</v>
      </c>
      <c r="B445" s="0" t="n">
        <v>0.75425</v>
      </c>
      <c r="C445" s="0" t="n">
        <f aca="false">F445*1000</f>
        <v>10226101.2474</v>
      </c>
      <c r="D445" s="35" t="s">
        <v>242</v>
      </c>
      <c r="E445" s="0" t="s">
        <v>255</v>
      </c>
      <c r="F445" s="0" t="n">
        <v>10226.1012474</v>
      </c>
      <c r="G445" s="35" t="n">
        <v>2019</v>
      </c>
      <c r="H445" s="0" t="n">
        <v>12</v>
      </c>
      <c r="I445" s="0" t="s">
        <v>285</v>
      </c>
      <c r="J445" s="0" t="s">
        <v>262</v>
      </c>
      <c r="K445" s="61" t="n">
        <v>3.42E-005</v>
      </c>
      <c r="L445" s="0" t="n">
        <f aca="false">K445*C445</f>
        <v>349.73266266108</v>
      </c>
    </row>
    <row r="446" customFormat="false" ht="14.4" hidden="false" customHeight="false" outlineLevel="0" collapsed="false">
      <c r="A446" s="0" t="str">
        <f aca="false">IF(J446="DIESEL", "D", "G")</f>
        <v>G</v>
      </c>
      <c r="B446" s="0" t="n">
        <v>0.75425</v>
      </c>
      <c r="C446" s="0" t="n">
        <f aca="false">F446*1000</f>
        <v>14262773.754312</v>
      </c>
      <c r="D446" s="35" t="s">
        <v>242</v>
      </c>
      <c r="E446" s="0" t="s">
        <v>256</v>
      </c>
      <c r="F446" s="0" t="n">
        <v>14262.773754312</v>
      </c>
      <c r="G446" s="35" t="n">
        <v>2019</v>
      </c>
      <c r="H446" s="0" t="n">
        <v>1</v>
      </c>
      <c r="I446" s="0" t="s">
        <v>274</v>
      </c>
      <c r="J446" s="0" t="s">
        <v>262</v>
      </c>
      <c r="K446" s="61" t="n">
        <v>3.42E-005</v>
      </c>
      <c r="L446" s="0" t="n">
        <f aca="false">K446*C446</f>
        <v>487.78686239747</v>
      </c>
      <c r="M446" s="0" t="n">
        <f aca="false">SUM(L446:L457)</f>
        <v>6122.27853041139</v>
      </c>
    </row>
    <row r="447" customFormat="false" ht="14.4" hidden="false" customHeight="false" outlineLevel="0" collapsed="false">
      <c r="A447" s="0" t="str">
        <f aca="false">IF(J447="DIESEL", "D", "G")</f>
        <v>G</v>
      </c>
      <c r="B447" s="0" t="n">
        <v>0.75425</v>
      </c>
      <c r="C447" s="0" t="n">
        <f aca="false">F447*1000</f>
        <v>13026795.09678</v>
      </c>
      <c r="D447" s="35" t="s">
        <v>242</v>
      </c>
      <c r="E447" s="0" t="s">
        <v>256</v>
      </c>
      <c r="F447" s="0" t="n">
        <v>13026.79509678</v>
      </c>
      <c r="G447" s="35" t="n">
        <v>2019</v>
      </c>
      <c r="H447" s="0" t="n">
        <v>2</v>
      </c>
      <c r="I447" s="0" t="s">
        <v>275</v>
      </c>
      <c r="J447" s="0" t="s">
        <v>262</v>
      </c>
      <c r="K447" s="61" t="n">
        <v>3.42E-005</v>
      </c>
      <c r="L447" s="0" t="n">
        <f aca="false">K447*C447</f>
        <v>445.516392309876</v>
      </c>
    </row>
    <row r="448" customFormat="false" ht="14.4" hidden="false" customHeight="false" outlineLevel="0" collapsed="false">
      <c r="A448" s="0" t="str">
        <f aca="false">IF(J448="DIESEL", "D", "G")</f>
        <v>G</v>
      </c>
      <c r="B448" s="0" t="n">
        <v>0.75425</v>
      </c>
      <c r="C448" s="0" t="n">
        <f aca="false">F448*1000</f>
        <v>14373644.68638</v>
      </c>
      <c r="D448" s="35" t="s">
        <v>242</v>
      </c>
      <c r="E448" s="0" t="s">
        <v>256</v>
      </c>
      <c r="F448" s="0" t="n">
        <v>14373.64468638</v>
      </c>
      <c r="G448" s="35" t="n">
        <v>2019</v>
      </c>
      <c r="H448" s="0" t="n">
        <v>3</v>
      </c>
      <c r="I448" s="0" t="s">
        <v>276</v>
      </c>
      <c r="J448" s="0" t="s">
        <v>262</v>
      </c>
      <c r="K448" s="61" t="n">
        <v>3.42E-005</v>
      </c>
      <c r="L448" s="0" t="n">
        <f aca="false">K448*C448</f>
        <v>491.578648274196</v>
      </c>
    </row>
    <row r="449" customFormat="false" ht="14.4" hidden="false" customHeight="false" outlineLevel="0" collapsed="false">
      <c r="A449" s="0" t="str">
        <f aca="false">IF(J449="DIESEL", "D", "G")</f>
        <v>G</v>
      </c>
      <c r="B449" s="0" t="n">
        <v>0.75425</v>
      </c>
      <c r="C449" s="0" t="n">
        <f aca="false">F449*1000</f>
        <v>14222250.918852</v>
      </c>
      <c r="D449" s="35" t="s">
        <v>242</v>
      </c>
      <c r="E449" s="0" t="s">
        <v>256</v>
      </c>
      <c r="F449" s="0" t="n">
        <v>14222.250918852</v>
      </c>
      <c r="G449" s="35" t="n">
        <v>2019</v>
      </c>
      <c r="H449" s="0" t="n">
        <v>4</v>
      </c>
      <c r="I449" s="0" t="s">
        <v>277</v>
      </c>
      <c r="J449" s="0" t="s">
        <v>262</v>
      </c>
      <c r="K449" s="61" t="n">
        <v>3.42E-005</v>
      </c>
      <c r="L449" s="0" t="n">
        <f aca="false">K449*C449</f>
        <v>486.400981424738</v>
      </c>
    </row>
    <row r="450" customFormat="false" ht="14.4" hidden="false" customHeight="false" outlineLevel="0" collapsed="false">
      <c r="A450" s="0" t="str">
        <f aca="false">IF(J450="DIESEL", "D", "G")</f>
        <v>G</v>
      </c>
      <c r="B450" s="0" t="n">
        <v>0.75425</v>
      </c>
      <c r="C450" s="0" t="n">
        <f aca="false">F450*1000</f>
        <v>15254563.054548</v>
      </c>
      <c r="D450" s="35" t="s">
        <v>242</v>
      </c>
      <c r="E450" s="0" t="s">
        <v>256</v>
      </c>
      <c r="F450" s="0" t="n">
        <v>15254.563054548</v>
      </c>
      <c r="G450" s="35" t="n">
        <v>2019</v>
      </c>
      <c r="H450" s="0" t="n">
        <v>5</v>
      </c>
      <c r="I450" s="0" t="s">
        <v>278</v>
      </c>
      <c r="J450" s="0" t="s">
        <v>262</v>
      </c>
      <c r="K450" s="61" t="n">
        <v>3.42E-005</v>
      </c>
      <c r="L450" s="0" t="n">
        <f aca="false">K450*C450</f>
        <v>521.706056465542</v>
      </c>
    </row>
    <row r="451" customFormat="false" ht="14.4" hidden="false" customHeight="false" outlineLevel="0" collapsed="false">
      <c r="A451" s="0" t="str">
        <f aca="false">IF(J451="DIESEL", "D", "G")</f>
        <v>G</v>
      </c>
      <c r="B451" s="0" t="n">
        <v>0.75425</v>
      </c>
      <c r="C451" s="0" t="n">
        <f aca="false">F451*1000</f>
        <v>14776953.837096</v>
      </c>
      <c r="D451" s="35" t="s">
        <v>242</v>
      </c>
      <c r="E451" s="0" t="s">
        <v>256</v>
      </c>
      <c r="F451" s="0" t="n">
        <v>14776.953837096</v>
      </c>
      <c r="G451" s="35" t="n">
        <v>2019</v>
      </c>
      <c r="H451" s="0" t="n">
        <v>6</v>
      </c>
      <c r="I451" s="0" t="s">
        <v>279</v>
      </c>
      <c r="J451" s="0" t="s">
        <v>262</v>
      </c>
      <c r="K451" s="61" t="n">
        <v>3.42E-005</v>
      </c>
      <c r="L451" s="0" t="n">
        <f aca="false">K451*C451</f>
        <v>505.371821228683</v>
      </c>
    </row>
    <row r="452" customFormat="false" ht="14.4" hidden="false" customHeight="false" outlineLevel="0" collapsed="false">
      <c r="A452" s="0" t="str">
        <f aca="false">IF(J452="DIESEL", "D", "G")</f>
        <v>G</v>
      </c>
      <c r="B452" s="0" t="n">
        <v>0.75425</v>
      </c>
      <c r="C452" s="0" t="n">
        <f aca="false">F452*1000</f>
        <v>15483834.103152</v>
      </c>
      <c r="D452" s="35" t="s">
        <v>242</v>
      </c>
      <c r="E452" s="0" t="s">
        <v>256</v>
      </c>
      <c r="F452" s="0" t="n">
        <v>15483.834103152</v>
      </c>
      <c r="G452" s="35" t="n">
        <v>2019</v>
      </c>
      <c r="H452" s="0" t="n">
        <v>7</v>
      </c>
      <c r="I452" s="0" t="s">
        <v>280</v>
      </c>
      <c r="J452" s="0" t="s">
        <v>262</v>
      </c>
      <c r="K452" s="61" t="n">
        <v>3.42E-005</v>
      </c>
      <c r="L452" s="0" t="n">
        <f aca="false">K452*C452</f>
        <v>529.547126327798</v>
      </c>
    </row>
    <row r="453" customFormat="false" ht="14.4" hidden="false" customHeight="false" outlineLevel="0" collapsed="false">
      <c r="A453" s="0" t="str">
        <f aca="false">IF(J453="DIESEL", "D", "G")</f>
        <v>G</v>
      </c>
      <c r="B453" s="0" t="n">
        <v>0.75425</v>
      </c>
      <c r="C453" s="0" t="n">
        <f aca="false">F453*1000</f>
        <v>16003949.711952</v>
      </c>
      <c r="D453" s="35" t="s">
        <v>242</v>
      </c>
      <c r="E453" s="0" t="s">
        <v>256</v>
      </c>
      <c r="F453" s="0" t="n">
        <v>16003.949711952</v>
      </c>
      <c r="G453" s="35" t="n">
        <v>2019</v>
      </c>
      <c r="H453" s="0" t="n">
        <v>8</v>
      </c>
      <c r="I453" s="0" t="s">
        <v>281</v>
      </c>
      <c r="J453" s="0" t="s">
        <v>262</v>
      </c>
      <c r="K453" s="61" t="n">
        <v>3.42E-005</v>
      </c>
      <c r="L453" s="0" t="n">
        <f aca="false">K453*C453</f>
        <v>547.335080148758</v>
      </c>
    </row>
    <row r="454" customFormat="false" ht="14.4" hidden="false" customHeight="false" outlineLevel="0" collapsed="false">
      <c r="A454" s="0" t="str">
        <f aca="false">IF(J454="DIESEL", "D", "G")</f>
        <v>G</v>
      </c>
      <c r="B454" s="0" t="n">
        <v>0.75425</v>
      </c>
      <c r="C454" s="0" t="n">
        <f aca="false">F454*1000</f>
        <v>15113253.624588</v>
      </c>
      <c r="D454" s="35" t="s">
        <v>242</v>
      </c>
      <c r="E454" s="0" t="s">
        <v>256</v>
      </c>
      <c r="F454" s="0" t="n">
        <v>15113.253624588</v>
      </c>
      <c r="G454" s="35" t="n">
        <v>2019</v>
      </c>
      <c r="H454" s="0" t="n">
        <v>9</v>
      </c>
      <c r="I454" s="0" t="s">
        <v>282</v>
      </c>
      <c r="J454" s="0" t="s">
        <v>262</v>
      </c>
      <c r="K454" s="61" t="n">
        <v>3.42E-005</v>
      </c>
      <c r="L454" s="0" t="n">
        <f aca="false">K454*C454</f>
        <v>516.87327396091</v>
      </c>
    </row>
    <row r="455" customFormat="false" ht="14.4" hidden="false" customHeight="false" outlineLevel="0" collapsed="false">
      <c r="A455" s="0" t="str">
        <f aca="false">IF(J455="DIESEL", "D", "G")</f>
        <v>G</v>
      </c>
      <c r="B455" s="0" t="n">
        <v>0.75425</v>
      </c>
      <c r="C455" s="0" t="n">
        <f aca="false">F455*1000</f>
        <v>14927704.084584</v>
      </c>
      <c r="D455" s="35" t="s">
        <v>242</v>
      </c>
      <c r="E455" s="0" t="s">
        <v>256</v>
      </c>
      <c r="F455" s="0" t="n">
        <v>14927.704084584</v>
      </c>
      <c r="G455" s="35" t="n">
        <v>2019</v>
      </c>
      <c r="H455" s="0" t="n">
        <v>10</v>
      </c>
      <c r="I455" s="0" t="s">
        <v>283</v>
      </c>
      <c r="J455" s="0" t="s">
        <v>262</v>
      </c>
      <c r="K455" s="61" t="n">
        <v>3.42E-005</v>
      </c>
      <c r="L455" s="0" t="n">
        <f aca="false">K455*C455</f>
        <v>510.527479692773</v>
      </c>
    </row>
    <row r="456" customFormat="false" ht="14.4" hidden="false" customHeight="false" outlineLevel="0" collapsed="false">
      <c r="A456" s="0" t="str">
        <f aca="false">IF(J456="DIESEL", "D", "G")</f>
        <v>G</v>
      </c>
      <c r="B456" s="0" t="n">
        <v>0.75425</v>
      </c>
      <c r="C456" s="0" t="n">
        <f aca="false">F456*1000</f>
        <v>15184442.08266</v>
      </c>
      <c r="D456" s="35" t="s">
        <v>242</v>
      </c>
      <c r="E456" s="0" t="s">
        <v>256</v>
      </c>
      <c r="F456" s="0" t="n">
        <v>15184.44208266</v>
      </c>
      <c r="G456" s="35" t="n">
        <v>2019</v>
      </c>
      <c r="H456" s="0" t="n">
        <v>11</v>
      </c>
      <c r="I456" s="0" t="s">
        <v>284</v>
      </c>
      <c r="J456" s="0" t="s">
        <v>262</v>
      </c>
      <c r="K456" s="61" t="n">
        <v>3.42E-005</v>
      </c>
      <c r="L456" s="0" t="n">
        <f aca="false">K456*C456</f>
        <v>519.307919226972</v>
      </c>
    </row>
    <row r="457" customFormat="false" ht="14.4" hidden="false" customHeight="false" outlineLevel="0" collapsed="false">
      <c r="A457" s="0" t="str">
        <f aca="false">IF(J457="DIESEL", "D", "G")</f>
        <v>G</v>
      </c>
      <c r="B457" s="0" t="n">
        <v>0.75425</v>
      </c>
      <c r="C457" s="0" t="n">
        <f aca="false">F457*1000</f>
        <v>16383827.162388</v>
      </c>
      <c r="D457" s="35" t="s">
        <v>242</v>
      </c>
      <c r="E457" s="0" t="s">
        <v>256</v>
      </c>
      <c r="F457" s="0" t="n">
        <v>16383.827162388</v>
      </c>
      <c r="G457" s="35" t="n">
        <v>2019</v>
      </c>
      <c r="H457" s="0" t="n">
        <v>12</v>
      </c>
      <c r="I457" s="0" t="s">
        <v>285</v>
      </c>
      <c r="J457" s="0" t="s">
        <v>262</v>
      </c>
      <c r="K457" s="61" t="n">
        <v>3.42E-005</v>
      </c>
      <c r="L457" s="0" t="n">
        <f aca="false">K457*C457</f>
        <v>560.32688895367</v>
      </c>
    </row>
    <row r="458" customFormat="false" ht="14.4" hidden="false" customHeight="false" outlineLevel="0" collapsed="false">
      <c r="A458" s="0" t="str">
        <f aca="false">IF(J458="DIESEL", "D", "G")</f>
        <v>G</v>
      </c>
      <c r="B458" s="0" t="n">
        <v>0.75425</v>
      </c>
      <c r="C458" s="0" t="n">
        <f aca="false">F458*1000</f>
        <v>33119773.349016</v>
      </c>
      <c r="D458" s="35" t="s">
        <v>242</v>
      </c>
      <c r="E458" s="0" t="s">
        <v>257</v>
      </c>
      <c r="F458" s="0" t="n">
        <v>33119.773349016</v>
      </c>
      <c r="G458" s="35" t="n">
        <v>2019</v>
      </c>
      <c r="H458" s="0" t="n">
        <v>1</v>
      </c>
      <c r="I458" s="0" t="s">
        <v>274</v>
      </c>
      <c r="J458" s="0" t="s">
        <v>262</v>
      </c>
      <c r="K458" s="61" t="n">
        <v>3.42E-005</v>
      </c>
      <c r="L458" s="0" t="n">
        <f aca="false">K458*C458</f>
        <v>1132.69624853635</v>
      </c>
      <c r="M458" s="0" t="n">
        <f aca="false">SUM(L458:L469)</f>
        <v>13969.7798901782</v>
      </c>
    </row>
    <row r="459" customFormat="false" ht="14.4" hidden="false" customHeight="false" outlineLevel="0" collapsed="false">
      <c r="A459" s="0" t="str">
        <f aca="false">IF(J459="DIESEL", "D", "G")</f>
        <v>G</v>
      </c>
      <c r="B459" s="0" t="n">
        <v>0.75425</v>
      </c>
      <c r="C459" s="0" t="n">
        <f aca="false">F459*1000</f>
        <v>30088809.102264</v>
      </c>
      <c r="D459" s="35" t="s">
        <v>242</v>
      </c>
      <c r="E459" s="0" t="s">
        <v>257</v>
      </c>
      <c r="F459" s="0" t="n">
        <v>30088.809102264</v>
      </c>
      <c r="G459" s="35" t="n">
        <v>2019</v>
      </c>
      <c r="H459" s="0" t="n">
        <v>2</v>
      </c>
      <c r="I459" s="0" t="s">
        <v>275</v>
      </c>
      <c r="J459" s="0" t="s">
        <v>262</v>
      </c>
      <c r="K459" s="61" t="n">
        <v>3.42E-005</v>
      </c>
      <c r="L459" s="0" t="n">
        <f aca="false">K459*C459</f>
        <v>1029.03727129743</v>
      </c>
    </row>
    <row r="460" customFormat="false" ht="14.4" hidden="false" customHeight="false" outlineLevel="0" collapsed="false">
      <c r="A460" s="0" t="str">
        <f aca="false">IF(J460="DIESEL", "D", "G")</f>
        <v>G</v>
      </c>
      <c r="B460" s="0" t="n">
        <v>0.75425</v>
      </c>
      <c r="C460" s="0" t="n">
        <f aca="false">F460*1000</f>
        <v>33578561.498004</v>
      </c>
      <c r="D460" s="35" t="s">
        <v>242</v>
      </c>
      <c r="E460" s="0" t="s">
        <v>257</v>
      </c>
      <c r="F460" s="0" t="n">
        <v>33578.561498004</v>
      </c>
      <c r="G460" s="35" t="n">
        <v>2019</v>
      </c>
      <c r="H460" s="0" t="n">
        <v>3</v>
      </c>
      <c r="I460" s="0" t="s">
        <v>276</v>
      </c>
      <c r="J460" s="0" t="s">
        <v>262</v>
      </c>
      <c r="K460" s="61" t="n">
        <v>3.42E-005</v>
      </c>
      <c r="L460" s="0" t="n">
        <f aca="false">K460*C460</f>
        <v>1148.38680323174</v>
      </c>
    </row>
    <row r="461" customFormat="false" ht="14.4" hidden="false" customHeight="false" outlineLevel="0" collapsed="false">
      <c r="A461" s="0" t="str">
        <f aca="false">IF(J461="DIESEL", "D", "G")</f>
        <v>G</v>
      </c>
      <c r="B461" s="0" t="n">
        <v>0.75425</v>
      </c>
      <c r="C461" s="0" t="n">
        <f aca="false">F461*1000</f>
        <v>32994044.674848</v>
      </c>
      <c r="D461" s="35" t="s">
        <v>242</v>
      </c>
      <c r="E461" s="0" t="s">
        <v>257</v>
      </c>
      <c r="F461" s="0" t="n">
        <v>32994.044674848</v>
      </c>
      <c r="G461" s="35" t="n">
        <v>2019</v>
      </c>
      <c r="H461" s="0" t="n">
        <v>4</v>
      </c>
      <c r="I461" s="0" t="s">
        <v>277</v>
      </c>
      <c r="J461" s="0" t="s">
        <v>262</v>
      </c>
      <c r="K461" s="61" t="n">
        <v>3.42E-005</v>
      </c>
      <c r="L461" s="0" t="n">
        <f aca="false">K461*C461</f>
        <v>1128.3963278798</v>
      </c>
    </row>
    <row r="462" customFormat="false" ht="14.4" hidden="false" customHeight="false" outlineLevel="0" collapsed="false">
      <c r="A462" s="0" t="str">
        <f aca="false">IF(J462="DIESEL", "D", "G")</f>
        <v>G</v>
      </c>
      <c r="B462" s="0" t="n">
        <v>0.75425</v>
      </c>
      <c r="C462" s="0" t="n">
        <f aca="false">F462*1000</f>
        <v>34790120.462724</v>
      </c>
      <c r="D462" s="35" t="s">
        <v>242</v>
      </c>
      <c r="E462" s="0" t="s">
        <v>257</v>
      </c>
      <c r="F462" s="0" t="n">
        <v>34790.120462724</v>
      </c>
      <c r="G462" s="35" t="n">
        <v>2019</v>
      </c>
      <c r="H462" s="0" t="n">
        <v>5</v>
      </c>
      <c r="I462" s="0" t="s">
        <v>278</v>
      </c>
      <c r="J462" s="0" t="s">
        <v>262</v>
      </c>
      <c r="K462" s="61" t="n">
        <v>3.42E-005</v>
      </c>
      <c r="L462" s="0" t="n">
        <f aca="false">K462*C462</f>
        <v>1189.82211982516</v>
      </c>
    </row>
    <row r="463" customFormat="false" ht="14.4" hidden="false" customHeight="false" outlineLevel="0" collapsed="false">
      <c r="A463" s="0" t="str">
        <f aca="false">IF(J463="DIESEL", "D", "G")</f>
        <v>G</v>
      </c>
      <c r="B463" s="0" t="n">
        <v>0.75425</v>
      </c>
      <c r="C463" s="0" t="n">
        <f aca="false">F463*1000</f>
        <v>32442718.344108</v>
      </c>
      <c r="D463" s="35" t="s">
        <v>242</v>
      </c>
      <c r="E463" s="0" t="s">
        <v>257</v>
      </c>
      <c r="F463" s="0" t="n">
        <v>32442.718344108</v>
      </c>
      <c r="G463" s="35" t="n">
        <v>2019</v>
      </c>
      <c r="H463" s="0" t="n">
        <v>6</v>
      </c>
      <c r="I463" s="0" t="s">
        <v>279</v>
      </c>
      <c r="J463" s="0" t="s">
        <v>262</v>
      </c>
      <c r="K463" s="61" t="n">
        <v>3.42E-005</v>
      </c>
      <c r="L463" s="0" t="n">
        <f aca="false">K463*C463</f>
        <v>1109.54096736849</v>
      </c>
    </row>
    <row r="464" customFormat="false" ht="14.4" hidden="false" customHeight="false" outlineLevel="0" collapsed="false">
      <c r="A464" s="0" t="str">
        <f aca="false">IF(J464="DIESEL", "D", "G")</f>
        <v>G</v>
      </c>
      <c r="B464" s="0" t="n">
        <v>0.75425</v>
      </c>
      <c r="C464" s="0" t="n">
        <f aca="false">F464*1000</f>
        <v>35870246.137392</v>
      </c>
      <c r="D464" s="35" t="s">
        <v>242</v>
      </c>
      <c r="E464" s="0" t="s">
        <v>257</v>
      </c>
      <c r="F464" s="0" t="n">
        <v>35870.246137392</v>
      </c>
      <c r="G464" s="35" t="n">
        <v>2019</v>
      </c>
      <c r="H464" s="0" t="n">
        <v>7</v>
      </c>
      <c r="I464" s="0" t="s">
        <v>280</v>
      </c>
      <c r="J464" s="0" t="s">
        <v>262</v>
      </c>
      <c r="K464" s="61" t="n">
        <v>3.42E-005</v>
      </c>
      <c r="L464" s="0" t="n">
        <f aca="false">K464*C464</f>
        <v>1226.76241789881</v>
      </c>
    </row>
    <row r="465" customFormat="false" ht="14.4" hidden="false" customHeight="false" outlineLevel="0" collapsed="false">
      <c r="A465" s="0" t="str">
        <f aca="false">IF(J465="DIESEL", "D", "G")</f>
        <v>G</v>
      </c>
      <c r="B465" s="0" t="n">
        <v>0.75425</v>
      </c>
      <c r="C465" s="0" t="n">
        <f aca="false">F465*1000</f>
        <v>37563415.500048</v>
      </c>
      <c r="D465" s="35" t="s">
        <v>242</v>
      </c>
      <c r="E465" s="0" t="s">
        <v>257</v>
      </c>
      <c r="F465" s="0" t="n">
        <v>37563.415500048</v>
      </c>
      <c r="G465" s="35" t="n">
        <v>2019</v>
      </c>
      <c r="H465" s="0" t="n">
        <v>8</v>
      </c>
      <c r="I465" s="0" t="s">
        <v>281</v>
      </c>
      <c r="J465" s="0" t="s">
        <v>262</v>
      </c>
      <c r="K465" s="61" t="n">
        <v>3.42E-005</v>
      </c>
      <c r="L465" s="0" t="n">
        <f aca="false">K465*C465</f>
        <v>1284.66881010164</v>
      </c>
    </row>
    <row r="466" customFormat="false" ht="14.4" hidden="false" customHeight="false" outlineLevel="0" collapsed="false">
      <c r="A466" s="0" t="str">
        <f aca="false">IF(J466="DIESEL", "D", "G")</f>
        <v>G</v>
      </c>
      <c r="B466" s="0" t="n">
        <v>0.75425</v>
      </c>
      <c r="C466" s="0" t="n">
        <f aca="false">F466*1000</f>
        <v>33136448.088876</v>
      </c>
      <c r="D466" s="35" t="s">
        <v>242</v>
      </c>
      <c r="E466" s="0" t="s">
        <v>257</v>
      </c>
      <c r="F466" s="0" t="n">
        <v>33136.448088876</v>
      </c>
      <c r="G466" s="35" t="n">
        <v>2019</v>
      </c>
      <c r="H466" s="0" t="n">
        <v>9</v>
      </c>
      <c r="I466" s="0" t="s">
        <v>282</v>
      </c>
      <c r="J466" s="0" t="s">
        <v>262</v>
      </c>
      <c r="K466" s="61" t="n">
        <v>3.42E-005</v>
      </c>
      <c r="L466" s="0" t="n">
        <f aca="false">K466*C466</f>
        <v>1133.26652463956</v>
      </c>
    </row>
    <row r="467" customFormat="false" ht="14.4" hidden="false" customHeight="false" outlineLevel="0" collapsed="false">
      <c r="A467" s="0" t="str">
        <f aca="false">IF(J467="DIESEL", "D", "G")</f>
        <v>G</v>
      </c>
      <c r="B467" s="0" t="n">
        <v>0.75425</v>
      </c>
      <c r="C467" s="0" t="n">
        <f aca="false">F467*1000</f>
        <v>32428250.499444</v>
      </c>
      <c r="D467" s="35" t="s">
        <v>242</v>
      </c>
      <c r="E467" s="0" t="s">
        <v>257</v>
      </c>
      <c r="F467" s="0" t="n">
        <v>32428.250499444</v>
      </c>
      <c r="G467" s="35" t="n">
        <v>2019</v>
      </c>
      <c r="H467" s="0" t="n">
        <v>10</v>
      </c>
      <c r="I467" s="0" t="s">
        <v>283</v>
      </c>
      <c r="J467" s="0" t="s">
        <v>262</v>
      </c>
      <c r="K467" s="61" t="n">
        <v>3.42E-005</v>
      </c>
      <c r="L467" s="0" t="n">
        <f aca="false">K467*C467</f>
        <v>1109.04616708098</v>
      </c>
    </row>
    <row r="468" customFormat="false" ht="14.4" hidden="false" customHeight="false" outlineLevel="0" collapsed="false">
      <c r="A468" s="0" t="str">
        <f aca="false">IF(J468="DIESEL", "D", "G")</f>
        <v>G</v>
      </c>
      <c r="B468" s="0" t="n">
        <v>0.75425</v>
      </c>
      <c r="C468" s="0" t="n">
        <f aca="false">F468*1000</f>
        <v>34668968.351664</v>
      </c>
      <c r="D468" s="35" t="s">
        <v>242</v>
      </c>
      <c r="E468" s="0" t="s">
        <v>257</v>
      </c>
      <c r="F468" s="0" t="n">
        <v>34668.968351664</v>
      </c>
      <c r="G468" s="35" t="n">
        <v>2019</v>
      </c>
      <c r="H468" s="0" t="n">
        <v>11</v>
      </c>
      <c r="I468" s="0" t="s">
        <v>284</v>
      </c>
      <c r="J468" s="0" t="s">
        <v>262</v>
      </c>
      <c r="K468" s="61" t="n">
        <v>3.42E-005</v>
      </c>
      <c r="L468" s="0" t="n">
        <f aca="false">K468*C468</f>
        <v>1185.67871762691</v>
      </c>
    </row>
    <row r="469" customFormat="false" ht="14.4" hidden="false" customHeight="false" outlineLevel="0" collapsed="false">
      <c r="A469" s="0" t="str">
        <f aca="false">IF(J469="DIESEL", "D", "G")</f>
        <v>G</v>
      </c>
      <c r="B469" s="0" t="n">
        <v>0.75425</v>
      </c>
      <c r="C469" s="0" t="n">
        <f aca="false">F469*1000</f>
        <v>37791740.195652</v>
      </c>
      <c r="D469" s="35" t="s">
        <v>242</v>
      </c>
      <c r="E469" s="0" t="s">
        <v>257</v>
      </c>
      <c r="F469" s="0" t="n">
        <v>37791.740195652</v>
      </c>
      <c r="G469" s="35" t="n">
        <v>2019</v>
      </c>
      <c r="H469" s="0" t="n">
        <v>12</v>
      </c>
      <c r="I469" s="0" t="s">
        <v>285</v>
      </c>
      <c r="J469" s="0" t="s">
        <v>262</v>
      </c>
      <c r="K469" s="61" t="n">
        <v>3.42E-005</v>
      </c>
      <c r="L469" s="0" t="n">
        <f aca="false">K469*C469</f>
        <v>1292.4775146913</v>
      </c>
    </row>
    <row r="470" customFormat="false" ht="14.4" hidden="false" customHeight="false" outlineLevel="0" collapsed="false">
      <c r="A470" s="0" t="str">
        <f aca="false">IF(J470="DIESEL", "D", "G")</f>
        <v>G</v>
      </c>
      <c r="B470" s="0" t="n">
        <v>0.75425</v>
      </c>
      <c r="C470" s="0" t="n">
        <f aca="false">F470*1000</f>
        <v>2651124.650436</v>
      </c>
      <c r="D470" s="35" t="s">
        <v>242</v>
      </c>
      <c r="E470" s="0" t="s">
        <v>258</v>
      </c>
      <c r="F470" s="0" t="n">
        <v>2651.124650436</v>
      </c>
      <c r="G470" s="35" t="n">
        <v>2019</v>
      </c>
      <c r="H470" s="0" t="n">
        <v>1</v>
      </c>
      <c r="I470" s="0" t="s">
        <v>274</v>
      </c>
      <c r="J470" s="0" t="s">
        <v>262</v>
      </c>
      <c r="K470" s="61" t="n">
        <v>3.42E-005</v>
      </c>
      <c r="L470" s="0" t="n">
        <f aca="false">K470*C470</f>
        <v>90.6684630449112</v>
      </c>
      <c r="M470" s="0" t="n">
        <f aca="false">SUM(L470:L481)</f>
        <v>1119.12976195115</v>
      </c>
    </row>
    <row r="471" customFormat="false" ht="14.4" hidden="false" customHeight="false" outlineLevel="0" collapsed="false">
      <c r="A471" s="0" t="str">
        <f aca="false">IF(J471="DIESEL", "D", "G")</f>
        <v>G</v>
      </c>
      <c r="B471" s="0" t="n">
        <v>0.75425</v>
      </c>
      <c r="C471" s="0" t="n">
        <f aca="false">F471*1000</f>
        <v>2439069.655608</v>
      </c>
      <c r="D471" s="35" t="s">
        <v>242</v>
      </c>
      <c r="E471" s="0" t="s">
        <v>258</v>
      </c>
      <c r="F471" s="0" t="n">
        <v>2439.069655608</v>
      </c>
      <c r="G471" s="35" t="n">
        <v>2019</v>
      </c>
      <c r="H471" s="0" t="n">
        <v>2</v>
      </c>
      <c r="I471" s="0" t="s">
        <v>275</v>
      </c>
      <c r="J471" s="0" t="s">
        <v>262</v>
      </c>
      <c r="K471" s="61" t="n">
        <v>3.42E-005</v>
      </c>
      <c r="L471" s="0" t="n">
        <f aca="false">K471*C471</f>
        <v>83.4161822217936</v>
      </c>
    </row>
    <row r="472" customFormat="false" ht="14.4" hidden="false" customHeight="false" outlineLevel="0" collapsed="false">
      <c r="A472" s="0" t="str">
        <f aca="false">IF(J472="DIESEL", "D", "G")</f>
        <v>G</v>
      </c>
      <c r="B472" s="0" t="n">
        <v>0.75425</v>
      </c>
      <c r="C472" s="0" t="n">
        <f aca="false">F472*1000</f>
        <v>2914195.642788</v>
      </c>
      <c r="D472" s="35" t="s">
        <v>242</v>
      </c>
      <c r="E472" s="0" t="s">
        <v>258</v>
      </c>
      <c r="F472" s="0" t="n">
        <v>2914.195642788</v>
      </c>
      <c r="G472" s="35" t="n">
        <v>2019</v>
      </c>
      <c r="H472" s="0" t="n">
        <v>3</v>
      </c>
      <c r="I472" s="0" t="s">
        <v>276</v>
      </c>
      <c r="J472" s="0" t="s">
        <v>262</v>
      </c>
      <c r="K472" s="61" t="n">
        <v>3.42E-005</v>
      </c>
      <c r="L472" s="0" t="n">
        <f aca="false">K472*C472</f>
        <v>99.6654909833496</v>
      </c>
    </row>
    <row r="473" customFormat="false" ht="14.4" hidden="false" customHeight="false" outlineLevel="0" collapsed="false">
      <c r="A473" s="0" t="str">
        <f aca="false">IF(J473="DIESEL", "D", "G")</f>
        <v>G</v>
      </c>
      <c r="B473" s="0" t="n">
        <v>0.75425</v>
      </c>
      <c r="C473" s="0" t="n">
        <f aca="false">F473*1000</f>
        <v>2653002.214788</v>
      </c>
      <c r="D473" s="35" t="s">
        <v>242</v>
      </c>
      <c r="E473" s="0" t="s">
        <v>258</v>
      </c>
      <c r="F473" s="0" t="n">
        <v>2653.002214788</v>
      </c>
      <c r="G473" s="35" t="n">
        <v>2019</v>
      </c>
      <c r="H473" s="0" t="n">
        <v>4</v>
      </c>
      <c r="I473" s="0" t="s">
        <v>277</v>
      </c>
      <c r="J473" s="0" t="s">
        <v>262</v>
      </c>
      <c r="K473" s="61" t="n">
        <v>3.42E-005</v>
      </c>
      <c r="L473" s="0" t="n">
        <f aca="false">K473*C473</f>
        <v>90.7326757457496</v>
      </c>
    </row>
    <row r="474" customFormat="false" ht="14.4" hidden="false" customHeight="false" outlineLevel="0" collapsed="false">
      <c r="A474" s="0" t="str">
        <f aca="false">IF(J474="DIESEL", "D", "G")</f>
        <v>G</v>
      </c>
      <c r="B474" s="0" t="n">
        <v>0.75425</v>
      </c>
      <c r="C474" s="0" t="n">
        <f aca="false">F474*1000</f>
        <v>2683281.725376</v>
      </c>
      <c r="D474" s="35" t="s">
        <v>242</v>
      </c>
      <c r="E474" s="0" t="s">
        <v>258</v>
      </c>
      <c r="F474" s="0" t="n">
        <v>2683.281725376</v>
      </c>
      <c r="G474" s="35" t="n">
        <v>2019</v>
      </c>
      <c r="H474" s="0" t="n">
        <v>5</v>
      </c>
      <c r="I474" s="0" t="s">
        <v>278</v>
      </c>
      <c r="J474" s="0" t="s">
        <v>262</v>
      </c>
      <c r="K474" s="61" t="n">
        <v>3.42E-005</v>
      </c>
      <c r="L474" s="0" t="n">
        <f aca="false">K474*C474</f>
        <v>91.7682350078592</v>
      </c>
    </row>
    <row r="475" customFormat="false" ht="14.4" hidden="false" customHeight="false" outlineLevel="0" collapsed="false">
      <c r="A475" s="0" t="str">
        <f aca="false">IF(J475="DIESEL", "D", "G")</f>
        <v>G</v>
      </c>
      <c r="B475" s="0" t="n">
        <v>0.75425</v>
      </c>
      <c r="C475" s="0" t="n">
        <f aca="false">F475*1000</f>
        <v>2573516.133612</v>
      </c>
      <c r="D475" s="35" t="s">
        <v>242</v>
      </c>
      <c r="E475" s="0" t="s">
        <v>258</v>
      </c>
      <c r="F475" s="0" t="n">
        <v>2573.516133612</v>
      </c>
      <c r="G475" s="35" t="n">
        <v>2019</v>
      </c>
      <c r="H475" s="0" t="n">
        <v>6</v>
      </c>
      <c r="I475" s="0" t="s">
        <v>279</v>
      </c>
      <c r="J475" s="0" t="s">
        <v>262</v>
      </c>
      <c r="K475" s="61" t="n">
        <v>3.42E-005</v>
      </c>
      <c r="L475" s="0" t="n">
        <f aca="false">K475*C475</f>
        <v>88.0142517695304</v>
      </c>
    </row>
    <row r="476" customFormat="false" ht="14.4" hidden="false" customHeight="false" outlineLevel="0" collapsed="false">
      <c r="A476" s="0" t="str">
        <f aca="false">IF(J476="DIESEL", "D", "G")</f>
        <v>G</v>
      </c>
      <c r="B476" s="0" t="n">
        <v>0.75425</v>
      </c>
      <c r="C476" s="0" t="n">
        <f aca="false">F476*1000</f>
        <v>2651060.298432</v>
      </c>
      <c r="D476" s="35" t="s">
        <v>242</v>
      </c>
      <c r="E476" s="0" t="s">
        <v>258</v>
      </c>
      <c r="F476" s="0" t="n">
        <v>2651.060298432</v>
      </c>
      <c r="G476" s="35" t="n">
        <v>2019</v>
      </c>
      <c r="H476" s="0" t="n">
        <v>7</v>
      </c>
      <c r="I476" s="0" t="s">
        <v>280</v>
      </c>
      <c r="J476" s="0" t="s">
        <v>262</v>
      </c>
      <c r="K476" s="61" t="n">
        <v>3.42E-005</v>
      </c>
      <c r="L476" s="0" t="n">
        <f aca="false">K476*C476</f>
        <v>90.6662622063744</v>
      </c>
    </row>
    <row r="477" customFormat="false" ht="14.4" hidden="false" customHeight="false" outlineLevel="0" collapsed="false">
      <c r="A477" s="0" t="str">
        <f aca="false">IF(J477="DIESEL", "D", "G")</f>
        <v>G</v>
      </c>
      <c r="B477" s="0" t="n">
        <v>0.75425</v>
      </c>
      <c r="C477" s="0" t="n">
        <f aca="false">F477*1000</f>
        <v>2874410.962668</v>
      </c>
      <c r="D477" s="35" t="s">
        <v>242</v>
      </c>
      <c r="E477" s="0" t="s">
        <v>258</v>
      </c>
      <c r="F477" s="0" t="n">
        <v>2874.410962668</v>
      </c>
      <c r="G477" s="35" t="n">
        <v>2019</v>
      </c>
      <c r="H477" s="0" t="n">
        <v>8</v>
      </c>
      <c r="I477" s="0" t="s">
        <v>281</v>
      </c>
      <c r="J477" s="0" t="s">
        <v>262</v>
      </c>
      <c r="K477" s="61" t="n">
        <v>3.42E-005</v>
      </c>
      <c r="L477" s="0" t="n">
        <f aca="false">K477*C477</f>
        <v>98.3048549232456</v>
      </c>
    </row>
    <row r="478" customFormat="false" ht="14.4" hidden="false" customHeight="false" outlineLevel="0" collapsed="false">
      <c r="A478" s="0" t="str">
        <f aca="false">IF(J478="DIESEL", "D", "G")</f>
        <v>G</v>
      </c>
      <c r="B478" s="0" t="n">
        <v>0.75425</v>
      </c>
      <c r="C478" s="0" t="n">
        <f aca="false">F478*1000</f>
        <v>2798717.864316</v>
      </c>
      <c r="D478" s="35" t="s">
        <v>242</v>
      </c>
      <c r="E478" s="0" t="s">
        <v>258</v>
      </c>
      <c r="F478" s="0" t="n">
        <v>2798.717864316</v>
      </c>
      <c r="G478" s="35" t="n">
        <v>2019</v>
      </c>
      <c r="H478" s="0" t="n">
        <v>9</v>
      </c>
      <c r="I478" s="0" t="s">
        <v>282</v>
      </c>
      <c r="J478" s="0" t="s">
        <v>262</v>
      </c>
      <c r="K478" s="61" t="n">
        <v>3.42E-005</v>
      </c>
      <c r="L478" s="0" t="n">
        <f aca="false">K478*C478</f>
        <v>95.7161509596072</v>
      </c>
    </row>
    <row r="479" customFormat="false" ht="14.4" hidden="false" customHeight="false" outlineLevel="0" collapsed="false">
      <c r="A479" s="0" t="str">
        <f aca="false">IF(J479="DIESEL", "D", "G")</f>
        <v>G</v>
      </c>
      <c r="B479" s="0" t="n">
        <v>0.75425</v>
      </c>
      <c r="C479" s="0" t="n">
        <f aca="false">F479*1000</f>
        <v>2630785.63176</v>
      </c>
      <c r="D479" s="35" t="s">
        <v>242</v>
      </c>
      <c r="E479" s="0" t="s">
        <v>258</v>
      </c>
      <c r="F479" s="0" t="n">
        <v>2630.78563176</v>
      </c>
      <c r="G479" s="35" t="n">
        <v>2019</v>
      </c>
      <c r="H479" s="0" t="n">
        <v>10</v>
      </c>
      <c r="I479" s="0" t="s">
        <v>283</v>
      </c>
      <c r="J479" s="0" t="s">
        <v>262</v>
      </c>
      <c r="K479" s="61" t="n">
        <v>3.42E-005</v>
      </c>
      <c r="L479" s="0" t="n">
        <f aca="false">K479*C479</f>
        <v>89.972868606192</v>
      </c>
    </row>
    <row r="480" customFormat="false" ht="14.4" hidden="false" customHeight="false" outlineLevel="0" collapsed="false">
      <c r="A480" s="0" t="str">
        <f aca="false">IF(J480="DIESEL", "D", "G")</f>
        <v>G</v>
      </c>
      <c r="B480" s="0" t="n">
        <v>0.75425</v>
      </c>
      <c r="C480" s="0" t="n">
        <f aca="false">F480*1000</f>
        <v>2755666.37364</v>
      </c>
      <c r="D480" s="35" t="s">
        <v>242</v>
      </c>
      <c r="E480" s="0" t="s">
        <v>258</v>
      </c>
      <c r="F480" s="0" t="n">
        <v>2755.66637364</v>
      </c>
      <c r="G480" s="35" t="n">
        <v>2019</v>
      </c>
      <c r="H480" s="0" t="n">
        <v>11</v>
      </c>
      <c r="I480" s="0" t="s">
        <v>284</v>
      </c>
      <c r="J480" s="0" t="s">
        <v>262</v>
      </c>
      <c r="K480" s="61" t="n">
        <v>3.42E-005</v>
      </c>
      <c r="L480" s="0" t="n">
        <f aca="false">K480*C480</f>
        <v>94.243789978488</v>
      </c>
    </row>
    <row r="481" customFormat="false" ht="14.4" hidden="false" customHeight="false" outlineLevel="0" collapsed="false">
      <c r="A481" s="0" t="str">
        <f aca="false">IF(J481="DIESEL", "D", "G")</f>
        <v>G</v>
      </c>
      <c r="B481" s="0" t="n">
        <v>0.75425</v>
      </c>
      <c r="C481" s="0" t="n">
        <f aca="false">F481*1000</f>
        <v>3098261.301288</v>
      </c>
      <c r="D481" s="35" t="s">
        <v>242</v>
      </c>
      <c r="E481" s="0" t="s">
        <v>258</v>
      </c>
      <c r="F481" s="0" t="n">
        <v>3098.261301288</v>
      </c>
      <c r="G481" s="35" t="n">
        <v>2019</v>
      </c>
      <c r="H481" s="0" t="n">
        <v>12</v>
      </c>
      <c r="I481" s="0" t="s">
        <v>285</v>
      </c>
      <c r="J481" s="0" t="s">
        <v>262</v>
      </c>
      <c r="K481" s="61" t="n">
        <v>3.42E-005</v>
      </c>
      <c r="L481" s="0" t="n">
        <f aca="false">K481*C481</f>
        <v>105.96053650405</v>
      </c>
    </row>
    <row r="482" customFormat="false" ht="14.4" hidden="false" customHeight="false" outlineLevel="0" collapsed="false">
      <c r="A482" s="0" t="str">
        <f aca="false">IF(J482="DIESEL", "D", "G")</f>
        <v>G</v>
      </c>
      <c r="B482" s="0" t="n">
        <v>0.75425</v>
      </c>
      <c r="C482" s="0" t="n">
        <f aca="false">F482*1000</f>
        <v>1921096.59</v>
      </c>
      <c r="D482" s="35" t="s">
        <v>242</v>
      </c>
      <c r="E482" s="0" t="s">
        <v>259</v>
      </c>
      <c r="F482" s="0" t="n">
        <v>1921.09659</v>
      </c>
      <c r="G482" s="35" t="n">
        <v>2019</v>
      </c>
      <c r="H482" s="0" t="n">
        <v>1</v>
      </c>
      <c r="I482" s="0" t="s">
        <v>274</v>
      </c>
      <c r="J482" s="0" t="s">
        <v>262</v>
      </c>
      <c r="K482" s="61" t="n">
        <v>3.42E-005</v>
      </c>
      <c r="L482" s="0" t="n">
        <f aca="false">K482*C482</f>
        <v>65.701503378</v>
      </c>
      <c r="M482" s="0" t="n">
        <f aca="false">SUM(L482:L493)</f>
        <v>828.0978647436</v>
      </c>
    </row>
    <row r="483" customFormat="false" ht="14.4" hidden="false" customHeight="false" outlineLevel="0" collapsed="false">
      <c r="A483" s="0" t="str">
        <f aca="false">IF(J483="DIESEL", "D", "G")</f>
        <v>G</v>
      </c>
      <c r="B483" s="0" t="n">
        <v>0.75425</v>
      </c>
      <c r="C483" s="0" t="n">
        <f aca="false">F483*1000</f>
        <v>1790499.876</v>
      </c>
      <c r="D483" s="35" t="s">
        <v>242</v>
      </c>
      <c r="E483" s="0" t="s">
        <v>259</v>
      </c>
      <c r="F483" s="0" t="n">
        <v>1790.499876</v>
      </c>
      <c r="G483" s="35" t="n">
        <v>2019</v>
      </c>
      <c r="H483" s="0" t="n">
        <v>2</v>
      </c>
      <c r="I483" s="0" t="s">
        <v>275</v>
      </c>
      <c r="J483" s="0" t="s">
        <v>262</v>
      </c>
      <c r="K483" s="61" t="n">
        <v>3.42E-005</v>
      </c>
      <c r="L483" s="0" t="n">
        <f aca="false">K483*C483</f>
        <v>61.2350957592</v>
      </c>
    </row>
    <row r="484" customFormat="false" ht="14.4" hidden="false" customHeight="false" outlineLevel="0" collapsed="false">
      <c r="A484" s="0" t="str">
        <f aca="false">IF(J484="DIESEL", "D", "G")</f>
        <v>G</v>
      </c>
      <c r="B484" s="0" t="n">
        <v>0.75425</v>
      </c>
      <c r="C484" s="0" t="n">
        <f aca="false">F484*1000</f>
        <v>2263676.376</v>
      </c>
      <c r="D484" s="35" t="s">
        <v>242</v>
      </c>
      <c r="E484" s="0" t="s">
        <v>259</v>
      </c>
      <c r="F484" s="0" t="n">
        <v>2263.676376</v>
      </c>
      <c r="G484" s="35" t="n">
        <v>2019</v>
      </c>
      <c r="H484" s="0" t="n">
        <v>3</v>
      </c>
      <c r="I484" s="0" t="s">
        <v>276</v>
      </c>
      <c r="J484" s="0" t="s">
        <v>262</v>
      </c>
      <c r="K484" s="61" t="n">
        <v>3.42E-005</v>
      </c>
      <c r="L484" s="0" t="n">
        <f aca="false">K484*C484</f>
        <v>77.4177320592</v>
      </c>
    </row>
    <row r="485" customFormat="false" ht="14.4" hidden="false" customHeight="false" outlineLevel="0" collapsed="false">
      <c r="A485" s="0" t="str">
        <f aca="false">IF(J485="DIESEL", "D", "G")</f>
        <v>G</v>
      </c>
      <c r="B485" s="0" t="n">
        <v>0.75425</v>
      </c>
      <c r="C485" s="0" t="n">
        <f aca="false">F485*1000</f>
        <v>2040337.068</v>
      </c>
      <c r="D485" s="35" t="s">
        <v>242</v>
      </c>
      <c r="E485" s="0" t="s">
        <v>259</v>
      </c>
      <c r="F485" s="0" t="n">
        <v>2040.337068</v>
      </c>
      <c r="G485" s="35" t="n">
        <v>2019</v>
      </c>
      <c r="H485" s="0" t="n">
        <v>4</v>
      </c>
      <c r="I485" s="0" t="s">
        <v>277</v>
      </c>
      <c r="J485" s="0" t="s">
        <v>262</v>
      </c>
      <c r="K485" s="61" t="n">
        <v>3.42E-005</v>
      </c>
      <c r="L485" s="0" t="n">
        <f aca="false">K485*C485</f>
        <v>69.7795277256</v>
      </c>
    </row>
    <row r="486" customFormat="false" ht="14.4" hidden="false" customHeight="false" outlineLevel="0" collapsed="false">
      <c r="A486" s="0" t="str">
        <f aca="false">IF(J486="DIESEL", "D", "G")</f>
        <v>G</v>
      </c>
      <c r="B486" s="0" t="n">
        <v>0.75425</v>
      </c>
      <c r="C486" s="0" t="n">
        <f aca="false">F486*1000</f>
        <v>2078191.188</v>
      </c>
      <c r="D486" s="35" t="s">
        <v>242</v>
      </c>
      <c r="E486" s="0" t="s">
        <v>259</v>
      </c>
      <c r="F486" s="0" t="n">
        <v>2078.191188</v>
      </c>
      <c r="G486" s="35" t="n">
        <v>2019</v>
      </c>
      <c r="H486" s="0" t="n">
        <v>5</v>
      </c>
      <c r="I486" s="0" t="s">
        <v>278</v>
      </c>
      <c r="J486" s="0" t="s">
        <v>262</v>
      </c>
      <c r="K486" s="61" t="n">
        <v>3.42E-005</v>
      </c>
      <c r="L486" s="0" t="n">
        <f aca="false">K486*C486</f>
        <v>71.0741386296</v>
      </c>
    </row>
    <row r="487" customFormat="false" ht="14.4" hidden="false" customHeight="false" outlineLevel="0" collapsed="false">
      <c r="A487" s="0" t="str">
        <f aca="false">IF(J487="DIESEL", "D", "G")</f>
        <v>G</v>
      </c>
      <c r="B487" s="0" t="n">
        <v>0.75425</v>
      </c>
      <c r="C487" s="0" t="n">
        <f aca="false">F487*1000</f>
        <v>1864315.41</v>
      </c>
      <c r="D487" s="35" t="s">
        <v>242</v>
      </c>
      <c r="E487" s="0" t="s">
        <v>259</v>
      </c>
      <c r="F487" s="0" t="n">
        <v>1864.31541</v>
      </c>
      <c r="G487" s="35" t="n">
        <v>2019</v>
      </c>
      <c r="H487" s="0" t="n">
        <v>6</v>
      </c>
      <c r="I487" s="0" t="s">
        <v>279</v>
      </c>
      <c r="J487" s="0" t="s">
        <v>262</v>
      </c>
      <c r="K487" s="61" t="n">
        <v>3.42E-005</v>
      </c>
      <c r="L487" s="0" t="n">
        <f aca="false">K487*C487</f>
        <v>63.759587022</v>
      </c>
    </row>
    <row r="488" customFormat="false" ht="14.4" hidden="false" customHeight="false" outlineLevel="0" collapsed="false">
      <c r="A488" s="0" t="str">
        <f aca="false">IF(J488="DIESEL", "D", "G")</f>
        <v>G</v>
      </c>
      <c r="B488" s="0" t="n">
        <v>0.75425</v>
      </c>
      <c r="C488" s="0" t="n">
        <f aca="false">F488*1000</f>
        <v>1993019.418</v>
      </c>
      <c r="D488" s="35" t="s">
        <v>242</v>
      </c>
      <c r="E488" s="0" t="s">
        <v>259</v>
      </c>
      <c r="F488" s="0" t="n">
        <v>1993.019418</v>
      </c>
      <c r="G488" s="35" t="n">
        <v>2019</v>
      </c>
      <c r="H488" s="0" t="n">
        <v>7</v>
      </c>
      <c r="I488" s="0" t="s">
        <v>280</v>
      </c>
      <c r="J488" s="0" t="s">
        <v>262</v>
      </c>
      <c r="K488" s="61" t="n">
        <v>3.42E-005</v>
      </c>
      <c r="L488" s="0" t="n">
        <f aca="false">K488*C488</f>
        <v>68.1612640956</v>
      </c>
    </row>
    <row r="489" customFormat="false" ht="14.4" hidden="false" customHeight="false" outlineLevel="0" collapsed="false">
      <c r="A489" s="0" t="str">
        <f aca="false">IF(J489="DIESEL", "D", "G")</f>
        <v>G</v>
      </c>
      <c r="B489" s="0" t="n">
        <v>0.75425</v>
      </c>
      <c r="C489" s="0" t="n">
        <f aca="false">F489*1000</f>
        <v>2197431.666</v>
      </c>
      <c r="D489" s="35" t="s">
        <v>242</v>
      </c>
      <c r="E489" s="0" t="s">
        <v>259</v>
      </c>
      <c r="F489" s="0" t="n">
        <v>2197.431666</v>
      </c>
      <c r="G489" s="35" t="n">
        <v>2019</v>
      </c>
      <c r="H489" s="0" t="n">
        <v>8</v>
      </c>
      <c r="I489" s="0" t="s">
        <v>281</v>
      </c>
      <c r="J489" s="0" t="s">
        <v>262</v>
      </c>
      <c r="K489" s="61" t="n">
        <v>3.42E-005</v>
      </c>
      <c r="L489" s="0" t="n">
        <f aca="false">K489*C489</f>
        <v>75.1521629772</v>
      </c>
    </row>
    <row r="490" customFormat="false" ht="14.4" hidden="false" customHeight="false" outlineLevel="0" collapsed="false">
      <c r="A490" s="0" t="str">
        <f aca="false">IF(J490="DIESEL", "D", "G")</f>
        <v>G</v>
      </c>
      <c r="B490" s="0" t="n">
        <v>0.75425</v>
      </c>
      <c r="C490" s="0" t="n">
        <f aca="false">F490*1000</f>
        <v>1979770.476</v>
      </c>
      <c r="D490" s="35" t="s">
        <v>242</v>
      </c>
      <c r="E490" s="0" t="s">
        <v>259</v>
      </c>
      <c r="F490" s="0" t="n">
        <v>1979.770476</v>
      </c>
      <c r="G490" s="35" t="n">
        <v>2019</v>
      </c>
      <c r="H490" s="0" t="n">
        <v>9</v>
      </c>
      <c r="I490" s="0" t="s">
        <v>282</v>
      </c>
      <c r="J490" s="0" t="s">
        <v>262</v>
      </c>
      <c r="K490" s="61" t="n">
        <v>3.42E-005</v>
      </c>
      <c r="L490" s="0" t="n">
        <f aca="false">K490*C490</f>
        <v>67.7081502792</v>
      </c>
    </row>
    <row r="491" customFormat="false" ht="14.4" hidden="false" customHeight="false" outlineLevel="0" collapsed="false">
      <c r="A491" s="0" t="str">
        <f aca="false">IF(J491="DIESEL", "D", "G")</f>
        <v>G</v>
      </c>
      <c r="B491" s="0" t="n">
        <v>0.75425</v>
      </c>
      <c r="C491" s="0" t="n">
        <f aca="false">F491*1000</f>
        <v>1735611.402</v>
      </c>
      <c r="D491" s="35" t="s">
        <v>242</v>
      </c>
      <c r="E491" s="0" t="s">
        <v>259</v>
      </c>
      <c r="F491" s="0" t="n">
        <v>1735.611402</v>
      </c>
      <c r="G491" s="35" t="n">
        <v>2019</v>
      </c>
      <c r="H491" s="0" t="n">
        <v>10</v>
      </c>
      <c r="I491" s="0" t="s">
        <v>283</v>
      </c>
      <c r="J491" s="0" t="s">
        <v>262</v>
      </c>
      <c r="K491" s="61" t="n">
        <v>3.42E-005</v>
      </c>
      <c r="L491" s="0" t="n">
        <f aca="false">K491*C491</f>
        <v>59.3579099484</v>
      </c>
    </row>
    <row r="492" customFormat="false" ht="14.4" hidden="false" customHeight="false" outlineLevel="0" collapsed="false">
      <c r="A492" s="0" t="str">
        <f aca="false">IF(J492="DIESEL", "D", "G")</f>
        <v>G</v>
      </c>
      <c r="B492" s="0" t="n">
        <v>0.75425</v>
      </c>
      <c r="C492" s="0" t="n">
        <f aca="false">F492*1000</f>
        <v>2099010.954</v>
      </c>
      <c r="D492" s="35" t="s">
        <v>242</v>
      </c>
      <c r="E492" s="0" t="s">
        <v>259</v>
      </c>
      <c r="F492" s="0" t="n">
        <v>2099.010954</v>
      </c>
      <c r="G492" s="35" t="n">
        <v>2019</v>
      </c>
      <c r="H492" s="0" t="n">
        <v>11</v>
      </c>
      <c r="I492" s="0" t="s">
        <v>284</v>
      </c>
      <c r="J492" s="0" t="s">
        <v>262</v>
      </c>
      <c r="K492" s="61" t="n">
        <v>3.42E-005</v>
      </c>
      <c r="L492" s="0" t="n">
        <f aca="false">K492*C492</f>
        <v>71.7861746268</v>
      </c>
    </row>
    <row r="493" customFormat="false" ht="14.4" hidden="false" customHeight="false" outlineLevel="0" collapsed="false">
      <c r="A493" s="0" t="str">
        <f aca="false">IF(J493="DIESEL", "D", "G")</f>
        <v>G</v>
      </c>
      <c r="B493" s="0" t="n">
        <v>0.75425</v>
      </c>
      <c r="C493" s="0" t="n">
        <f aca="false">F493*1000</f>
        <v>2250427.434</v>
      </c>
      <c r="D493" s="35" t="s">
        <v>242</v>
      </c>
      <c r="E493" s="0" t="s">
        <v>259</v>
      </c>
      <c r="F493" s="0" t="n">
        <v>2250.427434</v>
      </c>
      <c r="G493" s="35" t="n">
        <v>2019</v>
      </c>
      <c r="H493" s="0" t="n">
        <v>12</v>
      </c>
      <c r="I493" s="0" t="s">
        <v>285</v>
      </c>
      <c r="J493" s="0" t="s">
        <v>262</v>
      </c>
      <c r="K493" s="61" t="n">
        <v>3.42E-005</v>
      </c>
      <c r="L493" s="0" t="n">
        <f aca="false">K493*C493</f>
        <v>76.9646182428</v>
      </c>
    </row>
    <row r="494" customFormat="false" ht="14.4" hidden="false" customHeight="false" outlineLevel="0" collapsed="false">
      <c r="A494" s="0" t="str">
        <f aca="false">IF(J494="DIESEL", "D", "G")</f>
        <v>G</v>
      </c>
      <c r="B494" s="0" t="n">
        <v>0.75425</v>
      </c>
      <c r="C494" s="0" t="n">
        <f aca="false">F494*1000</f>
        <v>2890919.1444</v>
      </c>
      <c r="D494" s="35" t="s">
        <v>242</v>
      </c>
      <c r="E494" s="0" t="s">
        <v>260</v>
      </c>
      <c r="F494" s="0" t="n">
        <v>2890.9191444</v>
      </c>
      <c r="G494" s="35" t="n">
        <v>2019</v>
      </c>
      <c r="H494" s="0" t="n">
        <v>1</v>
      </c>
      <c r="I494" s="0" t="s">
        <v>274</v>
      </c>
      <c r="J494" s="0" t="s">
        <v>262</v>
      </c>
      <c r="K494" s="61" t="n">
        <v>3.42E-005</v>
      </c>
      <c r="L494" s="0" t="n">
        <f aca="false">K494*C494</f>
        <v>98.86943473848</v>
      </c>
      <c r="M494" s="0" t="n">
        <f aca="false">SUM(L494:L505)</f>
        <v>1219.63998654936</v>
      </c>
    </row>
    <row r="495" customFormat="false" ht="14.4" hidden="false" customHeight="false" outlineLevel="0" collapsed="false">
      <c r="A495" s="0" t="str">
        <f aca="false">IF(J495="DIESEL", "D", "G")</f>
        <v>G</v>
      </c>
      <c r="B495" s="0" t="n">
        <v>0.75425</v>
      </c>
      <c r="C495" s="0" t="n">
        <f aca="false">F495*1000</f>
        <v>2776978.2432</v>
      </c>
      <c r="D495" s="35" t="s">
        <v>242</v>
      </c>
      <c r="E495" s="0" t="s">
        <v>260</v>
      </c>
      <c r="F495" s="0" t="n">
        <v>2776.9782432</v>
      </c>
      <c r="G495" s="35" t="n">
        <v>2019</v>
      </c>
      <c r="H495" s="0" t="n">
        <v>2</v>
      </c>
      <c r="I495" s="0" t="s">
        <v>275</v>
      </c>
      <c r="J495" s="0" t="s">
        <v>262</v>
      </c>
      <c r="K495" s="61" t="n">
        <v>3.42E-005</v>
      </c>
      <c r="L495" s="0" t="n">
        <f aca="false">K495*C495</f>
        <v>94.97265591744</v>
      </c>
    </row>
    <row r="496" customFormat="false" ht="14.4" hidden="false" customHeight="false" outlineLevel="0" collapsed="false">
      <c r="A496" s="0" t="str">
        <f aca="false">IF(J496="DIESEL", "D", "G")</f>
        <v>G</v>
      </c>
      <c r="B496" s="0" t="n">
        <v>0.75425</v>
      </c>
      <c r="C496" s="0" t="n">
        <f aca="false">F496*1000</f>
        <v>3096467.016</v>
      </c>
      <c r="D496" s="35" t="s">
        <v>242</v>
      </c>
      <c r="E496" s="0" t="s">
        <v>260</v>
      </c>
      <c r="F496" s="0" t="n">
        <v>3096.467016</v>
      </c>
      <c r="G496" s="35" t="n">
        <v>2019</v>
      </c>
      <c r="H496" s="0" t="n">
        <v>3</v>
      </c>
      <c r="I496" s="0" t="s">
        <v>276</v>
      </c>
      <c r="J496" s="0" t="s">
        <v>262</v>
      </c>
      <c r="K496" s="61" t="n">
        <v>3.42E-005</v>
      </c>
      <c r="L496" s="0" t="n">
        <f aca="false">K496*C496</f>
        <v>105.8991719472</v>
      </c>
    </row>
    <row r="497" customFormat="false" ht="14.4" hidden="false" customHeight="false" outlineLevel="0" collapsed="false">
      <c r="A497" s="0" t="str">
        <f aca="false">IF(J497="DIESEL", "D", "G")</f>
        <v>G</v>
      </c>
      <c r="B497" s="0" t="n">
        <v>0.75425</v>
      </c>
      <c r="C497" s="0" t="n">
        <f aca="false">F497*1000</f>
        <v>3034386.2592</v>
      </c>
      <c r="D497" s="35" t="s">
        <v>242</v>
      </c>
      <c r="E497" s="0" t="s">
        <v>260</v>
      </c>
      <c r="F497" s="0" t="n">
        <v>3034.3862592</v>
      </c>
      <c r="G497" s="35" t="n">
        <v>2019</v>
      </c>
      <c r="H497" s="0" t="n">
        <v>4</v>
      </c>
      <c r="I497" s="0" t="s">
        <v>277</v>
      </c>
      <c r="J497" s="0" t="s">
        <v>262</v>
      </c>
      <c r="K497" s="61" t="n">
        <v>3.42E-005</v>
      </c>
      <c r="L497" s="0" t="n">
        <f aca="false">K497*C497</f>
        <v>103.77601006464</v>
      </c>
    </row>
    <row r="498" customFormat="false" ht="14.4" hidden="false" customHeight="false" outlineLevel="0" collapsed="false">
      <c r="A498" s="0" t="str">
        <f aca="false">IF(J498="DIESEL", "D", "G")</f>
        <v>G</v>
      </c>
      <c r="B498" s="0" t="n">
        <v>0.75425</v>
      </c>
      <c r="C498" s="0" t="n">
        <f aca="false">F498*1000</f>
        <v>3075647.25</v>
      </c>
      <c r="D498" s="35" t="s">
        <v>242</v>
      </c>
      <c r="E498" s="0" t="s">
        <v>260</v>
      </c>
      <c r="F498" s="0" t="n">
        <v>3075.64725</v>
      </c>
      <c r="G498" s="35" t="n">
        <v>2019</v>
      </c>
      <c r="H498" s="0" t="n">
        <v>5</v>
      </c>
      <c r="I498" s="0" t="s">
        <v>278</v>
      </c>
      <c r="J498" s="0" t="s">
        <v>262</v>
      </c>
      <c r="K498" s="61" t="n">
        <v>3.42E-005</v>
      </c>
      <c r="L498" s="0" t="n">
        <f aca="false">K498*C498</f>
        <v>105.18713595</v>
      </c>
    </row>
    <row r="499" customFormat="false" ht="14.4" hidden="false" customHeight="false" outlineLevel="0" collapsed="false">
      <c r="A499" s="0" t="str">
        <f aca="false">IF(J499="DIESEL", "D", "G")</f>
        <v>G</v>
      </c>
      <c r="B499" s="0" t="n">
        <v>0.75425</v>
      </c>
      <c r="C499" s="0" t="n">
        <f aca="false">F499*1000</f>
        <v>2922716.6052</v>
      </c>
      <c r="D499" s="35" t="s">
        <v>242</v>
      </c>
      <c r="E499" s="0" t="s">
        <v>260</v>
      </c>
      <c r="F499" s="0" t="n">
        <v>2922.7166052</v>
      </c>
      <c r="G499" s="35" t="n">
        <v>2019</v>
      </c>
      <c r="H499" s="0" t="n">
        <v>6</v>
      </c>
      <c r="I499" s="0" t="s">
        <v>279</v>
      </c>
      <c r="J499" s="0" t="s">
        <v>262</v>
      </c>
      <c r="K499" s="61" t="n">
        <v>3.42E-005</v>
      </c>
      <c r="L499" s="0" t="n">
        <f aca="false">K499*C499</f>
        <v>99.95690789784</v>
      </c>
    </row>
    <row r="500" customFormat="false" ht="14.4" hidden="false" customHeight="false" outlineLevel="0" collapsed="false">
      <c r="A500" s="0" t="str">
        <f aca="false">IF(J500="DIESEL", "D", "G")</f>
        <v>G</v>
      </c>
      <c r="B500" s="0" t="n">
        <v>0.75425</v>
      </c>
      <c r="C500" s="0" t="n">
        <f aca="false">F500*1000</f>
        <v>2976090.9144</v>
      </c>
      <c r="D500" s="35" t="s">
        <v>242</v>
      </c>
      <c r="E500" s="0" t="s">
        <v>260</v>
      </c>
      <c r="F500" s="0" t="n">
        <v>2976.0909144</v>
      </c>
      <c r="G500" s="35" t="n">
        <v>2019</v>
      </c>
      <c r="H500" s="0" t="n">
        <v>7</v>
      </c>
      <c r="I500" s="0" t="s">
        <v>280</v>
      </c>
      <c r="J500" s="0" t="s">
        <v>262</v>
      </c>
      <c r="K500" s="61" t="n">
        <v>3.42E-005</v>
      </c>
      <c r="L500" s="0" t="n">
        <f aca="false">K500*C500</f>
        <v>101.78230927248</v>
      </c>
    </row>
    <row r="501" customFormat="false" ht="14.4" hidden="false" customHeight="false" outlineLevel="0" collapsed="false">
      <c r="A501" s="0" t="str">
        <f aca="false">IF(J501="DIESEL", "D", "G")</f>
        <v>G</v>
      </c>
      <c r="B501" s="0" t="n">
        <v>0.75425</v>
      </c>
      <c r="C501" s="0" t="n">
        <f aca="false">F501*1000</f>
        <v>3051799.1544</v>
      </c>
      <c r="D501" s="35" t="s">
        <v>242</v>
      </c>
      <c r="E501" s="0" t="s">
        <v>260</v>
      </c>
      <c r="F501" s="0" t="n">
        <v>3051.7991544</v>
      </c>
      <c r="G501" s="35" t="n">
        <v>2019</v>
      </c>
      <c r="H501" s="0" t="n">
        <v>8</v>
      </c>
      <c r="I501" s="0" t="s">
        <v>281</v>
      </c>
      <c r="J501" s="0" t="s">
        <v>262</v>
      </c>
      <c r="K501" s="61" t="n">
        <v>3.42E-005</v>
      </c>
      <c r="L501" s="0" t="n">
        <f aca="false">K501*C501</f>
        <v>104.37153108048</v>
      </c>
    </row>
    <row r="502" customFormat="false" ht="14.4" hidden="false" customHeight="false" outlineLevel="0" collapsed="false">
      <c r="A502" s="0" t="str">
        <f aca="false">IF(J502="DIESEL", "D", "G")</f>
        <v>G</v>
      </c>
      <c r="B502" s="0" t="n">
        <v>0.75425</v>
      </c>
      <c r="C502" s="0" t="n">
        <f aca="false">F502*1000</f>
        <v>3042714.1656</v>
      </c>
      <c r="D502" s="35" t="s">
        <v>242</v>
      </c>
      <c r="E502" s="0" t="s">
        <v>260</v>
      </c>
      <c r="F502" s="0" t="n">
        <v>3042.7141656</v>
      </c>
      <c r="G502" s="35" t="n">
        <v>2019</v>
      </c>
      <c r="H502" s="0" t="n">
        <v>9</v>
      </c>
      <c r="I502" s="0" t="s">
        <v>282</v>
      </c>
      <c r="J502" s="0" t="s">
        <v>262</v>
      </c>
      <c r="K502" s="61" t="n">
        <v>3.42E-005</v>
      </c>
      <c r="L502" s="0" t="n">
        <f aca="false">K502*C502</f>
        <v>104.06082446352</v>
      </c>
    </row>
    <row r="503" customFormat="false" ht="14.4" hidden="false" customHeight="false" outlineLevel="0" collapsed="false">
      <c r="A503" s="0" t="str">
        <f aca="false">IF(J503="DIESEL", "D", "G")</f>
        <v>G</v>
      </c>
      <c r="B503" s="0" t="n">
        <v>0.75425</v>
      </c>
      <c r="C503" s="0" t="n">
        <f aca="false">F503*1000</f>
        <v>2730796.2168</v>
      </c>
      <c r="D503" s="35" t="s">
        <v>242</v>
      </c>
      <c r="E503" s="0" t="s">
        <v>260</v>
      </c>
      <c r="F503" s="0" t="n">
        <v>2730.7962168</v>
      </c>
      <c r="G503" s="35" t="n">
        <v>2019</v>
      </c>
      <c r="H503" s="0" t="n">
        <v>10</v>
      </c>
      <c r="I503" s="0" t="s">
        <v>283</v>
      </c>
      <c r="J503" s="0" t="s">
        <v>262</v>
      </c>
      <c r="K503" s="61" t="n">
        <v>3.42E-005</v>
      </c>
      <c r="L503" s="0" t="n">
        <f aca="false">K503*C503</f>
        <v>93.39323061456</v>
      </c>
    </row>
    <row r="504" customFormat="false" ht="14.4" hidden="false" customHeight="false" outlineLevel="0" collapsed="false">
      <c r="A504" s="0" t="str">
        <f aca="false">IF(J504="DIESEL", "D", "G")</f>
        <v>G</v>
      </c>
      <c r="B504" s="0" t="n">
        <v>0.75425</v>
      </c>
      <c r="C504" s="0" t="n">
        <f aca="false">F504*1000</f>
        <v>2905682.2512</v>
      </c>
      <c r="D504" s="35" t="s">
        <v>242</v>
      </c>
      <c r="E504" s="0" t="s">
        <v>260</v>
      </c>
      <c r="F504" s="0" t="n">
        <v>2905.6822512</v>
      </c>
      <c r="G504" s="35" t="n">
        <v>2019</v>
      </c>
      <c r="H504" s="0" t="n">
        <v>11</v>
      </c>
      <c r="I504" s="0" t="s">
        <v>284</v>
      </c>
      <c r="J504" s="0" t="s">
        <v>262</v>
      </c>
      <c r="K504" s="61" t="n">
        <v>3.42E-005</v>
      </c>
      <c r="L504" s="0" t="n">
        <f aca="false">K504*C504</f>
        <v>99.37433299104</v>
      </c>
    </row>
    <row r="505" customFormat="false" ht="14.4" hidden="false" customHeight="false" outlineLevel="0" collapsed="false">
      <c r="A505" s="0" t="str">
        <f aca="false">IF(J505="DIESEL", "D", "G")</f>
        <v>G</v>
      </c>
      <c r="B505" s="0" t="n">
        <v>0.75425</v>
      </c>
      <c r="C505" s="0" t="n">
        <f aca="false">F505*1000</f>
        <v>3157790.6904</v>
      </c>
      <c r="D505" s="35" t="s">
        <v>242</v>
      </c>
      <c r="E505" s="0" t="s">
        <v>260</v>
      </c>
      <c r="F505" s="0" t="n">
        <v>3157.7906904</v>
      </c>
      <c r="G505" s="35" t="n">
        <v>2019</v>
      </c>
      <c r="H505" s="0" t="n">
        <v>12</v>
      </c>
      <c r="I505" s="0" t="s">
        <v>285</v>
      </c>
      <c r="J505" s="0" t="s">
        <v>262</v>
      </c>
      <c r="K505" s="61" t="n">
        <v>3.42E-005</v>
      </c>
      <c r="L505" s="0" t="n">
        <f aca="false">K505*C505</f>
        <v>107.99644161168</v>
      </c>
    </row>
    <row r="506" customFormat="false" ht="14.4" hidden="false" customHeight="false" outlineLevel="0" collapsed="false">
      <c r="A506" s="0" t="str">
        <f aca="false">IF(J506="DIESEL", "D", "G")</f>
        <v>G</v>
      </c>
      <c r="B506" s="0" t="n">
        <v>0.75425</v>
      </c>
      <c r="C506" s="0" t="n">
        <f aca="false">F506*1000</f>
        <v>2297745.084</v>
      </c>
      <c r="D506" s="35" t="s">
        <v>242</v>
      </c>
      <c r="E506" s="0" t="s">
        <v>261</v>
      </c>
      <c r="F506" s="0" t="n">
        <v>2297.745084</v>
      </c>
      <c r="G506" s="35" t="n">
        <v>2019</v>
      </c>
      <c r="H506" s="0" t="n">
        <v>1</v>
      </c>
      <c r="I506" s="0" t="s">
        <v>274</v>
      </c>
      <c r="J506" s="0" t="s">
        <v>262</v>
      </c>
      <c r="K506" s="61" t="n">
        <v>3.42E-005</v>
      </c>
      <c r="L506" s="0" t="n">
        <f aca="false">K506*C506</f>
        <v>78.5828818728</v>
      </c>
      <c r="M506" s="0" t="n">
        <f aca="false">SUM(L506:L517)</f>
        <v>967.074345288</v>
      </c>
    </row>
    <row r="507" customFormat="false" ht="14.4" hidden="false" customHeight="false" outlineLevel="0" collapsed="false">
      <c r="A507" s="0" t="str">
        <f aca="false">IF(J507="DIESEL", "D", "G")</f>
        <v>G</v>
      </c>
      <c r="B507" s="0" t="n">
        <v>0.75425</v>
      </c>
      <c r="C507" s="0" t="n">
        <f aca="false">F507*1000</f>
        <v>2267461.788</v>
      </c>
      <c r="D507" s="35" t="s">
        <v>242</v>
      </c>
      <c r="E507" s="0" t="s">
        <v>261</v>
      </c>
      <c r="F507" s="0" t="n">
        <v>2267.461788</v>
      </c>
      <c r="G507" s="35" t="n">
        <v>2019</v>
      </c>
      <c r="H507" s="0" t="n">
        <v>2</v>
      </c>
      <c r="I507" s="0" t="s">
        <v>275</v>
      </c>
      <c r="J507" s="0" t="s">
        <v>262</v>
      </c>
      <c r="K507" s="61" t="n">
        <v>3.42E-005</v>
      </c>
      <c r="L507" s="0" t="n">
        <f aca="false">K507*C507</f>
        <v>77.5471931496</v>
      </c>
    </row>
    <row r="508" customFormat="false" ht="14.4" hidden="false" customHeight="false" outlineLevel="0" collapsed="false">
      <c r="A508" s="0" t="str">
        <f aca="false">IF(J508="DIESEL", "D", "G")</f>
        <v>G</v>
      </c>
      <c r="B508" s="0" t="n">
        <v>0.75425</v>
      </c>
      <c r="C508" s="0" t="n">
        <f aca="false">F508*1000</f>
        <v>2564616.63</v>
      </c>
      <c r="D508" s="35" t="s">
        <v>242</v>
      </c>
      <c r="E508" s="0" t="s">
        <v>261</v>
      </c>
      <c r="F508" s="0" t="n">
        <v>2564.61663</v>
      </c>
      <c r="G508" s="35" t="n">
        <v>2019</v>
      </c>
      <c r="H508" s="0" t="n">
        <v>3</v>
      </c>
      <c r="I508" s="0" t="s">
        <v>276</v>
      </c>
      <c r="J508" s="0" t="s">
        <v>262</v>
      </c>
      <c r="K508" s="61" t="n">
        <v>3.42E-005</v>
      </c>
      <c r="L508" s="0" t="n">
        <f aca="false">K508*C508</f>
        <v>87.709888746</v>
      </c>
    </row>
    <row r="509" customFormat="false" ht="14.4" hidden="false" customHeight="false" outlineLevel="0" collapsed="false">
      <c r="A509" s="0" t="str">
        <f aca="false">IF(J509="DIESEL", "D", "G")</f>
        <v>G</v>
      </c>
      <c r="B509" s="0" t="n">
        <v>0.75425</v>
      </c>
      <c r="C509" s="0" t="n">
        <f aca="false">F509*1000</f>
        <v>2432127.21</v>
      </c>
      <c r="D509" s="35" t="s">
        <v>242</v>
      </c>
      <c r="E509" s="0" t="s">
        <v>261</v>
      </c>
      <c r="F509" s="0" t="n">
        <v>2432.12721</v>
      </c>
      <c r="G509" s="35" t="n">
        <v>2019</v>
      </c>
      <c r="H509" s="0" t="n">
        <v>4</v>
      </c>
      <c r="I509" s="0" t="s">
        <v>277</v>
      </c>
      <c r="J509" s="0" t="s">
        <v>262</v>
      </c>
      <c r="K509" s="61" t="n">
        <v>3.42E-005</v>
      </c>
      <c r="L509" s="0" t="n">
        <f aca="false">K509*C509</f>
        <v>83.178750582</v>
      </c>
    </row>
    <row r="510" customFormat="false" ht="14.4" hidden="false" customHeight="false" outlineLevel="0" collapsed="false">
      <c r="A510" s="0" t="str">
        <f aca="false">IF(J510="DIESEL", "D", "G")</f>
        <v>G</v>
      </c>
      <c r="B510" s="0" t="n">
        <v>0.75425</v>
      </c>
      <c r="C510" s="0" t="n">
        <f aca="false">F510*1000</f>
        <v>2439698.034</v>
      </c>
      <c r="D510" s="35" t="s">
        <v>242</v>
      </c>
      <c r="E510" s="0" t="s">
        <v>261</v>
      </c>
      <c r="F510" s="0" t="n">
        <v>2439.698034</v>
      </c>
      <c r="G510" s="35" t="n">
        <v>2019</v>
      </c>
      <c r="H510" s="0" t="n">
        <v>5</v>
      </c>
      <c r="I510" s="0" t="s">
        <v>278</v>
      </c>
      <c r="J510" s="0" t="s">
        <v>262</v>
      </c>
      <c r="K510" s="61" t="n">
        <v>3.42E-005</v>
      </c>
      <c r="L510" s="0" t="n">
        <f aca="false">K510*C510</f>
        <v>83.4376727628</v>
      </c>
    </row>
    <row r="511" customFormat="false" ht="14.4" hidden="false" customHeight="false" outlineLevel="0" collapsed="false">
      <c r="A511" s="0" t="str">
        <f aca="false">IF(J511="DIESEL", "D", "G")</f>
        <v>G</v>
      </c>
      <c r="B511" s="0" t="n">
        <v>0.75425</v>
      </c>
      <c r="C511" s="0" t="n">
        <f aca="false">F511*1000</f>
        <v>2307208.614</v>
      </c>
      <c r="D511" s="35" t="s">
        <v>242</v>
      </c>
      <c r="E511" s="0" t="s">
        <v>261</v>
      </c>
      <c r="F511" s="0" t="n">
        <v>2307.208614</v>
      </c>
      <c r="G511" s="35" t="n">
        <v>2019</v>
      </c>
      <c r="H511" s="0" t="n">
        <v>6</v>
      </c>
      <c r="I511" s="0" t="s">
        <v>279</v>
      </c>
      <c r="J511" s="0" t="s">
        <v>262</v>
      </c>
      <c r="K511" s="61" t="n">
        <v>3.42E-005</v>
      </c>
      <c r="L511" s="0" t="n">
        <f aca="false">K511*C511</f>
        <v>78.9065345988</v>
      </c>
    </row>
    <row r="512" customFormat="false" ht="14.4" hidden="false" customHeight="false" outlineLevel="0" collapsed="false">
      <c r="A512" s="0" t="str">
        <f aca="false">IF(J512="DIESEL", "D", "G")</f>
        <v>G</v>
      </c>
      <c r="B512" s="0" t="n">
        <v>0.75425</v>
      </c>
      <c r="C512" s="0" t="n">
        <f aca="false">F512*1000</f>
        <v>2479444.86</v>
      </c>
      <c r="D512" s="35" t="s">
        <v>242</v>
      </c>
      <c r="E512" s="0" t="s">
        <v>261</v>
      </c>
      <c r="F512" s="0" t="n">
        <v>2479.44486</v>
      </c>
      <c r="G512" s="35" t="n">
        <v>2019</v>
      </c>
      <c r="H512" s="0" t="n">
        <v>7</v>
      </c>
      <c r="I512" s="0" t="s">
        <v>280</v>
      </c>
      <c r="J512" s="0" t="s">
        <v>262</v>
      </c>
      <c r="K512" s="61" t="n">
        <v>3.42E-005</v>
      </c>
      <c r="L512" s="0" t="n">
        <f aca="false">K512*C512</f>
        <v>84.797014212</v>
      </c>
    </row>
    <row r="513" customFormat="false" ht="14.4" hidden="false" customHeight="false" outlineLevel="0" collapsed="false">
      <c r="A513" s="0" t="str">
        <f aca="false">IF(J513="DIESEL", "D", "G")</f>
        <v>G</v>
      </c>
      <c r="B513" s="0" t="n">
        <v>0.75425</v>
      </c>
      <c r="C513" s="0" t="n">
        <f aca="false">F513*1000</f>
        <v>2598685.338</v>
      </c>
      <c r="D513" s="35" t="s">
        <v>242</v>
      </c>
      <c r="E513" s="0" t="s">
        <v>261</v>
      </c>
      <c r="F513" s="0" t="n">
        <v>2598.685338</v>
      </c>
      <c r="G513" s="35" t="n">
        <v>2019</v>
      </c>
      <c r="H513" s="0" t="n">
        <v>8</v>
      </c>
      <c r="I513" s="0" t="s">
        <v>281</v>
      </c>
      <c r="J513" s="0" t="s">
        <v>262</v>
      </c>
      <c r="K513" s="61" t="n">
        <v>3.42E-005</v>
      </c>
      <c r="L513" s="0" t="n">
        <f aca="false">K513*C513</f>
        <v>88.8750385596</v>
      </c>
    </row>
    <row r="514" customFormat="false" ht="14.4" hidden="false" customHeight="false" outlineLevel="0" collapsed="false">
      <c r="A514" s="0" t="str">
        <f aca="false">IF(J514="DIESEL", "D", "G")</f>
        <v>G</v>
      </c>
      <c r="B514" s="0" t="n">
        <v>0.75425</v>
      </c>
      <c r="C514" s="0" t="n">
        <f aca="false">F514*1000</f>
        <v>2174719.194</v>
      </c>
      <c r="D514" s="35" t="s">
        <v>242</v>
      </c>
      <c r="E514" s="0" t="s">
        <v>261</v>
      </c>
      <c r="F514" s="0" t="n">
        <v>2174.719194</v>
      </c>
      <c r="G514" s="35" t="n">
        <v>2019</v>
      </c>
      <c r="H514" s="0" t="n">
        <v>9</v>
      </c>
      <c r="I514" s="0" t="s">
        <v>282</v>
      </c>
      <c r="J514" s="0" t="s">
        <v>262</v>
      </c>
      <c r="K514" s="61" t="n">
        <v>3.42E-005</v>
      </c>
      <c r="L514" s="0" t="n">
        <f aca="false">K514*C514</f>
        <v>74.3753964348</v>
      </c>
    </row>
    <row r="515" customFormat="false" ht="14.4" hidden="false" customHeight="false" outlineLevel="0" collapsed="false">
      <c r="A515" s="0" t="str">
        <f aca="false">IF(J515="DIESEL", "D", "G")</f>
        <v>G</v>
      </c>
      <c r="B515" s="0" t="n">
        <v>0.75425</v>
      </c>
      <c r="C515" s="0" t="n">
        <f aca="false">F515*1000</f>
        <v>1955165.298</v>
      </c>
      <c r="D515" s="35" t="s">
        <v>242</v>
      </c>
      <c r="E515" s="0" t="s">
        <v>261</v>
      </c>
      <c r="F515" s="0" t="n">
        <v>1955.165298</v>
      </c>
      <c r="G515" s="35" t="n">
        <v>2019</v>
      </c>
      <c r="H515" s="0" t="n">
        <v>10</v>
      </c>
      <c r="I515" s="0" t="s">
        <v>283</v>
      </c>
      <c r="J515" s="0" t="s">
        <v>262</v>
      </c>
      <c r="K515" s="61" t="n">
        <v>3.42E-005</v>
      </c>
      <c r="L515" s="0" t="n">
        <f aca="false">K515*C515</f>
        <v>66.8666531916</v>
      </c>
    </row>
    <row r="516" customFormat="false" ht="14.4" hidden="false" customHeight="false" outlineLevel="0" collapsed="false">
      <c r="A516" s="0" t="str">
        <f aca="false">IF(J516="DIESEL", "D", "G")</f>
        <v>G</v>
      </c>
      <c r="B516" s="0" t="n">
        <v>0.75425</v>
      </c>
      <c r="C516" s="0" t="n">
        <f aca="false">F516*1000</f>
        <v>2267461.788</v>
      </c>
      <c r="D516" s="35" t="s">
        <v>242</v>
      </c>
      <c r="E516" s="0" t="s">
        <v>261</v>
      </c>
      <c r="F516" s="0" t="n">
        <v>2267.461788</v>
      </c>
      <c r="G516" s="35" t="n">
        <v>2019</v>
      </c>
      <c r="H516" s="0" t="n">
        <v>11</v>
      </c>
      <c r="I516" s="0" t="s">
        <v>284</v>
      </c>
      <c r="J516" s="0" t="s">
        <v>262</v>
      </c>
      <c r="K516" s="61" t="n">
        <v>3.42E-005</v>
      </c>
      <c r="L516" s="0" t="n">
        <f aca="false">K516*C516</f>
        <v>77.5471931496</v>
      </c>
    </row>
    <row r="517" customFormat="false" ht="14.4" hidden="false" customHeight="false" outlineLevel="0" collapsed="false">
      <c r="A517" s="0" t="str">
        <f aca="false">IF(J517="DIESEL", "D", "G")</f>
        <v>G</v>
      </c>
      <c r="B517" s="0" t="n">
        <v>0.75425</v>
      </c>
      <c r="C517" s="0" t="n">
        <f aca="false">F517*1000</f>
        <v>2492693.802</v>
      </c>
      <c r="D517" s="35" t="s">
        <v>242</v>
      </c>
      <c r="E517" s="0" t="s">
        <v>261</v>
      </c>
      <c r="F517" s="0" t="n">
        <v>2492.693802</v>
      </c>
      <c r="G517" s="35" t="n">
        <v>2019</v>
      </c>
      <c r="H517" s="0" t="n">
        <v>12</v>
      </c>
      <c r="I517" s="0" t="s">
        <v>285</v>
      </c>
      <c r="J517" s="0" t="s">
        <v>262</v>
      </c>
      <c r="K517" s="61" t="n">
        <v>3.42E-005</v>
      </c>
      <c r="L517" s="0" t="n">
        <f aca="false">K517*C517</f>
        <v>85.2501280284</v>
      </c>
    </row>
    <row r="518" customFormat="false" ht="14.4" hidden="false" customHeight="false" outlineLevel="0" collapsed="false">
      <c r="A518" s="0" t="str">
        <f aca="false">IF(J518="DIESEL", "D", "G")</f>
        <v>G</v>
      </c>
      <c r="B518" s="0" t="n">
        <v>0.75425</v>
      </c>
      <c r="C518" s="0" t="n">
        <f aca="false">F518*1000</f>
        <v>84464371.1325</v>
      </c>
      <c r="D518" s="35" t="s">
        <v>242</v>
      </c>
      <c r="E518" s="0" t="s">
        <v>263</v>
      </c>
      <c r="F518" s="0" t="n">
        <v>84464.3711325</v>
      </c>
      <c r="G518" s="35" t="n">
        <v>2019</v>
      </c>
      <c r="H518" s="0" t="n">
        <v>1</v>
      </c>
      <c r="I518" s="0" t="s">
        <v>274</v>
      </c>
      <c r="J518" s="0" t="s">
        <v>262</v>
      </c>
      <c r="K518" s="61" t="n">
        <v>3.42E-005</v>
      </c>
      <c r="L518" s="0" t="n">
        <f aca="false">K518*C518</f>
        <v>2888.6814927315</v>
      </c>
      <c r="M518" s="0" t="n">
        <f aca="false">SUM(L518:L529)</f>
        <v>35448.7813822854</v>
      </c>
    </row>
    <row r="519" customFormat="false" ht="14.4" hidden="false" customHeight="false" outlineLevel="0" collapsed="false">
      <c r="A519" s="0" t="str">
        <f aca="false">IF(J519="DIESEL", "D", "G")</f>
        <v>G</v>
      </c>
      <c r="B519" s="0" t="n">
        <v>0.75425</v>
      </c>
      <c r="C519" s="0" t="n">
        <f aca="false">F519*1000</f>
        <v>80783398.64958</v>
      </c>
      <c r="D519" s="35" t="s">
        <v>242</v>
      </c>
      <c r="E519" s="0" t="s">
        <v>263</v>
      </c>
      <c r="F519" s="0" t="n">
        <v>80783.39864958</v>
      </c>
      <c r="G519" s="35" t="n">
        <v>2019</v>
      </c>
      <c r="H519" s="0" t="n">
        <v>2</v>
      </c>
      <c r="I519" s="0" t="s">
        <v>275</v>
      </c>
      <c r="J519" s="0" t="s">
        <v>262</v>
      </c>
      <c r="K519" s="61" t="n">
        <v>3.42E-005</v>
      </c>
      <c r="L519" s="0" t="n">
        <f aca="false">K519*C519</f>
        <v>2762.79223381564</v>
      </c>
    </row>
    <row r="520" customFormat="false" ht="14.4" hidden="false" customHeight="false" outlineLevel="0" collapsed="false">
      <c r="A520" s="0" t="str">
        <f aca="false">IF(J520="DIESEL", "D", "G")</f>
        <v>G</v>
      </c>
      <c r="B520" s="0" t="n">
        <v>0.75425</v>
      </c>
      <c r="C520" s="0" t="n">
        <f aca="false">F520*1000</f>
        <v>88409678.93538</v>
      </c>
      <c r="D520" s="35" t="s">
        <v>242</v>
      </c>
      <c r="E520" s="0" t="s">
        <v>263</v>
      </c>
      <c r="F520" s="0" t="n">
        <v>88409.67893538</v>
      </c>
      <c r="G520" s="35" t="n">
        <v>2019</v>
      </c>
      <c r="H520" s="0" t="n">
        <v>3</v>
      </c>
      <c r="I520" s="0" t="s">
        <v>276</v>
      </c>
      <c r="J520" s="0" t="s">
        <v>262</v>
      </c>
      <c r="K520" s="61" t="n">
        <v>3.42E-005</v>
      </c>
      <c r="L520" s="0" t="n">
        <f aca="false">K520*C520</f>
        <v>3023.61101959</v>
      </c>
    </row>
    <row r="521" customFormat="false" ht="14.4" hidden="false" customHeight="false" outlineLevel="0" collapsed="false">
      <c r="A521" s="0" t="str">
        <f aca="false">IF(J521="DIESEL", "D", "G")</f>
        <v>G</v>
      </c>
      <c r="B521" s="0" t="n">
        <v>0.75425</v>
      </c>
      <c r="C521" s="0" t="n">
        <f aca="false">F521*1000</f>
        <v>88141501.42224</v>
      </c>
      <c r="D521" s="35" t="s">
        <v>242</v>
      </c>
      <c r="E521" s="0" t="s">
        <v>263</v>
      </c>
      <c r="F521" s="0" t="n">
        <v>88141.50142224</v>
      </c>
      <c r="G521" s="35" t="n">
        <v>2019</v>
      </c>
      <c r="H521" s="0" t="n">
        <v>4</v>
      </c>
      <c r="I521" s="0" t="s">
        <v>277</v>
      </c>
      <c r="J521" s="0" t="s">
        <v>262</v>
      </c>
      <c r="K521" s="61" t="n">
        <v>3.42E-005</v>
      </c>
      <c r="L521" s="0" t="n">
        <f aca="false">K521*C521</f>
        <v>3014.43934864061</v>
      </c>
    </row>
    <row r="522" customFormat="false" ht="14.4" hidden="false" customHeight="false" outlineLevel="0" collapsed="false">
      <c r="A522" s="0" t="str">
        <f aca="false">IF(J522="DIESEL", "D", "G")</f>
        <v>G</v>
      </c>
      <c r="B522" s="0" t="n">
        <v>0.75425</v>
      </c>
      <c r="C522" s="0" t="n">
        <f aca="false">F522*1000</f>
        <v>90348392.832828</v>
      </c>
      <c r="D522" s="35" t="s">
        <v>242</v>
      </c>
      <c r="E522" s="0" t="s">
        <v>263</v>
      </c>
      <c r="F522" s="0" t="n">
        <v>90348.392832828</v>
      </c>
      <c r="G522" s="35" t="n">
        <v>2019</v>
      </c>
      <c r="H522" s="0" t="n">
        <v>5</v>
      </c>
      <c r="I522" s="0" t="s">
        <v>278</v>
      </c>
      <c r="J522" s="0" t="s">
        <v>262</v>
      </c>
      <c r="K522" s="61" t="n">
        <v>3.42E-005</v>
      </c>
      <c r="L522" s="0" t="n">
        <f aca="false">K522*C522</f>
        <v>3089.91503488272</v>
      </c>
    </row>
    <row r="523" customFormat="false" ht="14.4" hidden="false" customHeight="false" outlineLevel="0" collapsed="false">
      <c r="A523" s="0" t="str">
        <f aca="false">IF(J523="DIESEL", "D", "G")</f>
        <v>G</v>
      </c>
      <c r="B523" s="0" t="n">
        <v>0.75425</v>
      </c>
      <c r="C523" s="0" t="n">
        <f aca="false">F523*1000</f>
        <v>85832135.1234</v>
      </c>
      <c r="D523" s="35" t="s">
        <v>242</v>
      </c>
      <c r="E523" s="0" t="s">
        <v>263</v>
      </c>
      <c r="F523" s="0" t="n">
        <v>85832.1351234</v>
      </c>
      <c r="G523" s="35" t="n">
        <v>2019</v>
      </c>
      <c r="H523" s="0" t="n">
        <v>6</v>
      </c>
      <c r="I523" s="0" t="s">
        <v>279</v>
      </c>
      <c r="J523" s="0" t="s">
        <v>262</v>
      </c>
      <c r="K523" s="61" t="n">
        <v>3.42E-005</v>
      </c>
      <c r="L523" s="0" t="n">
        <f aca="false">K523*C523</f>
        <v>2935.45902122028</v>
      </c>
    </row>
    <row r="524" customFormat="false" ht="14.4" hidden="false" customHeight="false" outlineLevel="0" collapsed="false">
      <c r="A524" s="0" t="str">
        <f aca="false">IF(J524="DIESEL", "D", "G")</f>
        <v>G</v>
      </c>
      <c r="B524" s="0" t="n">
        <v>0.75425</v>
      </c>
      <c r="C524" s="0" t="n">
        <f aca="false">F524*1000</f>
        <v>88550802.880152</v>
      </c>
      <c r="D524" s="35" t="s">
        <v>242</v>
      </c>
      <c r="E524" s="0" t="s">
        <v>263</v>
      </c>
      <c r="F524" s="0" t="n">
        <v>88550.802880152</v>
      </c>
      <c r="G524" s="35" t="n">
        <v>2019</v>
      </c>
      <c r="H524" s="0" t="n">
        <v>7</v>
      </c>
      <c r="I524" s="0" t="s">
        <v>280</v>
      </c>
      <c r="J524" s="0" t="s">
        <v>262</v>
      </c>
      <c r="K524" s="61" t="n">
        <v>3.42E-005</v>
      </c>
      <c r="L524" s="0" t="n">
        <f aca="false">K524*C524</f>
        <v>3028.4374585012</v>
      </c>
    </row>
    <row r="525" customFormat="false" ht="14.4" hidden="false" customHeight="false" outlineLevel="0" collapsed="false">
      <c r="A525" s="0" t="str">
        <f aca="false">IF(J525="DIESEL", "D", "G")</f>
        <v>G</v>
      </c>
      <c r="B525" s="0" t="n">
        <v>0.75425</v>
      </c>
      <c r="C525" s="0" t="n">
        <f aca="false">F525*1000</f>
        <v>88565770.3992</v>
      </c>
      <c r="D525" s="35" t="s">
        <v>242</v>
      </c>
      <c r="E525" s="0" t="s">
        <v>263</v>
      </c>
      <c r="F525" s="0" t="n">
        <v>88565.7703992</v>
      </c>
      <c r="G525" s="35" t="n">
        <v>2019</v>
      </c>
      <c r="H525" s="0" t="n">
        <v>8</v>
      </c>
      <c r="I525" s="0" t="s">
        <v>281</v>
      </c>
      <c r="J525" s="0" t="s">
        <v>262</v>
      </c>
      <c r="K525" s="61" t="n">
        <v>3.42E-005</v>
      </c>
      <c r="L525" s="0" t="n">
        <f aca="false">K525*C525</f>
        <v>3028.94934765264</v>
      </c>
    </row>
    <row r="526" customFormat="false" ht="14.4" hidden="false" customHeight="false" outlineLevel="0" collapsed="false">
      <c r="A526" s="0" t="str">
        <f aca="false">IF(J526="DIESEL", "D", "G")</f>
        <v>G</v>
      </c>
      <c r="B526" s="0" t="n">
        <v>0.75425</v>
      </c>
      <c r="C526" s="0" t="n">
        <f aca="false">F526*1000</f>
        <v>83987863.46994</v>
      </c>
      <c r="D526" s="35" t="s">
        <v>242</v>
      </c>
      <c r="E526" s="0" t="s">
        <v>263</v>
      </c>
      <c r="F526" s="0" t="n">
        <v>83987.86346994</v>
      </c>
      <c r="G526" s="35" t="n">
        <v>2019</v>
      </c>
      <c r="H526" s="0" t="n">
        <v>9</v>
      </c>
      <c r="I526" s="0" t="s">
        <v>282</v>
      </c>
      <c r="J526" s="0" t="s">
        <v>262</v>
      </c>
      <c r="K526" s="61" t="n">
        <v>3.42E-005</v>
      </c>
      <c r="L526" s="0" t="n">
        <f aca="false">K526*C526</f>
        <v>2872.38493067195</v>
      </c>
    </row>
    <row r="527" customFormat="false" ht="14.4" hidden="false" customHeight="false" outlineLevel="0" collapsed="false">
      <c r="A527" s="0" t="str">
        <f aca="false">IF(J527="DIESEL", "D", "G")</f>
        <v>G</v>
      </c>
      <c r="B527" s="0" t="n">
        <v>0.75425</v>
      </c>
      <c r="C527" s="0" t="n">
        <f aca="false">F527*1000</f>
        <v>78629612.78394</v>
      </c>
      <c r="D527" s="35" t="s">
        <v>242</v>
      </c>
      <c r="E527" s="0" t="s">
        <v>263</v>
      </c>
      <c r="F527" s="0" t="n">
        <v>78629.61278394</v>
      </c>
      <c r="G527" s="35" t="n">
        <v>2019</v>
      </c>
      <c r="H527" s="0" t="n">
        <v>10</v>
      </c>
      <c r="I527" s="0" t="s">
        <v>283</v>
      </c>
      <c r="J527" s="0" t="s">
        <v>262</v>
      </c>
      <c r="K527" s="61" t="n">
        <v>3.42E-005</v>
      </c>
      <c r="L527" s="0" t="n">
        <f aca="false">K527*C527</f>
        <v>2689.13275721075</v>
      </c>
    </row>
    <row r="528" customFormat="false" ht="14.4" hidden="false" customHeight="false" outlineLevel="0" collapsed="false">
      <c r="A528" s="0" t="str">
        <f aca="false">IF(J528="DIESEL", "D", "G")</f>
        <v>G</v>
      </c>
      <c r="B528" s="0" t="n">
        <v>0.75425</v>
      </c>
      <c r="C528" s="0" t="n">
        <f aca="false">F528*1000</f>
        <v>85933962.7062</v>
      </c>
      <c r="D528" s="35" t="s">
        <v>242</v>
      </c>
      <c r="E528" s="0" t="s">
        <v>263</v>
      </c>
      <c r="F528" s="0" t="n">
        <v>85933.9627062</v>
      </c>
      <c r="G528" s="35" t="n">
        <v>2019</v>
      </c>
      <c r="H528" s="0" t="n">
        <v>11</v>
      </c>
      <c r="I528" s="0" t="s">
        <v>284</v>
      </c>
      <c r="J528" s="0" t="s">
        <v>262</v>
      </c>
      <c r="K528" s="61" t="n">
        <v>3.42E-005</v>
      </c>
      <c r="L528" s="0" t="n">
        <f aca="false">K528*C528</f>
        <v>2938.94152455204</v>
      </c>
    </row>
    <row r="529" customFormat="false" ht="14.4" hidden="false" customHeight="false" outlineLevel="0" collapsed="false">
      <c r="A529" s="0" t="str">
        <f aca="false">IF(J529="DIESEL", "D", "G")</f>
        <v>G</v>
      </c>
      <c r="B529" s="0" t="n">
        <v>0.75425</v>
      </c>
      <c r="C529" s="0" t="n">
        <f aca="false">F529*1000</f>
        <v>92866585.17006</v>
      </c>
      <c r="D529" s="35" t="s">
        <v>242</v>
      </c>
      <c r="E529" s="0" t="s">
        <v>263</v>
      </c>
      <c r="F529" s="0" t="n">
        <v>92866.58517006</v>
      </c>
      <c r="G529" s="35" t="n">
        <v>2019</v>
      </c>
      <c r="H529" s="0" t="n">
        <v>12</v>
      </c>
      <c r="I529" s="0" t="s">
        <v>285</v>
      </c>
      <c r="J529" s="0" t="s">
        <v>262</v>
      </c>
      <c r="K529" s="61" t="n">
        <v>3.42E-005</v>
      </c>
      <c r="L529" s="0" t="n">
        <f aca="false">K529*C529</f>
        <v>3176.03721281605</v>
      </c>
    </row>
    <row r="530" customFormat="false" ht="14.4" hidden="false" customHeight="false" outlineLevel="0" collapsed="false">
      <c r="A530" s="0" t="str">
        <f aca="false">IF(J530="DIESEL", "D", "G")</f>
        <v>G</v>
      </c>
      <c r="B530" s="0" t="n">
        <v>0.75425</v>
      </c>
      <c r="C530" s="0" t="n">
        <f aca="false">F530*1000</f>
        <v>7347371.12964</v>
      </c>
      <c r="D530" s="35" t="s">
        <v>242</v>
      </c>
      <c r="E530" s="0" t="s">
        <v>264</v>
      </c>
      <c r="F530" s="0" t="n">
        <v>7347.37112964</v>
      </c>
      <c r="G530" s="35" t="n">
        <v>2019</v>
      </c>
      <c r="H530" s="0" t="n">
        <v>1</v>
      </c>
      <c r="I530" s="0" t="s">
        <v>274</v>
      </c>
      <c r="J530" s="0" t="s">
        <v>262</v>
      </c>
      <c r="K530" s="61" t="n">
        <v>3.42E-005</v>
      </c>
      <c r="L530" s="0" t="n">
        <f aca="false">K530*C530</f>
        <v>251.280092633688</v>
      </c>
      <c r="M530" s="0" t="n">
        <f aca="false">SUM(L530:L541)</f>
        <v>2932.06144436382</v>
      </c>
    </row>
    <row r="531" customFormat="false" ht="14.4" hidden="false" customHeight="false" outlineLevel="0" collapsed="false">
      <c r="A531" s="0" t="str">
        <f aca="false">IF(J531="DIESEL", "D", "G")</f>
        <v>G</v>
      </c>
      <c r="B531" s="0" t="n">
        <v>0.75425</v>
      </c>
      <c r="C531" s="0" t="n">
        <f aca="false">F531*1000</f>
        <v>6928485.008544</v>
      </c>
      <c r="D531" s="35" t="s">
        <v>242</v>
      </c>
      <c r="E531" s="0" t="s">
        <v>264</v>
      </c>
      <c r="F531" s="0" t="n">
        <v>6928.485008544</v>
      </c>
      <c r="G531" s="35" t="n">
        <v>2019</v>
      </c>
      <c r="H531" s="0" t="n">
        <v>2</v>
      </c>
      <c r="I531" s="0" t="s">
        <v>275</v>
      </c>
      <c r="J531" s="0" t="s">
        <v>262</v>
      </c>
      <c r="K531" s="61" t="n">
        <v>3.42E-005</v>
      </c>
      <c r="L531" s="0" t="n">
        <f aca="false">K531*C531</f>
        <v>236.954187292205</v>
      </c>
    </row>
    <row r="532" customFormat="false" ht="14.4" hidden="false" customHeight="false" outlineLevel="0" collapsed="false">
      <c r="A532" s="0" t="str">
        <f aca="false">IF(J532="DIESEL", "D", "G")</f>
        <v>G</v>
      </c>
      <c r="B532" s="0" t="n">
        <v>0.75425</v>
      </c>
      <c r="C532" s="0" t="n">
        <f aca="false">F532*1000</f>
        <v>7951568.309784</v>
      </c>
      <c r="D532" s="35" t="s">
        <v>242</v>
      </c>
      <c r="E532" s="0" t="s">
        <v>264</v>
      </c>
      <c r="F532" s="0" t="n">
        <v>7951.568309784</v>
      </c>
      <c r="G532" s="35" t="n">
        <v>2019</v>
      </c>
      <c r="H532" s="0" t="n">
        <v>3</v>
      </c>
      <c r="I532" s="0" t="s">
        <v>276</v>
      </c>
      <c r="J532" s="0" t="s">
        <v>262</v>
      </c>
      <c r="K532" s="61" t="n">
        <v>3.42E-005</v>
      </c>
      <c r="L532" s="0" t="n">
        <f aca="false">K532*C532</f>
        <v>271.943636194613</v>
      </c>
    </row>
    <row r="533" customFormat="false" ht="14.4" hidden="false" customHeight="false" outlineLevel="0" collapsed="false">
      <c r="A533" s="0" t="str">
        <f aca="false">IF(J533="DIESEL", "D", "G")</f>
        <v>G</v>
      </c>
      <c r="B533" s="0" t="n">
        <v>0.75425</v>
      </c>
      <c r="C533" s="0" t="n">
        <f aca="false">F533*1000</f>
        <v>7480958.31912</v>
      </c>
      <c r="D533" s="35" t="s">
        <v>242</v>
      </c>
      <c r="E533" s="0" t="s">
        <v>264</v>
      </c>
      <c r="F533" s="0" t="n">
        <v>7480.95831912</v>
      </c>
      <c r="G533" s="35" t="n">
        <v>2019</v>
      </c>
      <c r="H533" s="0" t="n">
        <v>4</v>
      </c>
      <c r="I533" s="0" t="s">
        <v>277</v>
      </c>
      <c r="J533" s="0" t="s">
        <v>262</v>
      </c>
      <c r="K533" s="61" t="n">
        <v>3.42E-005</v>
      </c>
      <c r="L533" s="0" t="n">
        <f aca="false">K533*C533</f>
        <v>255.848774513904</v>
      </c>
    </row>
    <row r="534" customFormat="false" ht="14.4" hidden="false" customHeight="false" outlineLevel="0" collapsed="false">
      <c r="A534" s="0" t="str">
        <f aca="false">IF(J534="DIESEL", "D", "G")</f>
        <v>G</v>
      </c>
      <c r="B534" s="0" t="n">
        <v>0.75425</v>
      </c>
      <c r="C534" s="0" t="n">
        <f aca="false">F534*1000</f>
        <v>7563431.090364</v>
      </c>
      <c r="D534" s="35" t="s">
        <v>242</v>
      </c>
      <c r="E534" s="0" t="s">
        <v>264</v>
      </c>
      <c r="F534" s="0" t="n">
        <v>7563.431090364</v>
      </c>
      <c r="G534" s="35" t="n">
        <v>2019</v>
      </c>
      <c r="H534" s="0" t="n">
        <v>5</v>
      </c>
      <c r="I534" s="0" t="s">
        <v>278</v>
      </c>
      <c r="J534" s="0" t="s">
        <v>262</v>
      </c>
      <c r="K534" s="61" t="n">
        <v>3.42E-005</v>
      </c>
      <c r="L534" s="0" t="n">
        <f aca="false">K534*C534</f>
        <v>258.669343290449</v>
      </c>
    </row>
    <row r="535" customFormat="false" ht="14.4" hidden="false" customHeight="false" outlineLevel="0" collapsed="false">
      <c r="A535" s="0" t="str">
        <f aca="false">IF(J535="DIESEL", "D", "G")</f>
        <v>G</v>
      </c>
      <c r="B535" s="0" t="n">
        <v>0.75425</v>
      </c>
      <c r="C535" s="0" t="n">
        <f aca="false">F535*1000</f>
        <v>6116487.63666</v>
      </c>
      <c r="D535" s="35" t="s">
        <v>242</v>
      </c>
      <c r="E535" s="0" t="s">
        <v>264</v>
      </c>
      <c r="F535" s="0" t="n">
        <v>6116.48763666</v>
      </c>
      <c r="G535" s="35" t="n">
        <v>2019</v>
      </c>
      <c r="H535" s="0" t="n">
        <v>6</v>
      </c>
      <c r="I535" s="0" t="s">
        <v>279</v>
      </c>
      <c r="J535" s="0" t="s">
        <v>262</v>
      </c>
      <c r="K535" s="61" t="n">
        <v>3.42E-005</v>
      </c>
      <c r="L535" s="0" t="n">
        <f aca="false">K535*C535</f>
        <v>209.183877173772</v>
      </c>
    </row>
    <row r="536" customFormat="false" ht="14.4" hidden="false" customHeight="false" outlineLevel="0" collapsed="false">
      <c r="A536" s="0" t="str">
        <f aca="false">IF(J536="DIESEL", "D", "G")</f>
        <v>G</v>
      </c>
      <c r="B536" s="0" t="n">
        <v>0.75425</v>
      </c>
      <c r="C536" s="0" t="n">
        <f aca="false">F536*1000</f>
        <v>7179938.571468</v>
      </c>
      <c r="D536" s="35" t="s">
        <v>242</v>
      </c>
      <c r="E536" s="0" t="s">
        <v>264</v>
      </c>
      <c r="F536" s="0" t="n">
        <v>7179.938571468</v>
      </c>
      <c r="G536" s="35" t="n">
        <v>2019</v>
      </c>
      <c r="H536" s="0" t="n">
        <v>7</v>
      </c>
      <c r="I536" s="0" t="s">
        <v>280</v>
      </c>
      <c r="J536" s="0" t="s">
        <v>262</v>
      </c>
      <c r="K536" s="61" t="n">
        <v>3.42E-005</v>
      </c>
      <c r="L536" s="0" t="n">
        <f aca="false">K536*C536</f>
        <v>245.553899144206</v>
      </c>
    </row>
    <row r="537" customFormat="false" ht="14.4" hidden="false" customHeight="false" outlineLevel="0" collapsed="false">
      <c r="A537" s="0" t="str">
        <f aca="false">IF(J537="DIESEL", "D", "G")</f>
        <v>G</v>
      </c>
      <c r="B537" s="0" t="n">
        <v>0.75425</v>
      </c>
      <c r="C537" s="0" t="n">
        <f aca="false">F537*1000</f>
        <v>7429703.84064</v>
      </c>
      <c r="D537" s="35" t="s">
        <v>242</v>
      </c>
      <c r="E537" s="0" t="s">
        <v>264</v>
      </c>
      <c r="F537" s="0" t="n">
        <v>7429.70384064</v>
      </c>
      <c r="G537" s="35" t="n">
        <v>2019</v>
      </c>
      <c r="H537" s="0" t="n">
        <v>8</v>
      </c>
      <c r="I537" s="0" t="s">
        <v>281</v>
      </c>
      <c r="J537" s="0" t="s">
        <v>262</v>
      </c>
      <c r="K537" s="61" t="n">
        <v>3.42E-005</v>
      </c>
      <c r="L537" s="0" t="n">
        <f aca="false">K537*C537</f>
        <v>254.095871349888</v>
      </c>
    </row>
    <row r="538" customFormat="false" ht="14.4" hidden="false" customHeight="false" outlineLevel="0" collapsed="false">
      <c r="A538" s="0" t="str">
        <f aca="false">IF(J538="DIESEL", "D", "G")</f>
        <v>G</v>
      </c>
      <c r="B538" s="0" t="n">
        <v>0.75425</v>
      </c>
      <c r="C538" s="0" t="n">
        <f aca="false">F538*1000</f>
        <v>6612240.333828</v>
      </c>
      <c r="D538" s="35" t="s">
        <v>242</v>
      </c>
      <c r="E538" s="0" t="s">
        <v>264</v>
      </c>
      <c r="F538" s="0" t="n">
        <v>6612.240333828</v>
      </c>
      <c r="G538" s="35" t="n">
        <v>2019</v>
      </c>
      <c r="H538" s="0" t="n">
        <v>9</v>
      </c>
      <c r="I538" s="0" t="s">
        <v>282</v>
      </c>
      <c r="J538" s="0" t="s">
        <v>262</v>
      </c>
      <c r="K538" s="61" t="n">
        <v>3.42E-005</v>
      </c>
      <c r="L538" s="0" t="n">
        <f aca="false">K538*C538</f>
        <v>226.138619416918</v>
      </c>
    </row>
    <row r="539" customFormat="false" ht="14.4" hidden="false" customHeight="false" outlineLevel="0" collapsed="false">
      <c r="A539" s="0" t="str">
        <f aca="false">IF(J539="DIESEL", "D", "G")</f>
        <v>G</v>
      </c>
      <c r="B539" s="0" t="n">
        <v>0.75425</v>
      </c>
      <c r="C539" s="0" t="n">
        <f aca="false">F539*1000</f>
        <v>6529695.639756</v>
      </c>
      <c r="D539" s="35" t="s">
        <v>242</v>
      </c>
      <c r="E539" s="0" t="s">
        <v>264</v>
      </c>
      <c r="F539" s="0" t="n">
        <v>6529.695639756</v>
      </c>
      <c r="G539" s="35" t="n">
        <v>2019</v>
      </c>
      <c r="H539" s="0" t="n">
        <v>10</v>
      </c>
      <c r="I539" s="0" t="s">
        <v>283</v>
      </c>
      <c r="J539" s="0" t="s">
        <v>262</v>
      </c>
      <c r="K539" s="61" t="n">
        <v>3.42E-005</v>
      </c>
      <c r="L539" s="0" t="n">
        <f aca="false">K539*C539</f>
        <v>223.315590879655</v>
      </c>
    </row>
    <row r="540" customFormat="false" ht="14.4" hidden="false" customHeight="false" outlineLevel="0" collapsed="false">
      <c r="A540" s="0" t="str">
        <f aca="false">IF(J540="DIESEL", "D", "G")</f>
        <v>G</v>
      </c>
      <c r="B540" s="0" t="n">
        <v>0.75425</v>
      </c>
      <c r="C540" s="0" t="n">
        <f aca="false">F540*1000</f>
        <v>6482086.513032</v>
      </c>
      <c r="D540" s="35" t="s">
        <v>242</v>
      </c>
      <c r="E540" s="0" t="s">
        <v>264</v>
      </c>
      <c r="F540" s="0" t="n">
        <v>6482.086513032</v>
      </c>
      <c r="G540" s="35" t="n">
        <v>2019</v>
      </c>
      <c r="H540" s="0" t="n">
        <v>11</v>
      </c>
      <c r="I540" s="0" t="s">
        <v>284</v>
      </c>
      <c r="J540" s="0" t="s">
        <v>262</v>
      </c>
      <c r="K540" s="61" t="n">
        <v>3.42E-005</v>
      </c>
      <c r="L540" s="0" t="n">
        <f aca="false">K540*C540</f>
        <v>221.687358745694</v>
      </c>
    </row>
    <row r="541" customFormat="false" ht="14.4" hidden="false" customHeight="false" outlineLevel="0" collapsed="false">
      <c r="A541" s="0" t="str">
        <f aca="false">IF(J541="DIESEL", "D", "G")</f>
        <v>G</v>
      </c>
      <c r="B541" s="0" t="n">
        <v>0.75425</v>
      </c>
      <c r="C541" s="0" t="n">
        <f aca="false">F541*1000</f>
        <v>8110824.378036</v>
      </c>
      <c r="D541" s="35" t="s">
        <v>242</v>
      </c>
      <c r="E541" s="0" t="s">
        <v>264</v>
      </c>
      <c r="F541" s="0" t="n">
        <v>8110.824378036</v>
      </c>
      <c r="G541" s="35" t="n">
        <v>2019</v>
      </c>
      <c r="H541" s="0" t="n">
        <v>12</v>
      </c>
      <c r="I541" s="0" t="s">
        <v>285</v>
      </c>
      <c r="J541" s="0" t="s">
        <v>262</v>
      </c>
      <c r="K541" s="61" t="n">
        <v>3.42E-005</v>
      </c>
      <c r="L541" s="0" t="n">
        <f aca="false">K541*C541</f>
        <v>277.390193728831</v>
      </c>
    </row>
    <row r="542" customFormat="false" ht="14.4" hidden="false" customHeight="false" outlineLevel="0" collapsed="false">
      <c r="A542" s="0" t="str">
        <f aca="false">IF(J542="DIESEL", "D", "G")</f>
        <v>G</v>
      </c>
      <c r="B542" s="0" t="n">
        <v>0.75425</v>
      </c>
      <c r="C542" s="0" t="n">
        <f aca="false">F542*1000</f>
        <v>11048550.141816</v>
      </c>
      <c r="D542" s="35" t="s">
        <v>242</v>
      </c>
      <c r="E542" s="0" t="s">
        <v>265</v>
      </c>
      <c r="F542" s="0" t="n">
        <v>11048.550141816</v>
      </c>
      <c r="G542" s="35" t="n">
        <v>2019</v>
      </c>
      <c r="H542" s="0" t="n">
        <v>1</v>
      </c>
      <c r="I542" s="0" t="s">
        <v>274</v>
      </c>
      <c r="J542" s="0" t="s">
        <v>262</v>
      </c>
      <c r="K542" s="61" t="n">
        <v>3.42E-005</v>
      </c>
      <c r="L542" s="0" t="n">
        <f aca="false">K542*C542</f>
        <v>377.860414850107</v>
      </c>
      <c r="M542" s="0" t="n">
        <f aca="false">SUM(L542:L553)</f>
        <v>4650.73483715588</v>
      </c>
    </row>
    <row r="543" customFormat="false" ht="14.4" hidden="false" customHeight="false" outlineLevel="0" collapsed="false">
      <c r="A543" s="0" t="str">
        <f aca="false">IF(J543="DIESEL", "D", "G")</f>
        <v>G</v>
      </c>
      <c r="B543" s="0" t="n">
        <v>0.75425</v>
      </c>
      <c r="C543" s="0" t="n">
        <f aca="false">F543*1000</f>
        <v>10195980.724116</v>
      </c>
      <c r="D543" s="35" t="s">
        <v>242</v>
      </c>
      <c r="E543" s="0" t="s">
        <v>265</v>
      </c>
      <c r="F543" s="0" t="n">
        <v>10195.980724116</v>
      </c>
      <c r="G543" s="35" t="n">
        <v>2019</v>
      </c>
      <c r="H543" s="0" t="n">
        <v>2</v>
      </c>
      <c r="I543" s="0" t="s">
        <v>275</v>
      </c>
      <c r="J543" s="0" t="s">
        <v>262</v>
      </c>
      <c r="K543" s="61" t="n">
        <v>3.42E-005</v>
      </c>
      <c r="L543" s="0" t="n">
        <f aca="false">K543*C543</f>
        <v>348.702540764767</v>
      </c>
    </row>
    <row r="544" customFormat="false" ht="14.4" hidden="false" customHeight="false" outlineLevel="0" collapsed="false">
      <c r="A544" s="0" t="str">
        <f aca="false">IF(J544="DIESEL", "D", "G")</f>
        <v>G</v>
      </c>
      <c r="B544" s="0" t="n">
        <v>0.75425</v>
      </c>
      <c r="C544" s="0" t="n">
        <f aca="false">F544*1000</f>
        <v>11281686.096072</v>
      </c>
      <c r="D544" s="35" t="s">
        <v>242</v>
      </c>
      <c r="E544" s="0" t="s">
        <v>265</v>
      </c>
      <c r="F544" s="0" t="n">
        <v>11281.686096072</v>
      </c>
      <c r="G544" s="35" t="n">
        <v>2019</v>
      </c>
      <c r="H544" s="0" t="n">
        <v>3</v>
      </c>
      <c r="I544" s="0" t="s">
        <v>276</v>
      </c>
      <c r="J544" s="0" t="s">
        <v>262</v>
      </c>
      <c r="K544" s="61" t="n">
        <v>3.42E-005</v>
      </c>
      <c r="L544" s="0" t="n">
        <f aca="false">K544*C544</f>
        <v>385.833664485662</v>
      </c>
    </row>
    <row r="545" customFormat="false" ht="14.4" hidden="false" customHeight="false" outlineLevel="0" collapsed="false">
      <c r="A545" s="0" t="str">
        <f aca="false">IF(J545="DIESEL", "D", "G")</f>
        <v>G</v>
      </c>
      <c r="B545" s="0" t="n">
        <v>0.75425</v>
      </c>
      <c r="C545" s="0" t="n">
        <f aca="false">F545*1000</f>
        <v>11117130.45102</v>
      </c>
      <c r="D545" s="35" t="s">
        <v>242</v>
      </c>
      <c r="E545" s="0" t="s">
        <v>265</v>
      </c>
      <c r="F545" s="0" t="n">
        <v>11117.13045102</v>
      </c>
      <c r="G545" s="35" t="n">
        <v>2019</v>
      </c>
      <c r="H545" s="0" t="n">
        <v>4</v>
      </c>
      <c r="I545" s="0" t="s">
        <v>277</v>
      </c>
      <c r="J545" s="0" t="s">
        <v>262</v>
      </c>
      <c r="K545" s="61" t="n">
        <v>3.42E-005</v>
      </c>
      <c r="L545" s="0" t="n">
        <f aca="false">K545*C545</f>
        <v>380.205861424884</v>
      </c>
    </row>
    <row r="546" customFormat="false" ht="14.4" hidden="false" customHeight="false" outlineLevel="0" collapsed="false">
      <c r="A546" s="0" t="str">
        <f aca="false">IF(J546="DIESEL", "D", "G")</f>
        <v>G</v>
      </c>
      <c r="B546" s="0" t="n">
        <v>0.75425</v>
      </c>
      <c r="C546" s="0" t="n">
        <f aca="false">F546*1000</f>
        <v>11639967.771048</v>
      </c>
      <c r="D546" s="35" t="s">
        <v>242</v>
      </c>
      <c r="E546" s="0" t="s">
        <v>265</v>
      </c>
      <c r="F546" s="0" t="n">
        <v>11639.967771048</v>
      </c>
      <c r="G546" s="35" t="n">
        <v>2019</v>
      </c>
      <c r="H546" s="0" t="n">
        <v>5</v>
      </c>
      <c r="I546" s="0" t="s">
        <v>278</v>
      </c>
      <c r="J546" s="0" t="s">
        <v>262</v>
      </c>
      <c r="K546" s="61" t="n">
        <v>3.42E-005</v>
      </c>
      <c r="L546" s="0" t="n">
        <f aca="false">K546*C546</f>
        <v>398.086897769842</v>
      </c>
    </row>
    <row r="547" customFormat="false" ht="14.4" hidden="false" customHeight="false" outlineLevel="0" collapsed="false">
      <c r="A547" s="0" t="str">
        <f aca="false">IF(J547="DIESEL", "D", "G")</f>
        <v>G</v>
      </c>
      <c r="B547" s="0" t="n">
        <v>0.75425</v>
      </c>
      <c r="C547" s="0" t="n">
        <f aca="false">F547*1000</f>
        <v>10902020.628708</v>
      </c>
      <c r="D547" s="35" t="s">
        <v>242</v>
      </c>
      <c r="E547" s="0" t="s">
        <v>265</v>
      </c>
      <c r="F547" s="0" t="n">
        <v>10902.020628708</v>
      </c>
      <c r="G547" s="35" t="n">
        <v>2019</v>
      </c>
      <c r="H547" s="0" t="n">
        <v>6</v>
      </c>
      <c r="I547" s="0" t="s">
        <v>279</v>
      </c>
      <c r="J547" s="0" t="s">
        <v>262</v>
      </c>
      <c r="K547" s="61" t="n">
        <v>3.42E-005</v>
      </c>
      <c r="L547" s="0" t="n">
        <f aca="false">K547*C547</f>
        <v>372.849105501814</v>
      </c>
    </row>
    <row r="548" customFormat="false" ht="14.4" hidden="false" customHeight="false" outlineLevel="0" collapsed="false">
      <c r="A548" s="0" t="str">
        <f aca="false">IF(J548="DIESEL", "D", "G")</f>
        <v>G</v>
      </c>
      <c r="B548" s="0" t="n">
        <v>0.75425</v>
      </c>
      <c r="C548" s="0" t="n">
        <f aca="false">F548*1000</f>
        <v>11920618.216728</v>
      </c>
      <c r="D548" s="35" t="s">
        <v>242</v>
      </c>
      <c r="E548" s="0" t="s">
        <v>265</v>
      </c>
      <c r="F548" s="0" t="n">
        <v>11920.618216728</v>
      </c>
      <c r="G548" s="35" t="n">
        <v>2019</v>
      </c>
      <c r="H548" s="0" t="n">
        <v>7</v>
      </c>
      <c r="I548" s="0" t="s">
        <v>280</v>
      </c>
      <c r="J548" s="0" t="s">
        <v>262</v>
      </c>
      <c r="K548" s="61" t="n">
        <v>3.42E-005</v>
      </c>
      <c r="L548" s="0" t="n">
        <f aca="false">K548*C548</f>
        <v>407.685143012098</v>
      </c>
    </row>
    <row r="549" customFormat="false" ht="14.4" hidden="false" customHeight="false" outlineLevel="0" collapsed="false">
      <c r="A549" s="0" t="str">
        <f aca="false">IF(J549="DIESEL", "D", "G")</f>
        <v>G</v>
      </c>
      <c r="B549" s="0" t="n">
        <v>0.75425</v>
      </c>
      <c r="C549" s="0" t="n">
        <f aca="false">F549*1000</f>
        <v>12592244.940828</v>
      </c>
      <c r="D549" s="35" t="s">
        <v>242</v>
      </c>
      <c r="E549" s="0" t="s">
        <v>265</v>
      </c>
      <c r="F549" s="0" t="n">
        <v>12592.244940828</v>
      </c>
      <c r="G549" s="35" t="n">
        <v>2019</v>
      </c>
      <c r="H549" s="0" t="n">
        <v>8</v>
      </c>
      <c r="I549" s="0" t="s">
        <v>281</v>
      </c>
      <c r="J549" s="0" t="s">
        <v>262</v>
      </c>
      <c r="K549" s="61" t="n">
        <v>3.42E-005</v>
      </c>
      <c r="L549" s="0" t="n">
        <f aca="false">K549*C549</f>
        <v>430.654776976318</v>
      </c>
    </row>
    <row r="550" customFormat="false" ht="14.4" hidden="false" customHeight="false" outlineLevel="0" collapsed="false">
      <c r="A550" s="0" t="str">
        <f aca="false">IF(J550="DIESEL", "D", "G")</f>
        <v>G</v>
      </c>
      <c r="B550" s="0" t="n">
        <v>0.75425</v>
      </c>
      <c r="C550" s="0" t="n">
        <f aca="false">F550*1000</f>
        <v>11014822.120896</v>
      </c>
      <c r="D550" s="35" t="s">
        <v>242</v>
      </c>
      <c r="E550" s="0" t="s">
        <v>265</v>
      </c>
      <c r="F550" s="0" t="n">
        <v>11014.822120896</v>
      </c>
      <c r="G550" s="35" t="n">
        <v>2019</v>
      </c>
      <c r="H550" s="0" t="n">
        <v>9</v>
      </c>
      <c r="I550" s="0" t="s">
        <v>282</v>
      </c>
      <c r="J550" s="0" t="s">
        <v>262</v>
      </c>
      <c r="K550" s="61" t="n">
        <v>3.42E-005</v>
      </c>
      <c r="L550" s="0" t="n">
        <f aca="false">K550*C550</f>
        <v>376.706916534643</v>
      </c>
    </row>
    <row r="551" customFormat="false" ht="14.4" hidden="false" customHeight="false" outlineLevel="0" collapsed="false">
      <c r="A551" s="0" t="str">
        <f aca="false">IF(J551="DIESEL", "D", "G")</f>
        <v>G</v>
      </c>
      <c r="B551" s="0" t="n">
        <v>0.75425</v>
      </c>
      <c r="C551" s="0" t="n">
        <f aca="false">F551*1000</f>
        <v>10739403.1146</v>
      </c>
      <c r="D551" s="35" t="s">
        <v>242</v>
      </c>
      <c r="E551" s="0" t="s">
        <v>265</v>
      </c>
      <c r="F551" s="0" t="n">
        <v>10739.4031146</v>
      </c>
      <c r="G551" s="35" t="n">
        <v>2019</v>
      </c>
      <c r="H551" s="0" t="n">
        <v>10</v>
      </c>
      <c r="I551" s="0" t="s">
        <v>283</v>
      </c>
      <c r="J551" s="0" t="s">
        <v>262</v>
      </c>
      <c r="K551" s="61" t="n">
        <v>3.42E-005</v>
      </c>
      <c r="L551" s="0" t="n">
        <f aca="false">K551*C551</f>
        <v>367.28758651932</v>
      </c>
    </row>
    <row r="552" customFormat="false" ht="14.4" hidden="false" customHeight="false" outlineLevel="0" collapsed="false">
      <c r="A552" s="0" t="str">
        <f aca="false">IF(J552="DIESEL", "D", "G")</f>
        <v>G</v>
      </c>
      <c r="B552" s="0" t="n">
        <v>0.75425</v>
      </c>
      <c r="C552" s="0" t="n">
        <f aca="false">F552*1000</f>
        <v>11203759.60464</v>
      </c>
      <c r="D552" s="35" t="s">
        <v>242</v>
      </c>
      <c r="E552" s="0" t="s">
        <v>265</v>
      </c>
      <c r="F552" s="0" t="n">
        <v>11203.75960464</v>
      </c>
      <c r="G552" s="35" t="n">
        <v>2019</v>
      </c>
      <c r="H552" s="0" t="n">
        <v>11</v>
      </c>
      <c r="I552" s="0" t="s">
        <v>284</v>
      </c>
      <c r="J552" s="0" t="s">
        <v>262</v>
      </c>
      <c r="K552" s="61" t="n">
        <v>3.42E-005</v>
      </c>
      <c r="L552" s="0" t="n">
        <f aca="false">K552*C552</f>
        <v>383.168578478688</v>
      </c>
    </row>
    <row r="553" customFormat="false" ht="14.4" hidden="false" customHeight="false" outlineLevel="0" collapsed="false">
      <c r="A553" s="0" t="str">
        <f aca="false">IF(J553="DIESEL", "D", "G")</f>
        <v>G</v>
      </c>
      <c r="B553" s="0" t="n">
        <v>0.75425</v>
      </c>
      <c r="C553" s="0" t="n">
        <f aca="false">F553*1000</f>
        <v>12330214.936776</v>
      </c>
      <c r="D553" s="35" t="s">
        <v>242</v>
      </c>
      <c r="E553" s="0" t="s">
        <v>265</v>
      </c>
      <c r="F553" s="0" t="n">
        <v>12330.214936776</v>
      </c>
      <c r="G553" s="35" t="n">
        <v>2019</v>
      </c>
      <c r="H553" s="0" t="n">
        <v>12</v>
      </c>
      <c r="I553" s="0" t="s">
        <v>285</v>
      </c>
      <c r="J553" s="0" t="s">
        <v>262</v>
      </c>
      <c r="K553" s="61" t="n">
        <v>3.42E-005</v>
      </c>
      <c r="L553" s="0" t="n">
        <f aca="false">K553*C553</f>
        <v>421.693350837739</v>
      </c>
    </row>
    <row r="554" customFormat="false" ht="14.4" hidden="false" customHeight="false" outlineLevel="0" collapsed="false">
      <c r="A554" s="0" t="str">
        <f aca="false">IF(J554="DIESEL", "D", "G")</f>
        <v>G</v>
      </c>
      <c r="B554" s="0" t="n">
        <v>0.75425</v>
      </c>
      <c r="C554" s="0" t="n">
        <f aca="false">F554*1000</f>
        <v>4508425.692</v>
      </c>
      <c r="D554" s="35" t="s">
        <v>242</v>
      </c>
      <c r="E554" s="0" t="s">
        <v>266</v>
      </c>
      <c r="F554" s="0" t="n">
        <v>4508.425692</v>
      </c>
      <c r="G554" s="35" t="n">
        <v>2019</v>
      </c>
      <c r="H554" s="0" t="n">
        <v>1</v>
      </c>
      <c r="I554" s="0" t="s">
        <v>274</v>
      </c>
      <c r="J554" s="0" t="s">
        <v>262</v>
      </c>
      <c r="K554" s="61" t="n">
        <v>3.42E-005</v>
      </c>
      <c r="L554" s="0" t="n">
        <f aca="false">K554*C554</f>
        <v>154.1881586664</v>
      </c>
      <c r="M554" s="0" t="n">
        <f aca="false">SUM(L554:L565)</f>
        <v>1825.33198349555</v>
      </c>
    </row>
    <row r="555" customFormat="false" ht="14.4" hidden="false" customHeight="false" outlineLevel="0" collapsed="false">
      <c r="A555" s="0" t="str">
        <f aca="false">IF(J555="DIESEL", "D", "G")</f>
        <v>G</v>
      </c>
      <c r="B555" s="0" t="n">
        <v>0.75425</v>
      </c>
      <c r="C555" s="0" t="n">
        <f aca="false">F555*1000</f>
        <v>4218705.399168</v>
      </c>
      <c r="D555" s="35" t="s">
        <v>242</v>
      </c>
      <c r="E555" s="0" t="s">
        <v>266</v>
      </c>
      <c r="F555" s="0" t="n">
        <v>4218.705399168</v>
      </c>
      <c r="G555" s="35" t="n">
        <v>2019</v>
      </c>
      <c r="H555" s="0" t="n">
        <v>2</v>
      </c>
      <c r="I555" s="0" t="s">
        <v>275</v>
      </c>
      <c r="J555" s="0" t="s">
        <v>262</v>
      </c>
      <c r="K555" s="61" t="n">
        <v>3.42E-005</v>
      </c>
      <c r="L555" s="0" t="n">
        <f aca="false">K555*C555</f>
        <v>144.279724651546</v>
      </c>
    </row>
    <row r="556" customFormat="false" ht="14.4" hidden="false" customHeight="false" outlineLevel="0" collapsed="false">
      <c r="A556" s="0" t="str">
        <f aca="false">IF(J556="DIESEL", "D", "G")</f>
        <v>G</v>
      </c>
      <c r="B556" s="0" t="n">
        <v>0.75425</v>
      </c>
      <c r="C556" s="0" t="n">
        <f aca="false">F556*1000</f>
        <v>4635236.994</v>
      </c>
      <c r="D556" s="35" t="s">
        <v>242</v>
      </c>
      <c r="E556" s="0" t="s">
        <v>266</v>
      </c>
      <c r="F556" s="0" t="n">
        <v>4635.236994</v>
      </c>
      <c r="G556" s="35" t="n">
        <v>2019</v>
      </c>
      <c r="H556" s="0" t="n">
        <v>3</v>
      </c>
      <c r="I556" s="0" t="s">
        <v>276</v>
      </c>
      <c r="J556" s="0" t="s">
        <v>262</v>
      </c>
      <c r="K556" s="61" t="n">
        <v>3.42E-005</v>
      </c>
      <c r="L556" s="0" t="n">
        <f aca="false">K556*C556</f>
        <v>158.5251051948</v>
      </c>
    </row>
    <row r="557" customFormat="false" ht="14.4" hidden="false" customHeight="false" outlineLevel="0" collapsed="false">
      <c r="A557" s="0" t="str">
        <f aca="false">IF(J557="DIESEL", "D", "G")</f>
        <v>G</v>
      </c>
      <c r="B557" s="0" t="n">
        <v>0.75425</v>
      </c>
      <c r="C557" s="0" t="n">
        <f aca="false">F557*1000</f>
        <v>4487605.926</v>
      </c>
      <c r="D557" s="35" t="s">
        <v>242</v>
      </c>
      <c r="E557" s="0" t="s">
        <v>266</v>
      </c>
      <c r="F557" s="0" t="n">
        <v>4487.605926</v>
      </c>
      <c r="G557" s="35" t="n">
        <v>2019</v>
      </c>
      <c r="H557" s="0" t="n">
        <v>4</v>
      </c>
      <c r="I557" s="0" t="s">
        <v>277</v>
      </c>
      <c r="J557" s="0" t="s">
        <v>262</v>
      </c>
      <c r="K557" s="61" t="n">
        <v>3.42E-005</v>
      </c>
      <c r="L557" s="0" t="n">
        <f aca="false">K557*C557</f>
        <v>153.4761226692</v>
      </c>
    </row>
    <row r="558" customFormat="false" ht="14.4" hidden="false" customHeight="false" outlineLevel="0" collapsed="false">
      <c r="A558" s="0" t="str">
        <f aca="false">IF(J558="DIESEL", "D", "G")</f>
        <v>G</v>
      </c>
      <c r="B558" s="0" t="n">
        <v>0.75425</v>
      </c>
      <c r="C558" s="0" t="n">
        <f aca="false">F558*1000</f>
        <v>4538708.988</v>
      </c>
      <c r="D558" s="35" t="s">
        <v>242</v>
      </c>
      <c r="E558" s="0" t="s">
        <v>266</v>
      </c>
      <c r="F558" s="0" t="n">
        <v>4538.708988</v>
      </c>
      <c r="G558" s="35" t="n">
        <v>2019</v>
      </c>
      <c r="H558" s="0" t="n">
        <v>5</v>
      </c>
      <c r="I558" s="0" t="s">
        <v>278</v>
      </c>
      <c r="J558" s="0" t="s">
        <v>262</v>
      </c>
      <c r="K558" s="61" t="n">
        <v>3.42E-005</v>
      </c>
      <c r="L558" s="0" t="n">
        <f aca="false">K558*C558</f>
        <v>155.2238473896</v>
      </c>
    </row>
    <row r="559" customFormat="false" ht="14.4" hidden="false" customHeight="false" outlineLevel="0" collapsed="false">
      <c r="A559" s="0" t="str">
        <f aca="false">IF(J559="DIESEL", "D", "G")</f>
        <v>G</v>
      </c>
      <c r="B559" s="0" t="n">
        <v>0.75425</v>
      </c>
      <c r="C559" s="0" t="n">
        <f aca="false">F559*1000</f>
        <v>4224519.792</v>
      </c>
      <c r="D559" s="35" t="s">
        <v>242</v>
      </c>
      <c r="E559" s="0" t="s">
        <v>266</v>
      </c>
      <c r="F559" s="0" t="n">
        <v>4224.519792</v>
      </c>
      <c r="G559" s="35" t="n">
        <v>2019</v>
      </c>
      <c r="H559" s="0" t="n">
        <v>6</v>
      </c>
      <c r="I559" s="0" t="s">
        <v>279</v>
      </c>
      <c r="J559" s="0" t="s">
        <v>262</v>
      </c>
      <c r="K559" s="61" t="n">
        <v>3.42E-005</v>
      </c>
      <c r="L559" s="0" t="n">
        <f aca="false">K559*C559</f>
        <v>144.4785768864</v>
      </c>
    </row>
    <row r="560" customFormat="false" ht="14.4" hidden="false" customHeight="false" outlineLevel="0" collapsed="false">
      <c r="A560" s="0" t="str">
        <f aca="false">IF(J560="DIESEL", "D", "G")</f>
        <v>G</v>
      </c>
      <c r="B560" s="0" t="n">
        <v>0.75425</v>
      </c>
      <c r="C560" s="0" t="n">
        <f aca="false">F560*1000</f>
        <v>4444073.688</v>
      </c>
      <c r="D560" s="35" t="s">
        <v>242</v>
      </c>
      <c r="E560" s="0" t="s">
        <v>266</v>
      </c>
      <c r="F560" s="0" t="n">
        <v>4444.073688</v>
      </c>
      <c r="G560" s="35" t="n">
        <v>2019</v>
      </c>
      <c r="H560" s="0" t="n">
        <v>7</v>
      </c>
      <c r="I560" s="0" t="s">
        <v>280</v>
      </c>
      <c r="J560" s="0" t="s">
        <v>262</v>
      </c>
      <c r="K560" s="61" t="n">
        <v>3.42E-005</v>
      </c>
      <c r="L560" s="0" t="n">
        <f aca="false">K560*C560</f>
        <v>151.9873201296</v>
      </c>
    </row>
    <row r="561" customFormat="false" ht="14.4" hidden="false" customHeight="false" outlineLevel="0" collapsed="false">
      <c r="A561" s="0" t="str">
        <f aca="false">IF(J561="DIESEL", "D", "G")</f>
        <v>G</v>
      </c>
      <c r="B561" s="0" t="n">
        <v>0.75425</v>
      </c>
      <c r="C561" s="0" t="n">
        <f aca="false">F561*1000</f>
        <v>4514103.81</v>
      </c>
      <c r="D561" s="35" t="s">
        <v>242</v>
      </c>
      <c r="E561" s="0" t="s">
        <v>266</v>
      </c>
      <c r="F561" s="0" t="n">
        <v>4514.10381</v>
      </c>
      <c r="G561" s="35" t="n">
        <v>2019</v>
      </c>
      <c r="H561" s="0" t="n">
        <v>8</v>
      </c>
      <c r="I561" s="0" t="s">
        <v>281</v>
      </c>
      <c r="J561" s="0" t="s">
        <v>262</v>
      </c>
      <c r="K561" s="61" t="n">
        <v>3.42E-005</v>
      </c>
      <c r="L561" s="0" t="n">
        <f aca="false">K561*C561</f>
        <v>154.382350302</v>
      </c>
    </row>
    <row r="562" customFormat="false" ht="14.4" hidden="false" customHeight="false" outlineLevel="0" collapsed="false">
      <c r="A562" s="0" t="str">
        <f aca="false">IF(J562="DIESEL", "D", "G")</f>
        <v>G</v>
      </c>
      <c r="B562" s="0" t="n">
        <v>0.75425</v>
      </c>
      <c r="C562" s="0" t="n">
        <f aca="false">F562*1000</f>
        <v>4546279.812</v>
      </c>
      <c r="D562" s="35" t="s">
        <v>242</v>
      </c>
      <c r="E562" s="0" t="s">
        <v>266</v>
      </c>
      <c r="F562" s="0" t="n">
        <v>4546.279812</v>
      </c>
      <c r="G562" s="35" t="n">
        <v>2019</v>
      </c>
      <c r="H562" s="0" t="n">
        <v>9</v>
      </c>
      <c r="I562" s="0" t="s">
        <v>282</v>
      </c>
      <c r="J562" s="0" t="s">
        <v>262</v>
      </c>
      <c r="K562" s="61" t="n">
        <v>3.42E-005</v>
      </c>
      <c r="L562" s="0" t="n">
        <f aca="false">K562*C562</f>
        <v>155.4827695704</v>
      </c>
    </row>
    <row r="563" customFormat="false" ht="14.4" hidden="false" customHeight="false" outlineLevel="0" collapsed="false">
      <c r="A563" s="0" t="str">
        <f aca="false">IF(J563="DIESEL", "D", "G")</f>
        <v>G</v>
      </c>
      <c r="B563" s="0" t="n">
        <v>0.75425</v>
      </c>
      <c r="C563" s="0" t="n">
        <f aca="false">F563*1000</f>
        <v>4059854.37</v>
      </c>
      <c r="D563" s="35" t="s">
        <v>242</v>
      </c>
      <c r="E563" s="0" t="s">
        <v>266</v>
      </c>
      <c r="F563" s="0" t="n">
        <v>4059.85437</v>
      </c>
      <c r="G563" s="35" t="n">
        <v>2019</v>
      </c>
      <c r="H563" s="0" t="n">
        <v>10</v>
      </c>
      <c r="I563" s="0" t="s">
        <v>283</v>
      </c>
      <c r="J563" s="0" t="s">
        <v>262</v>
      </c>
      <c r="K563" s="61" t="n">
        <v>3.42E-005</v>
      </c>
      <c r="L563" s="0" t="n">
        <f aca="false">K563*C563</f>
        <v>138.847019454</v>
      </c>
    </row>
    <row r="564" customFormat="false" ht="14.4" hidden="false" customHeight="false" outlineLevel="0" collapsed="false">
      <c r="A564" s="0" t="str">
        <f aca="false">IF(J564="DIESEL", "D", "G")</f>
        <v>G</v>
      </c>
      <c r="B564" s="0" t="n">
        <v>0.75425</v>
      </c>
      <c r="C564" s="0" t="n">
        <f aca="false">F564*1000</f>
        <v>4463000.748</v>
      </c>
      <c r="D564" s="35" t="s">
        <v>242</v>
      </c>
      <c r="E564" s="0" t="s">
        <v>266</v>
      </c>
      <c r="F564" s="0" t="n">
        <v>4463.000748</v>
      </c>
      <c r="G564" s="35" t="n">
        <v>2019</v>
      </c>
      <c r="H564" s="0" t="n">
        <v>11</v>
      </c>
      <c r="I564" s="0" t="s">
        <v>284</v>
      </c>
      <c r="J564" s="0" t="s">
        <v>262</v>
      </c>
      <c r="K564" s="61" t="n">
        <v>3.42E-005</v>
      </c>
      <c r="L564" s="0" t="n">
        <f aca="false">K564*C564</f>
        <v>152.6346255816</v>
      </c>
    </row>
    <row r="565" customFormat="false" ht="14.4" hidden="false" customHeight="false" outlineLevel="0" collapsed="false">
      <c r="A565" s="0" t="str">
        <f aca="false">IF(J565="DIESEL", "D", "G")</f>
        <v>G</v>
      </c>
      <c r="B565" s="0" t="n">
        <v>0.75425</v>
      </c>
      <c r="C565" s="0" t="n">
        <f aca="false">F565*1000</f>
        <v>4731765</v>
      </c>
      <c r="D565" s="35" t="s">
        <v>242</v>
      </c>
      <c r="E565" s="0" t="s">
        <v>266</v>
      </c>
      <c r="F565" s="0" t="n">
        <v>4731.765</v>
      </c>
      <c r="G565" s="35" t="n">
        <v>2019</v>
      </c>
      <c r="H565" s="0" t="n">
        <v>12</v>
      </c>
      <c r="I565" s="0" t="s">
        <v>285</v>
      </c>
      <c r="J565" s="0" t="s">
        <v>262</v>
      </c>
      <c r="K565" s="61" t="n">
        <v>3.42E-005</v>
      </c>
      <c r="L565" s="0" t="n">
        <f aca="false">K565*C565</f>
        <v>161.826363</v>
      </c>
    </row>
    <row r="566" customFormat="false" ht="14.4" hidden="false" customHeight="false" outlineLevel="0" collapsed="false">
      <c r="A566" s="0" t="str">
        <f aca="false">IF(J566="DIESEL", "D", "G")</f>
        <v>G</v>
      </c>
      <c r="B566" s="0" t="n">
        <v>0.75425</v>
      </c>
      <c r="C566" s="0" t="n">
        <f aca="false">F566*1000</f>
        <v>16578211.854</v>
      </c>
      <c r="D566" s="35" t="s">
        <v>242</v>
      </c>
      <c r="E566" s="0" t="s">
        <v>267</v>
      </c>
      <c r="F566" s="0" t="n">
        <v>16578.211854</v>
      </c>
      <c r="G566" s="35" t="n">
        <v>2019</v>
      </c>
      <c r="H566" s="0" t="n">
        <v>1</v>
      </c>
      <c r="I566" s="0" t="s">
        <v>274</v>
      </c>
      <c r="J566" s="0" t="s">
        <v>262</v>
      </c>
      <c r="K566" s="61" t="n">
        <v>3.42E-005</v>
      </c>
      <c r="L566" s="0" t="n">
        <f aca="false">K566*C566</f>
        <v>566.9748454068</v>
      </c>
      <c r="M566" s="0" t="n">
        <f aca="false">SUM(L566:L577)</f>
        <v>6962.417441712</v>
      </c>
    </row>
    <row r="567" customFormat="false" ht="14.4" hidden="false" customHeight="false" outlineLevel="0" collapsed="false">
      <c r="A567" s="0" t="str">
        <f aca="false">IF(J567="DIESEL", "D", "G")</f>
        <v>G</v>
      </c>
      <c r="B567" s="0" t="n">
        <v>0.75425</v>
      </c>
      <c r="C567" s="0" t="n">
        <f aca="false">F567*1000</f>
        <v>15904408.518</v>
      </c>
      <c r="D567" s="35" t="s">
        <v>242</v>
      </c>
      <c r="E567" s="0" t="s">
        <v>267</v>
      </c>
      <c r="F567" s="0" t="n">
        <v>15904.408518</v>
      </c>
      <c r="G567" s="35" t="n">
        <v>2019</v>
      </c>
      <c r="H567" s="0" t="n">
        <v>2</v>
      </c>
      <c r="I567" s="0" t="s">
        <v>275</v>
      </c>
      <c r="J567" s="0" t="s">
        <v>262</v>
      </c>
      <c r="K567" s="61" t="n">
        <v>3.42E-005</v>
      </c>
      <c r="L567" s="0" t="n">
        <f aca="false">K567*C567</f>
        <v>543.9307713156</v>
      </c>
    </row>
    <row r="568" customFormat="false" ht="14.4" hidden="false" customHeight="false" outlineLevel="0" collapsed="false">
      <c r="A568" s="0" t="str">
        <f aca="false">IF(J568="DIESEL", "D", "G")</f>
        <v>G</v>
      </c>
      <c r="B568" s="0" t="n">
        <v>0.75425</v>
      </c>
      <c r="C568" s="0" t="n">
        <f aca="false">F568*1000</f>
        <v>17751689.574</v>
      </c>
      <c r="D568" s="35" t="s">
        <v>242</v>
      </c>
      <c r="E568" s="0" t="s">
        <v>267</v>
      </c>
      <c r="F568" s="0" t="n">
        <v>17751.689574</v>
      </c>
      <c r="G568" s="35" t="n">
        <v>2019</v>
      </c>
      <c r="H568" s="0" t="n">
        <v>3</v>
      </c>
      <c r="I568" s="0" t="s">
        <v>276</v>
      </c>
      <c r="J568" s="0" t="s">
        <v>262</v>
      </c>
      <c r="K568" s="61" t="n">
        <v>3.42E-005</v>
      </c>
      <c r="L568" s="0" t="n">
        <f aca="false">K568*C568</f>
        <v>607.1077834308</v>
      </c>
    </row>
    <row r="569" customFormat="false" ht="14.4" hidden="false" customHeight="false" outlineLevel="0" collapsed="false">
      <c r="A569" s="0" t="str">
        <f aca="false">IF(J569="DIESEL", "D", "G")</f>
        <v>G</v>
      </c>
      <c r="B569" s="0" t="n">
        <v>0.75425</v>
      </c>
      <c r="C569" s="0" t="n">
        <f aca="false">F569*1000</f>
        <v>17210375.658</v>
      </c>
      <c r="D569" s="35" t="s">
        <v>242</v>
      </c>
      <c r="E569" s="0" t="s">
        <v>267</v>
      </c>
      <c r="F569" s="0" t="n">
        <v>17210.375658</v>
      </c>
      <c r="G569" s="35" t="n">
        <v>2019</v>
      </c>
      <c r="H569" s="0" t="n">
        <v>4</v>
      </c>
      <c r="I569" s="0" t="s">
        <v>277</v>
      </c>
      <c r="J569" s="0" t="s">
        <v>262</v>
      </c>
      <c r="K569" s="61" t="n">
        <v>3.42E-005</v>
      </c>
      <c r="L569" s="0" t="n">
        <f aca="false">K569*C569</f>
        <v>588.5948475036</v>
      </c>
    </row>
    <row r="570" customFormat="false" ht="14.4" hidden="false" customHeight="false" outlineLevel="0" collapsed="false">
      <c r="A570" s="0" t="str">
        <f aca="false">IF(J570="DIESEL", "D", "G")</f>
        <v>G</v>
      </c>
      <c r="B570" s="0" t="n">
        <v>0.75425</v>
      </c>
      <c r="C570" s="0" t="n">
        <f aca="false">F570*1000</f>
        <v>17927711.232</v>
      </c>
      <c r="D570" s="35" t="s">
        <v>242</v>
      </c>
      <c r="E570" s="0" t="s">
        <v>267</v>
      </c>
      <c r="F570" s="0" t="n">
        <v>17927.711232</v>
      </c>
      <c r="G570" s="35" t="n">
        <v>2019</v>
      </c>
      <c r="H570" s="0" t="n">
        <v>5</v>
      </c>
      <c r="I570" s="0" t="s">
        <v>278</v>
      </c>
      <c r="J570" s="0" t="s">
        <v>262</v>
      </c>
      <c r="K570" s="61" t="n">
        <v>3.42E-005</v>
      </c>
      <c r="L570" s="0" t="n">
        <f aca="false">K570*C570</f>
        <v>613.1277241344</v>
      </c>
    </row>
    <row r="571" customFormat="false" ht="14.4" hidden="false" customHeight="false" outlineLevel="0" collapsed="false">
      <c r="A571" s="0" t="str">
        <f aca="false">IF(J571="DIESEL", "D", "G")</f>
        <v>G</v>
      </c>
      <c r="B571" s="0" t="n">
        <v>0.75425</v>
      </c>
      <c r="C571" s="0" t="n">
        <f aca="false">F571*1000</f>
        <v>16453293.258</v>
      </c>
      <c r="D571" s="35" t="s">
        <v>242</v>
      </c>
      <c r="E571" s="0" t="s">
        <v>267</v>
      </c>
      <c r="F571" s="0" t="n">
        <v>16453.293258</v>
      </c>
      <c r="G571" s="35" t="n">
        <v>2019</v>
      </c>
      <c r="H571" s="0" t="n">
        <v>6</v>
      </c>
      <c r="I571" s="0" t="s">
        <v>279</v>
      </c>
      <c r="J571" s="0" t="s">
        <v>262</v>
      </c>
      <c r="K571" s="61" t="n">
        <v>3.42E-005</v>
      </c>
      <c r="L571" s="0" t="n">
        <f aca="false">K571*C571</f>
        <v>562.7026294236</v>
      </c>
    </row>
    <row r="572" customFormat="false" ht="14.4" hidden="false" customHeight="false" outlineLevel="0" collapsed="false">
      <c r="A572" s="0" t="str">
        <f aca="false">IF(J572="DIESEL", "D", "G")</f>
        <v>G</v>
      </c>
      <c r="B572" s="0" t="n">
        <v>0.75425</v>
      </c>
      <c r="C572" s="0" t="n">
        <f aca="false">F572*1000</f>
        <v>17598380.388</v>
      </c>
      <c r="D572" s="35" t="s">
        <v>242</v>
      </c>
      <c r="E572" s="0" t="s">
        <v>267</v>
      </c>
      <c r="F572" s="0" t="n">
        <v>17598.380388</v>
      </c>
      <c r="G572" s="35" t="n">
        <v>2019</v>
      </c>
      <c r="H572" s="0" t="n">
        <v>7</v>
      </c>
      <c r="I572" s="0" t="s">
        <v>280</v>
      </c>
      <c r="J572" s="0" t="s">
        <v>262</v>
      </c>
      <c r="K572" s="61" t="n">
        <v>3.42E-005</v>
      </c>
      <c r="L572" s="0" t="n">
        <f aca="false">K572*C572</f>
        <v>601.8646092696</v>
      </c>
    </row>
    <row r="573" customFormat="false" ht="14.4" hidden="false" customHeight="false" outlineLevel="0" collapsed="false">
      <c r="A573" s="0" t="str">
        <f aca="false">IF(J573="DIESEL", "D", "G")</f>
        <v>G</v>
      </c>
      <c r="B573" s="0" t="n">
        <v>0.75425</v>
      </c>
      <c r="C573" s="0" t="n">
        <f aca="false">F573*1000</f>
        <v>17776294.752</v>
      </c>
      <c r="D573" s="35" t="s">
        <v>242</v>
      </c>
      <c r="E573" s="0" t="s">
        <v>267</v>
      </c>
      <c r="F573" s="0" t="n">
        <v>17776.294752</v>
      </c>
      <c r="G573" s="35" t="n">
        <v>2019</v>
      </c>
      <c r="H573" s="0" t="n">
        <v>8</v>
      </c>
      <c r="I573" s="0" t="s">
        <v>281</v>
      </c>
      <c r="J573" s="0" t="s">
        <v>262</v>
      </c>
      <c r="K573" s="61" t="n">
        <v>3.42E-005</v>
      </c>
      <c r="L573" s="0" t="n">
        <f aca="false">K573*C573</f>
        <v>607.9492805184</v>
      </c>
    </row>
    <row r="574" customFormat="false" ht="14.4" hidden="false" customHeight="false" outlineLevel="0" collapsed="false">
      <c r="A574" s="0" t="str">
        <f aca="false">IF(J574="DIESEL", "D", "G")</f>
        <v>G</v>
      </c>
      <c r="B574" s="0" t="n">
        <v>0.75425</v>
      </c>
      <c r="C574" s="0" t="n">
        <f aca="false">F574*1000</f>
        <v>16538465.028</v>
      </c>
      <c r="D574" s="35" t="s">
        <v>242</v>
      </c>
      <c r="E574" s="0" t="s">
        <v>267</v>
      </c>
      <c r="F574" s="0" t="n">
        <v>16538.465028</v>
      </c>
      <c r="G574" s="35" t="n">
        <v>2019</v>
      </c>
      <c r="H574" s="0" t="n">
        <v>9</v>
      </c>
      <c r="I574" s="0" t="s">
        <v>282</v>
      </c>
      <c r="J574" s="0" t="s">
        <v>262</v>
      </c>
      <c r="K574" s="61" t="n">
        <v>3.42E-005</v>
      </c>
      <c r="L574" s="0" t="n">
        <f aca="false">K574*C574</f>
        <v>565.6155039576</v>
      </c>
    </row>
    <row r="575" customFormat="false" ht="14.4" hidden="false" customHeight="false" outlineLevel="0" collapsed="false">
      <c r="A575" s="0" t="str">
        <f aca="false">IF(J575="DIESEL", "D", "G")</f>
        <v>G</v>
      </c>
      <c r="B575" s="0" t="n">
        <v>0.75425</v>
      </c>
      <c r="C575" s="0" t="n">
        <f aca="false">F575*1000</f>
        <v>14517055.02</v>
      </c>
      <c r="D575" s="35" t="s">
        <v>242</v>
      </c>
      <c r="E575" s="0" t="s">
        <v>267</v>
      </c>
      <c r="F575" s="0" t="n">
        <v>14517.05502</v>
      </c>
      <c r="G575" s="35" t="n">
        <v>2019</v>
      </c>
      <c r="H575" s="0" t="n">
        <v>10</v>
      </c>
      <c r="I575" s="0" t="s">
        <v>283</v>
      </c>
      <c r="J575" s="0" t="s">
        <v>262</v>
      </c>
      <c r="K575" s="61" t="n">
        <v>3.42E-005</v>
      </c>
      <c r="L575" s="0" t="n">
        <f aca="false">K575*C575</f>
        <v>496.483281684</v>
      </c>
    </row>
    <row r="576" customFormat="false" ht="14.4" hidden="false" customHeight="false" outlineLevel="0" collapsed="false">
      <c r="A576" s="0" t="str">
        <f aca="false">IF(J576="DIESEL", "D", "G")</f>
        <v>G</v>
      </c>
      <c r="B576" s="0" t="n">
        <v>0.75425</v>
      </c>
      <c r="C576" s="0" t="n">
        <f aca="false">F576*1000</f>
        <v>17026783.176</v>
      </c>
      <c r="D576" s="35" t="s">
        <v>242</v>
      </c>
      <c r="E576" s="0" t="s">
        <v>267</v>
      </c>
      <c r="F576" s="0" t="n">
        <v>17026.783176</v>
      </c>
      <c r="G576" s="35" t="n">
        <v>2019</v>
      </c>
      <c r="H576" s="0" t="n">
        <v>11</v>
      </c>
      <c r="I576" s="0" t="s">
        <v>284</v>
      </c>
      <c r="J576" s="0" t="s">
        <v>262</v>
      </c>
      <c r="K576" s="61" t="n">
        <v>3.42E-005</v>
      </c>
      <c r="L576" s="0" t="n">
        <f aca="false">K576*C576</f>
        <v>582.3159846192</v>
      </c>
    </row>
    <row r="577" customFormat="false" ht="14.4" hidden="false" customHeight="false" outlineLevel="0" collapsed="false">
      <c r="A577" s="0" t="str">
        <f aca="false">IF(J577="DIESEL", "D", "G")</f>
        <v>G</v>
      </c>
      <c r="B577" s="0" t="n">
        <v>0.75425</v>
      </c>
      <c r="C577" s="0" t="n">
        <f aca="false">F577*1000</f>
        <v>18296788.902</v>
      </c>
      <c r="D577" s="35" t="s">
        <v>242</v>
      </c>
      <c r="E577" s="0" t="s">
        <v>267</v>
      </c>
      <c r="F577" s="0" t="n">
        <v>18296.788902</v>
      </c>
      <c r="G577" s="35" t="n">
        <v>2019</v>
      </c>
      <c r="H577" s="0" t="n">
        <v>12</v>
      </c>
      <c r="I577" s="0" t="s">
        <v>285</v>
      </c>
      <c r="J577" s="0" t="s">
        <v>262</v>
      </c>
      <c r="K577" s="61" t="n">
        <v>3.42E-005</v>
      </c>
      <c r="L577" s="0" t="n">
        <f aca="false">K577*C577</f>
        <v>625.7501804484</v>
      </c>
    </row>
    <row r="578" customFormat="false" ht="14.4" hidden="false" customHeight="false" outlineLevel="0" collapsed="false">
      <c r="A578" s="0" t="str">
        <f aca="false">IF(J578="DIESEL", "D", "G")</f>
        <v>G</v>
      </c>
      <c r="B578" s="0" t="n">
        <v>0.75425</v>
      </c>
      <c r="C578" s="0" t="n">
        <f aca="false">F578*1000</f>
        <v>741248.021604</v>
      </c>
      <c r="D578" s="35" t="s">
        <v>242</v>
      </c>
      <c r="E578" s="0" t="s">
        <v>268</v>
      </c>
      <c r="F578" s="0" t="n">
        <v>741.248021604</v>
      </c>
      <c r="G578" s="35" t="n">
        <v>2019</v>
      </c>
      <c r="H578" s="0" t="n">
        <v>1</v>
      </c>
      <c r="I578" s="0" t="s">
        <v>274</v>
      </c>
      <c r="J578" s="0" t="s">
        <v>262</v>
      </c>
      <c r="K578" s="61" t="n">
        <v>3.42E-005</v>
      </c>
      <c r="L578" s="0" t="n">
        <f aca="false">K578*C578</f>
        <v>25.3506823388568</v>
      </c>
      <c r="M578" s="0" t="n">
        <f aca="false">SUM(L578:L589)</f>
        <v>335.836891792451</v>
      </c>
    </row>
    <row r="579" customFormat="false" ht="14.4" hidden="false" customHeight="false" outlineLevel="0" collapsed="false">
      <c r="A579" s="0" t="str">
        <f aca="false">IF(J579="DIESEL", "D", "G")</f>
        <v>G</v>
      </c>
      <c r="B579" s="0" t="n">
        <v>0.75425</v>
      </c>
      <c r="C579" s="0" t="n">
        <f aca="false">F579*1000</f>
        <v>720876.826926</v>
      </c>
      <c r="D579" s="35" t="s">
        <v>242</v>
      </c>
      <c r="E579" s="0" t="s">
        <v>268</v>
      </c>
      <c r="F579" s="0" t="n">
        <v>720.876826926</v>
      </c>
      <c r="G579" s="35" t="n">
        <v>2019</v>
      </c>
      <c r="H579" s="0" t="n">
        <v>2</v>
      </c>
      <c r="I579" s="0" t="s">
        <v>275</v>
      </c>
      <c r="J579" s="0" t="s">
        <v>262</v>
      </c>
      <c r="K579" s="61" t="n">
        <v>3.42E-005</v>
      </c>
      <c r="L579" s="0" t="n">
        <f aca="false">K579*C579</f>
        <v>24.6539874808692</v>
      </c>
    </row>
    <row r="580" customFormat="false" ht="14.4" hidden="false" customHeight="false" outlineLevel="0" collapsed="false">
      <c r="A580" s="0" t="str">
        <f aca="false">IF(J580="DIESEL", "D", "G")</f>
        <v>G</v>
      </c>
      <c r="B580" s="0" t="n">
        <v>0.75425</v>
      </c>
      <c r="C580" s="0" t="n">
        <f aca="false">F580*1000</f>
        <v>848755.61511</v>
      </c>
      <c r="D580" s="35" t="s">
        <v>242</v>
      </c>
      <c r="E580" s="0" t="s">
        <v>268</v>
      </c>
      <c r="F580" s="0" t="n">
        <v>848.75561511</v>
      </c>
      <c r="G580" s="35" t="n">
        <v>2019</v>
      </c>
      <c r="H580" s="0" t="n">
        <v>3</v>
      </c>
      <c r="I580" s="0" t="s">
        <v>276</v>
      </c>
      <c r="J580" s="0" t="s">
        <v>262</v>
      </c>
      <c r="K580" s="61" t="n">
        <v>3.42E-005</v>
      </c>
      <c r="L580" s="0" t="n">
        <f aca="false">K580*C580</f>
        <v>29.027442036762</v>
      </c>
    </row>
    <row r="581" customFormat="false" ht="14.4" hidden="false" customHeight="false" outlineLevel="0" collapsed="false">
      <c r="A581" s="0" t="str">
        <f aca="false">IF(J581="DIESEL", "D", "G")</f>
        <v>G</v>
      </c>
      <c r="B581" s="0" t="n">
        <v>0.75425</v>
      </c>
      <c r="C581" s="0" t="n">
        <f aca="false">F581*1000</f>
        <v>799282.172976</v>
      </c>
      <c r="D581" s="35" t="s">
        <v>242</v>
      </c>
      <c r="E581" s="0" t="s">
        <v>268</v>
      </c>
      <c r="F581" s="0" t="n">
        <v>799.282172976</v>
      </c>
      <c r="G581" s="35" t="n">
        <v>2019</v>
      </c>
      <c r="H581" s="0" t="n">
        <v>4</v>
      </c>
      <c r="I581" s="0" t="s">
        <v>277</v>
      </c>
      <c r="J581" s="0" t="s">
        <v>262</v>
      </c>
      <c r="K581" s="61" t="n">
        <v>3.42E-005</v>
      </c>
      <c r="L581" s="0" t="n">
        <f aca="false">K581*C581</f>
        <v>27.3354503157792</v>
      </c>
    </row>
    <row r="582" customFormat="false" ht="14.4" hidden="false" customHeight="false" outlineLevel="0" collapsed="false">
      <c r="A582" s="0" t="str">
        <f aca="false">IF(J582="DIESEL", "D", "G")</f>
        <v>G</v>
      </c>
      <c r="B582" s="0" t="n">
        <v>0.75425</v>
      </c>
      <c r="C582" s="0" t="n">
        <f aca="false">F582*1000</f>
        <v>846929.15382</v>
      </c>
      <c r="D582" s="35" t="s">
        <v>242</v>
      </c>
      <c r="E582" s="0" t="s">
        <v>268</v>
      </c>
      <c r="F582" s="0" t="n">
        <v>846.92915382</v>
      </c>
      <c r="G582" s="35" t="n">
        <v>2019</v>
      </c>
      <c r="H582" s="0" t="n">
        <v>5</v>
      </c>
      <c r="I582" s="0" t="s">
        <v>278</v>
      </c>
      <c r="J582" s="0" t="s">
        <v>262</v>
      </c>
      <c r="K582" s="61" t="n">
        <v>3.42E-005</v>
      </c>
      <c r="L582" s="0" t="n">
        <f aca="false">K582*C582</f>
        <v>28.964977060644</v>
      </c>
    </row>
    <row r="583" customFormat="false" ht="14.4" hidden="false" customHeight="false" outlineLevel="0" collapsed="false">
      <c r="A583" s="0" t="str">
        <f aca="false">IF(J583="DIESEL", "D", "G")</f>
        <v>G</v>
      </c>
      <c r="B583" s="0" t="n">
        <v>0.75425</v>
      </c>
      <c r="C583" s="0" t="n">
        <f aca="false">F583*1000</f>
        <v>802954.022616</v>
      </c>
      <c r="D583" s="35" t="s">
        <v>242</v>
      </c>
      <c r="E583" s="0" t="s">
        <v>268</v>
      </c>
      <c r="F583" s="0" t="n">
        <v>802.954022616</v>
      </c>
      <c r="G583" s="35" t="n">
        <v>2019</v>
      </c>
      <c r="H583" s="0" t="n">
        <v>6</v>
      </c>
      <c r="I583" s="0" t="s">
        <v>279</v>
      </c>
      <c r="J583" s="0" t="s">
        <v>262</v>
      </c>
      <c r="K583" s="61" t="n">
        <v>3.42E-005</v>
      </c>
      <c r="L583" s="0" t="n">
        <f aca="false">K583*C583</f>
        <v>27.4610275734672</v>
      </c>
    </row>
    <row r="584" customFormat="false" ht="14.4" hidden="false" customHeight="false" outlineLevel="0" collapsed="false">
      <c r="A584" s="0" t="str">
        <f aca="false">IF(J584="DIESEL", "D", "G")</f>
        <v>G</v>
      </c>
      <c r="B584" s="0" t="n">
        <v>0.75425</v>
      </c>
      <c r="C584" s="0" t="n">
        <f aca="false">F584*1000</f>
        <v>836555.232234</v>
      </c>
      <c r="D584" s="35" t="s">
        <v>242</v>
      </c>
      <c r="E584" s="0" t="s">
        <v>268</v>
      </c>
      <c r="F584" s="0" t="n">
        <v>836.555232234</v>
      </c>
      <c r="G584" s="35" t="n">
        <v>2019</v>
      </c>
      <c r="H584" s="0" t="n">
        <v>7</v>
      </c>
      <c r="I584" s="0" t="s">
        <v>280</v>
      </c>
      <c r="J584" s="0" t="s">
        <v>262</v>
      </c>
      <c r="K584" s="61" t="n">
        <v>3.42E-005</v>
      </c>
      <c r="L584" s="0" t="n">
        <f aca="false">K584*C584</f>
        <v>28.6101889424028</v>
      </c>
    </row>
    <row r="585" customFormat="false" ht="14.4" hidden="false" customHeight="false" outlineLevel="0" collapsed="false">
      <c r="A585" s="0" t="str">
        <f aca="false">IF(J585="DIESEL", "D", "G")</f>
        <v>G</v>
      </c>
      <c r="B585" s="0" t="n">
        <v>0.75425</v>
      </c>
      <c r="C585" s="0" t="n">
        <f aca="false">F585*1000</f>
        <v>848693.155812</v>
      </c>
      <c r="D585" s="35" t="s">
        <v>242</v>
      </c>
      <c r="E585" s="0" t="s">
        <v>268</v>
      </c>
      <c r="F585" s="0" t="n">
        <v>848.693155812</v>
      </c>
      <c r="G585" s="35" t="n">
        <v>2019</v>
      </c>
      <c r="H585" s="0" t="n">
        <v>8</v>
      </c>
      <c r="I585" s="0" t="s">
        <v>281</v>
      </c>
      <c r="J585" s="0" t="s">
        <v>262</v>
      </c>
      <c r="K585" s="61" t="n">
        <v>3.42E-005</v>
      </c>
      <c r="L585" s="0" t="n">
        <f aca="false">K585*C585</f>
        <v>29.0253059287704</v>
      </c>
    </row>
    <row r="586" customFormat="false" ht="14.4" hidden="false" customHeight="false" outlineLevel="0" collapsed="false">
      <c r="A586" s="0" t="str">
        <f aca="false">IF(J586="DIESEL", "D", "G")</f>
        <v>G</v>
      </c>
      <c r="B586" s="0" t="n">
        <v>0.75425</v>
      </c>
      <c r="C586" s="0" t="n">
        <f aca="false">F586*1000</f>
        <v>832728.180702</v>
      </c>
      <c r="D586" s="35" t="s">
        <v>242</v>
      </c>
      <c r="E586" s="0" t="s">
        <v>268</v>
      </c>
      <c r="F586" s="0" t="n">
        <v>832.728180702</v>
      </c>
      <c r="G586" s="35" t="n">
        <v>2019</v>
      </c>
      <c r="H586" s="0" t="n">
        <v>9</v>
      </c>
      <c r="I586" s="0" t="s">
        <v>282</v>
      </c>
      <c r="J586" s="0" t="s">
        <v>262</v>
      </c>
      <c r="K586" s="61" t="n">
        <v>3.42E-005</v>
      </c>
      <c r="L586" s="0" t="n">
        <f aca="false">K586*C586</f>
        <v>28.4793037800084</v>
      </c>
    </row>
    <row r="587" customFormat="false" ht="14.4" hidden="false" customHeight="false" outlineLevel="0" collapsed="false">
      <c r="A587" s="0" t="str">
        <f aca="false">IF(J587="DIESEL", "D", "G")</f>
        <v>G</v>
      </c>
      <c r="B587" s="0" t="n">
        <v>0.75425</v>
      </c>
      <c r="C587" s="0" t="n">
        <f aca="false">F587*1000</f>
        <v>841491.409482</v>
      </c>
      <c r="D587" s="35" t="s">
        <v>242</v>
      </c>
      <c r="E587" s="0" t="s">
        <v>268</v>
      </c>
      <c r="F587" s="0" t="n">
        <v>841.491409482</v>
      </c>
      <c r="G587" s="35" t="n">
        <v>2019</v>
      </c>
      <c r="H587" s="0" t="n">
        <v>10</v>
      </c>
      <c r="I587" s="0" t="s">
        <v>283</v>
      </c>
      <c r="J587" s="0" t="s">
        <v>262</v>
      </c>
      <c r="K587" s="61" t="n">
        <v>3.42E-005</v>
      </c>
      <c r="L587" s="0" t="n">
        <f aca="false">K587*C587</f>
        <v>28.7790062042844</v>
      </c>
    </row>
    <row r="588" customFormat="false" ht="14.4" hidden="false" customHeight="false" outlineLevel="0" collapsed="false">
      <c r="A588" s="0" t="str">
        <f aca="false">IF(J588="DIESEL", "D", "G")</f>
        <v>G</v>
      </c>
      <c r="B588" s="0" t="n">
        <v>0.75425</v>
      </c>
      <c r="C588" s="0" t="n">
        <f aca="false">F588*1000</f>
        <v>835644.840648</v>
      </c>
      <c r="D588" s="35" t="s">
        <v>242</v>
      </c>
      <c r="E588" s="0" t="s">
        <v>268</v>
      </c>
      <c r="F588" s="0" t="n">
        <v>835.644840648</v>
      </c>
      <c r="G588" s="35" t="n">
        <v>2019</v>
      </c>
      <c r="H588" s="0" t="n">
        <v>11</v>
      </c>
      <c r="I588" s="0" t="s">
        <v>284</v>
      </c>
      <c r="J588" s="0" t="s">
        <v>262</v>
      </c>
      <c r="K588" s="61" t="n">
        <v>3.42E-005</v>
      </c>
      <c r="L588" s="0" t="n">
        <f aca="false">K588*C588</f>
        <v>28.5790535501616</v>
      </c>
    </row>
    <row r="589" customFormat="false" ht="14.4" hidden="false" customHeight="false" outlineLevel="0" collapsed="false">
      <c r="A589" s="0" t="str">
        <f aca="false">IF(J589="DIESEL", "D", "G")</f>
        <v>G</v>
      </c>
      <c r="B589" s="0" t="n">
        <v>0.75425</v>
      </c>
      <c r="C589" s="0" t="n">
        <f aca="false">F589*1000</f>
        <v>864633.525744</v>
      </c>
      <c r="D589" s="35" t="s">
        <v>242</v>
      </c>
      <c r="E589" s="0" t="s">
        <v>268</v>
      </c>
      <c r="F589" s="0" t="n">
        <v>864.633525744</v>
      </c>
      <c r="G589" s="35" t="n">
        <v>2019</v>
      </c>
      <c r="H589" s="0" t="n">
        <v>12</v>
      </c>
      <c r="I589" s="0" t="s">
        <v>285</v>
      </c>
      <c r="J589" s="0" t="s">
        <v>262</v>
      </c>
      <c r="K589" s="61" t="n">
        <v>3.42E-005</v>
      </c>
      <c r="L589" s="0" t="n">
        <f aca="false">K589*C589</f>
        <v>29.5704665804448</v>
      </c>
    </row>
    <row r="590" customFormat="false" ht="14.4" hidden="false" customHeight="false" outlineLevel="0" collapsed="false">
      <c r="A590" s="0" t="str">
        <f aca="false">IF(J590="DIESEL", "D", "G")</f>
        <v>G</v>
      </c>
      <c r="B590" s="0" t="n">
        <v>0.75425</v>
      </c>
      <c r="C590" s="0" t="n">
        <f aca="false">F590*1000</f>
        <v>741248.021604</v>
      </c>
      <c r="D590" s="35" t="s">
        <v>242</v>
      </c>
      <c r="E590" s="0" t="s">
        <v>269</v>
      </c>
      <c r="F590" s="0" t="n">
        <v>741.248021604</v>
      </c>
      <c r="G590" s="35" t="n">
        <v>2019</v>
      </c>
      <c r="H590" s="0" t="n">
        <v>1</v>
      </c>
      <c r="I590" s="0" t="s">
        <v>274</v>
      </c>
      <c r="J590" s="0" t="s">
        <v>262</v>
      </c>
      <c r="K590" s="61" t="n">
        <v>3.42E-005</v>
      </c>
      <c r="L590" s="0" t="n">
        <f aca="false">K590*C590</f>
        <v>25.3506823388568</v>
      </c>
      <c r="M590" s="0" t="n">
        <f aca="false">SUM(L590:L601)</f>
        <v>335.836891792451</v>
      </c>
    </row>
    <row r="591" customFormat="false" ht="14.4" hidden="false" customHeight="false" outlineLevel="0" collapsed="false">
      <c r="A591" s="0" t="str">
        <f aca="false">IF(J591="DIESEL", "D", "G")</f>
        <v>G</v>
      </c>
      <c r="B591" s="0" t="n">
        <v>0.75425</v>
      </c>
      <c r="C591" s="0" t="n">
        <f aca="false">F591*1000</f>
        <v>720876.826926</v>
      </c>
      <c r="D591" s="35" t="s">
        <v>242</v>
      </c>
      <c r="E591" s="0" t="s">
        <v>269</v>
      </c>
      <c r="F591" s="0" t="n">
        <v>720.876826926</v>
      </c>
      <c r="G591" s="35" t="n">
        <v>2019</v>
      </c>
      <c r="H591" s="0" t="n">
        <v>2</v>
      </c>
      <c r="I591" s="0" t="s">
        <v>275</v>
      </c>
      <c r="J591" s="0" t="s">
        <v>262</v>
      </c>
      <c r="K591" s="61" t="n">
        <v>3.42E-005</v>
      </c>
      <c r="L591" s="0" t="n">
        <f aca="false">K591*C591</f>
        <v>24.6539874808692</v>
      </c>
    </row>
    <row r="592" customFormat="false" ht="14.4" hidden="false" customHeight="false" outlineLevel="0" collapsed="false">
      <c r="A592" s="0" t="str">
        <f aca="false">IF(J592="DIESEL", "D", "G")</f>
        <v>G</v>
      </c>
      <c r="B592" s="0" t="n">
        <v>0.75425</v>
      </c>
      <c r="C592" s="0" t="n">
        <f aca="false">F592*1000</f>
        <v>848755.61511</v>
      </c>
      <c r="D592" s="35" t="s">
        <v>242</v>
      </c>
      <c r="E592" s="0" t="s">
        <v>269</v>
      </c>
      <c r="F592" s="0" t="n">
        <v>848.75561511</v>
      </c>
      <c r="G592" s="35" t="n">
        <v>2019</v>
      </c>
      <c r="H592" s="0" t="n">
        <v>3</v>
      </c>
      <c r="I592" s="0" t="s">
        <v>276</v>
      </c>
      <c r="J592" s="0" t="s">
        <v>262</v>
      </c>
      <c r="K592" s="61" t="n">
        <v>3.42E-005</v>
      </c>
      <c r="L592" s="0" t="n">
        <f aca="false">K592*C592</f>
        <v>29.027442036762</v>
      </c>
    </row>
    <row r="593" customFormat="false" ht="14.4" hidden="false" customHeight="false" outlineLevel="0" collapsed="false">
      <c r="A593" s="0" t="str">
        <f aca="false">IF(J593="DIESEL", "D", "G")</f>
        <v>G</v>
      </c>
      <c r="B593" s="0" t="n">
        <v>0.75425</v>
      </c>
      <c r="C593" s="0" t="n">
        <f aca="false">F593*1000</f>
        <v>799282.172976</v>
      </c>
      <c r="D593" s="35" t="s">
        <v>242</v>
      </c>
      <c r="E593" s="0" t="s">
        <v>269</v>
      </c>
      <c r="F593" s="0" t="n">
        <v>799.282172976</v>
      </c>
      <c r="G593" s="35" t="n">
        <v>2019</v>
      </c>
      <c r="H593" s="0" t="n">
        <v>4</v>
      </c>
      <c r="I593" s="0" t="s">
        <v>277</v>
      </c>
      <c r="J593" s="0" t="s">
        <v>262</v>
      </c>
      <c r="K593" s="61" t="n">
        <v>3.42E-005</v>
      </c>
      <c r="L593" s="0" t="n">
        <f aca="false">K593*C593</f>
        <v>27.3354503157792</v>
      </c>
    </row>
    <row r="594" customFormat="false" ht="14.4" hidden="false" customHeight="false" outlineLevel="0" collapsed="false">
      <c r="A594" s="0" t="str">
        <f aca="false">IF(J594="DIESEL", "D", "G")</f>
        <v>G</v>
      </c>
      <c r="B594" s="0" t="n">
        <v>0.75425</v>
      </c>
      <c r="C594" s="0" t="n">
        <f aca="false">F594*1000</f>
        <v>846929.15382</v>
      </c>
      <c r="D594" s="35" t="s">
        <v>242</v>
      </c>
      <c r="E594" s="0" t="s">
        <v>269</v>
      </c>
      <c r="F594" s="0" t="n">
        <v>846.92915382</v>
      </c>
      <c r="G594" s="35" t="n">
        <v>2019</v>
      </c>
      <c r="H594" s="0" t="n">
        <v>5</v>
      </c>
      <c r="I594" s="0" t="s">
        <v>278</v>
      </c>
      <c r="J594" s="0" t="s">
        <v>262</v>
      </c>
      <c r="K594" s="61" t="n">
        <v>3.42E-005</v>
      </c>
      <c r="L594" s="0" t="n">
        <f aca="false">K594*C594</f>
        <v>28.964977060644</v>
      </c>
    </row>
    <row r="595" customFormat="false" ht="14.4" hidden="false" customHeight="false" outlineLevel="0" collapsed="false">
      <c r="A595" s="0" t="str">
        <f aca="false">IF(J595="DIESEL", "D", "G")</f>
        <v>G</v>
      </c>
      <c r="B595" s="0" t="n">
        <v>0.75425</v>
      </c>
      <c r="C595" s="0" t="n">
        <f aca="false">F595*1000</f>
        <v>802954.022616</v>
      </c>
      <c r="D595" s="35" t="s">
        <v>242</v>
      </c>
      <c r="E595" s="0" t="s">
        <v>269</v>
      </c>
      <c r="F595" s="0" t="n">
        <v>802.954022616</v>
      </c>
      <c r="G595" s="35" t="n">
        <v>2019</v>
      </c>
      <c r="H595" s="0" t="n">
        <v>6</v>
      </c>
      <c r="I595" s="0" t="s">
        <v>279</v>
      </c>
      <c r="J595" s="0" t="s">
        <v>262</v>
      </c>
      <c r="K595" s="61" t="n">
        <v>3.42E-005</v>
      </c>
      <c r="L595" s="0" t="n">
        <f aca="false">K595*C595</f>
        <v>27.4610275734672</v>
      </c>
    </row>
    <row r="596" customFormat="false" ht="14.4" hidden="false" customHeight="false" outlineLevel="0" collapsed="false">
      <c r="A596" s="0" t="str">
        <f aca="false">IF(J596="DIESEL", "D", "G")</f>
        <v>G</v>
      </c>
      <c r="B596" s="0" t="n">
        <v>0.75425</v>
      </c>
      <c r="C596" s="0" t="n">
        <f aca="false">F596*1000</f>
        <v>836555.232234</v>
      </c>
      <c r="D596" s="35" t="s">
        <v>242</v>
      </c>
      <c r="E596" s="0" t="s">
        <v>269</v>
      </c>
      <c r="F596" s="0" t="n">
        <v>836.555232234</v>
      </c>
      <c r="G596" s="35" t="n">
        <v>2019</v>
      </c>
      <c r="H596" s="0" t="n">
        <v>7</v>
      </c>
      <c r="I596" s="0" t="s">
        <v>280</v>
      </c>
      <c r="J596" s="0" t="s">
        <v>262</v>
      </c>
      <c r="K596" s="61" t="n">
        <v>3.42E-005</v>
      </c>
      <c r="L596" s="0" t="n">
        <f aca="false">K596*C596</f>
        <v>28.6101889424028</v>
      </c>
    </row>
    <row r="597" customFormat="false" ht="14.4" hidden="false" customHeight="false" outlineLevel="0" collapsed="false">
      <c r="A597" s="0" t="str">
        <f aca="false">IF(J597="DIESEL", "D", "G")</f>
        <v>G</v>
      </c>
      <c r="B597" s="0" t="n">
        <v>0.75425</v>
      </c>
      <c r="C597" s="0" t="n">
        <f aca="false">F597*1000</f>
        <v>848693.155812</v>
      </c>
      <c r="D597" s="35" t="s">
        <v>242</v>
      </c>
      <c r="E597" s="0" t="s">
        <v>269</v>
      </c>
      <c r="F597" s="0" t="n">
        <v>848.693155812</v>
      </c>
      <c r="G597" s="35" t="n">
        <v>2019</v>
      </c>
      <c r="H597" s="0" t="n">
        <v>8</v>
      </c>
      <c r="I597" s="0" t="s">
        <v>281</v>
      </c>
      <c r="J597" s="0" t="s">
        <v>262</v>
      </c>
      <c r="K597" s="61" t="n">
        <v>3.42E-005</v>
      </c>
      <c r="L597" s="0" t="n">
        <f aca="false">K597*C597</f>
        <v>29.0253059287704</v>
      </c>
    </row>
    <row r="598" customFormat="false" ht="14.4" hidden="false" customHeight="false" outlineLevel="0" collapsed="false">
      <c r="A598" s="0" t="str">
        <f aca="false">IF(J598="DIESEL", "D", "G")</f>
        <v>G</v>
      </c>
      <c r="B598" s="0" t="n">
        <v>0.75425</v>
      </c>
      <c r="C598" s="0" t="n">
        <f aca="false">F598*1000</f>
        <v>832728.180702</v>
      </c>
      <c r="D598" s="35" t="s">
        <v>242</v>
      </c>
      <c r="E598" s="0" t="s">
        <v>269</v>
      </c>
      <c r="F598" s="0" t="n">
        <v>832.728180702</v>
      </c>
      <c r="G598" s="35" t="n">
        <v>2019</v>
      </c>
      <c r="H598" s="0" t="n">
        <v>9</v>
      </c>
      <c r="I598" s="0" t="s">
        <v>282</v>
      </c>
      <c r="J598" s="0" t="s">
        <v>262</v>
      </c>
      <c r="K598" s="61" t="n">
        <v>3.42E-005</v>
      </c>
      <c r="L598" s="0" t="n">
        <f aca="false">K598*C598</f>
        <v>28.4793037800084</v>
      </c>
    </row>
    <row r="599" customFormat="false" ht="14.4" hidden="false" customHeight="false" outlineLevel="0" collapsed="false">
      <c r="A599" s="0" t="str">
        <f aca="false">IF(J599="DIESEL", "D", "G")</f>
        <v>G</v>
      </c>
      <c r="B599" s="0" t="n">
        <v>0.75425</v>
      </c>
      <c r="C599" s="0" t="n">
        <f aca="false">F599*1000</f>
        <v>841491.409482</v>
      </c>
      <c r="D599" s="35" t="s">
        <v>242</v>
      </c>
      <c r="E599" s="0" t="s">
        <v>269</v>
      </c>
      <c r="F599" s="0" t="n">
        <v>841.491409482</v>
      </c>
      <c r="G599" s="35" t="n">
        <v>2019</v>
      </c>
      <c r="H599" s="0" t="n">
        <v>10</v>
      </c>
      <c r="I599" s="0" t="s">
        <v>283</v>
      </c>
      <c r="J599" s="0" t="s">
        <v>262</v>
      </c>
      <c r="K599" s="61" t="n">
        <v>3.42E-005</v>
      </c>
      <c r="L599" s="0" t="n">
        <f aca="false">K599*C599</f>
        <v>28.7790062042844</v>
      </c>
    </row>
    <row r="600" customFormat="false" ht="14.4" hidden="false" customHeight="false" outlineLevel="0" collapsed="false">
      <c r="A600" s="0" t="str">
        <f aca="false">IF(J600="DIESEL", "D", "G")</f>
        <v>G</v>
      </c>
      <c r="B600" s="0" t="n">
        <v>0.75425</v>
      </c>
      <c r="C600" s="0" t="n">
        <f aca="false">F600*1000</f>
        <v>835644.840648</v>
      </c>
      <c r="D600" s="35" t="s">
        <v>242</v>
      </c>
      <c r="E600" s="0" t="s">
        <v>269</v>
      </c>
      <c r="F600" s="0" t="n">
        <v>835.644840648</v>
      </c>
      <c r="G600" s="35" t="n">
        <v>2019</v>
      </c>
      <c r="H600" s="0" t="n">
        <v>11</v>
      </c>
      <c r="I600" s="0" t="s">
        <v>284</v>
      </c>
      <c r="J600" s="0" t="s">
        <v>262</v>
      </c>
      <c r="K600" s="61" t="n">
        <v>3.42E-005</v>
      </c>
      <c r="L600" s="0" t="n">
        <f aca="false">K600*C600</f>
        <v>28.5790535501616</v>
      </c>
    </row>
    <row r="601" customFormat="false" ht="14.4" hidden="false" customHeight="false" outlineLevel="0" collapsed="false">
      <c r="A601" s="0" t="str">
        <f aca="false">IF(J601="DIESEL", "D", "G")</f>
        <v>G</v>
      </c>
      <c r="B601" s="0" t="n">
        <v>0.75425</v>
      </c>
      <c r="C601" s="0" t="n">
        <f aca="false">F601*1000</f>
        <v>864633.525744</v>
      </c>
      <c r="D601" s="35" t="s">
        <v>242</v>
      </c>
      <c r="E601" s="0" t="s">
        <v>269</v>
      </c>
      <c r="F601" s="0" t="n">
        <v>864.633525744</v>
      </c>
      <c r="G601" s="35" t="n">
        <v>2019</v>
      </c>
      <c r="H601" s="0" t="n">
        <v>12</v>
      </c>
      <c r="I601" s="0" t="s">
        <v>285</v>
      </c>
      <c r="J601" s="0" t="s">
        <v>262</v>
      </c>
      <c r="K601" s="61" t="n">
        <v>3.42E-005</v>
      </c>
      <c r="L601" s="0" t="n">
        <f aca="false">K601*C601</f>
        <v>29.5704665804448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O6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5" ySplit="1" topLeftCell="AU2" activePane="bottomRight" state="frozen"/>
      <selection pane="topLeft" activeCell="A1" activeCellId="0" sqref="A1"/>
      <selection pane="topRight" activeCell="AU1" activeCellId="0" sqref="AU1"/>
      <selection pane="bottomLeft" activeCell="A2" activeCellId="0" sqref="A2"/>
      <selection pane="bottomRight" activeCell="BI2" activeCellId="0" sqref="BI2"/>
    </sheetView>
  </sheetViews>
  <sheetFormatPr defaultColWidth="11.58984375" defaultRowHeight="13.2" zeroHeight="false" outlineLevelRow="0" outlineLevelCol="0"/>
  <cols>
    <col collapsed="false" customWidth="true" hidden="false" outlineLevel="0" max="1" min="1" style="0" width="5.43"/>
    <col collapsed="false" customWidth="true" hidden="true" outlineLevel="0" max="2" min="2" style="0" width="8.11"/>
    <col collapsed="false" customWidth="true" hidden="true" outlineLevel="0" max="3" min="3" style="0" width="6.11"/>
    <col collapsed="false" customWidth="true" hidden="true" outlineLevel="0" max="5" min="4" style="0" width="4.1"/>
    <col collapsed="false" customWidth="true" hidden="false" outlineLevel="0" max="6" min="6" style="0" width="11.33"/>
    <col collapsed="false" customWidth="true" hidden="false" outlineLevel="0" max="7" min="7" style="0" width="13.43"/>
    <col collapsed="false" customWidth="true" hidden="false" outlineLevel="0" max="8" min="8" style="0" width="14.88"/>
    <col collapsed="false" customWidth="true" hidden="false" outlineLevel="0" max="9" min="9" style="0" width="11.11"/>
    <col collapsed="false" customWidth="true" hidden="false" outlineLevel="0" max="10" min="10" style="0" width="11.22"/>
    <col collapsed="false" customWidth="true" hidden="false" outlineLevel="0" max="11" min="11" style="0" width="13.22"/>
    <col collapsed="false" customWidth="true" hidden="false" outlineLevel="0" max="12" min="12" style="0" width="14.66"/>
    <col collapsed="false" customWidth="true" hidden="false" outlineLevel="0" max="13" min="13" style="0" width="10.89"/>
    <col collapsed="false" customWidth="true" hidden="false" outlineLevel="0" max="14" min="14" style="0" width="9.66"/>
    <col collapsed="false" customWidth="true" hidden="false" outlineLevel="0" max="15" min="15" style="0" width="14.43"/>
    <col collapsed="false" customWidth="true" hidden="false" outlineLevel="0" max="16" min="16" style="0" width="14.88"/>
    <col collapsed="false" customWidth="true" hidden="false" outlineLevel="0" max="17" min="17" style="0" width="17.11"/>
    <col collapsed="false" customWidth="true" hidden="false" outlineLevel="0" max="18" min="18" style="0" width="10.22"/>
    <col collapsed="false" customWidth="true" hidden="false" outlineLevel="0" max="19" min="19" style="0" width="10.89"/>
    <col collapsed="false" customWidth="true" hidden="false" outlineLevel="0" max="20" min="20" style="0" width="11.33"/>
    <col collapsed="false" customWidth="true" hidden="false" outlineLevel="0" max="21" min="21" style="0" width="10.12"/>
    <col collapsed="false" customWidth="true" hidden="false" outlineLevel="0" max="22" min="22" style="0" width="10.65"/>
    <col collapsed="false" customWidth="true" hidden="false" outlineLevel="0" max="23" min="23" style="0" width="11.22"/>
    <col collapsed="false" customWidth="true" hidden="false" outlineLevel="0" max="24" min="24" style="0" width="10.65"/>
    <col collapsed="false" customWidth="true" hidden="false" outlineLevel="0" max="25" min="25" style="0" width="8.44"/>
    <col collapsed="false" customWidth="true" hidden="false" outlineLevel="0" max="26" min="26" style="0" width="16.56"/>
    <col collapsed="false" customWidth="true" hidden="false" outlineLevel="0" max="27" min="27" style="0" width="19.65"/>
    <col collapsed="false" customWidth="true" hidden="false" outlineLevel="0" max="33" min="28" style="0" width="20.65"/>
    <col collapsed="false" customWidth="true" hidden="false" outlineLevel="0" max="34" min="34" style="0" width="17.56"/>
    <col collapsed="false" customWidth="true" hidden="false" outlineLevel="0" max="35" min="35" style="0" width="16.79"/>
    <col collapsed="false" customWidth="true" hidden="false" outlineLevel="0" max="36" min="36" style="0" width="19.77"/>
    <col collapsed="false" customWidth="true" hidden="false" outlineLevel="0" max="42" min="37" style="0" width="20.78"/>
    <col collapsed="false" customWidth="true" hidden="false" outlineLevel="0" max="43" min="43" style="0" width="17.78"/>
    <col collapsed="false" customWidth="true" hidden="false" outlineLevel="0" max="49" min="44" style="0" width="20.45"/>
    <col collapsed="false" customWidth="true" hidden="false" outlineLevel="0" max="50" min="50" style="0" width="14.55"/>
    <col collapsed="false" customWidth="true" hidden="false" outlineLevel="0" max="51" min="51" style="0" width="14.01"/>
    <col collapsed="false" customWidth="true" hidden="false" outlineLevel="0" max="52" min="52" style="0" width="17"/>
    <col collapsed="false" customWidth="true" hidden="false" outlineLevel="0" max="53" min="53" style="0" width="14.01"/>
    <col collapsed="false" customWidth="true" hidden="false" outlineLevel="0" max="54" min="54" style="0" width="14.11"/>
    <col collapsed="false" customWidth="true" hidden="false" outlineLevel="0" max="55" min="55" style="0" width="17.21"/>
    <col collapsed="false" customWidth="true" hidden="false" outlineLevel="0" max="56" min="56" style="0" width="14.11"/>
    <col collapsed="false" customWidth="true" hidden="false" outlineLevel="0" max="58" min="57" style="0" width="18"/>
    <col collapsed="false" customWidth="true" hidden="false" outlineLevel="0" max="60" min="59" style="0" width="18.22"/>
    <col collapsed="false" customWidth="true" hidden="false" outlineLevel="0" max="61" min="61" style="0" width="15.22"/>
    <col collapsed="false" customWidth="true" hidden="false" outlineLevel="0" max="62" min="62" style="0" width="10.89"/>
    <col collapsed="false" customWidth="true" hidden="false" outlineLevel="0" max="63" min="63" style="0" width="13.1"/>
    <col collapsed="false" customWidth="true" hidden="false" outlineLevel="0" max="64" min="64" style="0" width="17.11"/>
    <col collapsed="false" customWidth="true" hidden="false" outlineLevel="0" max="65" min="65" style="0" width="18.12"/>
    <col collapsed="false" customWidth="true" hidden="false" outlineLevel="0" max="66" min="66" style="0" width="14.11"/>
    <col collapsed="false" customWidth="true" hidden="false" outlineLevel="0" max="67" min="67" style="0" width="10"/>
  </cols>
  <sheetData>
    <row r="1" customFormat="false" ht="13.2" hidden="false" customHeight="false" outlineLevel="0" collapsed="false">
      <c r="A1" s="6" t="s">
        <v>232</v>
      </c>
      <c r="B1" s="6" t="s">
        <v>286</v>
      </c>
      <c r="C1" s="6" t="s">
        <v>287</v>
      </c>
      <c r="D1" s="6" t="s">
        <v>288</v>
      </c>
      <c r="E1" s="6" t="s">
        <v>289</v>
      </c>
      <c r="F1" s="6" t="str">
        <f aca="false">metadata!B2</f>
        <v>PC_MINI_G</v>
      </c>
      <c r="G1" s="6" t="str">
        <f aca="false">metadata!B3</f>
        <v>PC_SMALL_G</v>
      </c>
      <c r="H1" s="6" t="str">
        <f aca="false">metadata!B4</f>
        <v>PC_MEDIUM_G</v>
      </c>
      <c r="I1" s="6" t="str">
        <f aca="false">metadata!B5</f>
        <v>PC_SUV_G</v>
      </c>
      <c r="J1" s="6" t="str">
        <f aca="false">metadata!B6</f>
        <v>PC_MINI_D</v>
      </c>
      <c r="K1" s="6" t="str">
        <f aca="false">metadata!B7</f>
        <v>PC_SMALL_D</v>
      </c>
      <c r="L1" s="6" t="str">
        <f aca="false">metadata!B8</f>
        <v>PC_MEDIUM_D</v>
      </c>
      <c r="M1" s="6" t="str">
        <f aca="false">metadata!B9</f>
        <v>PC_SUV_D</v>
      </c>
      <c r="N1" s="6" t="str">
        <f aca="false">metadata!B10</f>
        <v>PC_ELEC</v>
      </c>
      <c r="O1" s="6" t="str">
        <f aca="false">metadata!B11</f>
        <v>PC_SMALL_HY</v>
      </c>
      <c r="P1" s="6" t="str">
        <f aca="false">metadata!B12</f>
        <v>TAXI_SMALL_G</v>
      </c>
      <c r="Q1" s="6" t="str">
        <f aca="false">metadata!B13</f>
        <v>TAXI_SMALL_GLP</v>
      </c>
      <c r="R1" s="6" t="str">
        <f aca="false">metadata!B14</f>
        <v>LCV_NI_G</v>
      </c>
      <c r="S1" s="6" t="str">
        <f aca="false">metadata!B15</f>
        <v>LCV_NII_G</v>
      </c>
      <c r="T1" s="6" t="str">
        <f aca="false">metadata!B16</f>
        <v>LCV_NIII_G</v>
      </c>
      <c r="U1" s="6" t="str">
        <f aca="false">metadata!B17</f>
        <v>LCV_NI_D</v>
      </c>
      <c r="V1" s="6" t="str">
        <f aca="false">metadata!B18</f>
        <v>LCV_NII_D</v>
      </c>
      <c r="W1" s="6" t="str">
        <f aca="false">metadata!B19</f>
        <v>LCV_NIII_D</v>
      </c>
      <c r="X1" s="6" t="str">
        <f aca="false">metadata!B20</f>
        <v>LCV_ELEC</v>
      </c>
      <c r="Y1" s="6" t="str">
        <f aca="false">metadata!B21</f>
        <v>LCV_HY</v>
      </c>
      <c r="Z1" s="6" t="str">
        <f aca="false">metadata!B22</f>
        <v>TRUCKS_RT_7_D</v>
      </c>
      <c r="AA1" s="6" t="str">
        <f aca="false">metadata!B23</f>
        <v>TRUCKS_RT_7_12_D</v>
      </c>
      <c r="AB1" s="6" t="str">
        <f aca="false">metadata!B24</f>
        <v>TRUCKS_RT_12_14_D</v>
      </c>
      <c r="AC1" s="6" t="str">
        <f aca="false">metadata!B25</f>
        <v>TRUCKS_RT_14_16_D</v>
      </c>
      <c r="AD1" s="6" t="str">
        <f aca="false">metadata!B26</f>
        <v>TRUCKS_RT_16_20_D</v>
      </c>
      <c r="AE1" s="6" t="str">
        <f aca="false">metadata!B27</f>
        <v>TRUCKS_RT_20_26_D</v>
      </c>
      <c r="AF1" s="6" t="str">
        <f aca="false">metadata!B28</f>
        <v>TRUCKS_RT_26_28_D</v>
      </c>
      <c r="AG1" s="6" t="str">
        <f aca="false">metadata!B29</f>
        <v>TRUCKS_RT_28_32_D</v>
      </c>
      <c r="AH1" s="3" t="str">
        <f aca="false">metadata!B30</f>
        <v>TRUCKS_RT_32_D</v>
      </c>
      <c r="AI1" s="3" t="str">
        <f aca="false">metadata!B31</f>
        <v>TRUCKS_RT_7_G</v>
      </c>
      <c r="AJ1" s="3" t="str">
        <f aca="false">metadata!B32</f>
        <v>TRUCKS_RT_7_12_G</v>
      </c>
      <c r="AK1" s="3" t="str">
        <f aca="false">metadata!B33</f>
        <v>TRUCKS_RT_12_14_G</v>
      </c>
      <c r="AL1" s="3" t="str">
        <f aca="false">metadata!B34</f>
        <v>TRUCKS_RT_14_16_G</v>
      </c>
      <c r="AM1" s="3" t="str">
        <f aca="false">metadata!B35</f>
        <v>TRUCKS_RT_16_20_G</v>
      </c>
      <c r="AN1" s="3" t="str">
        <f aca="false">metadata!B36</f>
        <v>TRUCKS_RT_20_26_G</v>
      </c>
      <c r="AO1" s="3" t="str">
        <f aca="false">metadata!B37</f>
        <v>TRUCKS_RT_26_28_G</v>
      </c>
      <c r="AP1" s="3" t="str">
        <f aca="false">metadata!B38</f>
        <v>TRUCKS_RT_28_32_G</v>
      </c>
      <c r="AQ1" s="3" t="str">
        <f aca="false">metadata!B39</f>
        <v>TRUCKS_RT_32_G</v>
      </c>
      <c r="AR1" s="3" t="str">
        <f aca="false">metadata!B40</f>
        <v>TRUCKS_AT_16_20_D</v>
      </c>
      <c r="AS1" s="6" t="str">
        <f aca="false">metadata!B41</f>
        <v>TRUCKS_AT_20_28_D</v>
      </c>
      <c r="AT1" s="6" t="str">
        <f aca="false">metadata!B42</f>
        <v>TRUCKS_AT_28_34_D</v>
      </c>
      <c r="AU1" s="0" t="str">
        <f aca="false">metadata!B43</f>
        <v>TRUCKS_AT_34_40_D</v>
      </c>
      <c r="AV1" s="0" t="str">
        <f aca="false">metadata!B44</f>
        <v>TRUCKS_AT_40_50_D</v>
      </c>
      <c r="AW1" s="0" t="str">
        <f aca="false">metadata!B45</f>
        <v>TRUCKS_AT_50_60_D</v>
      </c>
      <c r="AX1" s="0" t="str">
        <f aca="false">metadata!B46</f>
        <v>TRUCKS_ELEC</v>
      </c>
      <c r="AY1" s="0" t="str">
        <f aca="false">metadata!B47</f>
        <v>BUS_UB_15_D</v>
      </c>
      <c r="AZ1" s="0" t="str">
        <f aca="false">metadata!B48</f>
        <v>BUS_UB_15_18_D</v>
      </c>
      <c r="BA1" s="0" t="str">
        <f aca="false">metadata!B49</f>
        <v>BUS_UB_18_D</v>
      </c>
      <c r="BB1" s="0" t="str">
        <f aca="false">metadata!B50</f>
        <v>BUS_UB_15_G</v>
      </c>
      <c r="BC1" s="0" t="str">
        <f aca="false">metadata!B51</f>
        <v>BUS_UB_15_18_G</v>
      </c>
      <c r="BD1" s="0" t="str">
        <f aca="false">metadata!B52</f>
        <v>BUS_UB_18_G</v>
      </c>
      <c r="BE1" s="0" t="str">
        <f aca="false">metadata!B53</f>
        <v>BUS_COACH_17_D</v>
      </c>
      <c r="BF1" s="0" t="str">
        <f aca="false">metadata!B54</f>
        <v>BUS_COACH_18_D</v>
      </c>
      <c r="BG1" s="0" t="str">
        <f aca="false">metadata!B55</f>
        <v>BUS_COACH_17_G</v>
      </c>
      <c r="BH1" s="0" t="str">
        <f aca="false">metadata!B56</f>
        <v>BUS_COACH_18_G</v>
      </c>
      <c r="BI1" s="0" t="str">
        <f aca="false">metadata!B57</f>
        <v>BUS_UB_15_HY</v>
      </c>
      <c r="BJ1" s="0" t="str">
        <f aca="false">metadata!B58</f>
        <v>BUS_ELEC</v>
      </c>
      <c r="BK1" s="0" t="str">
        <f aca="false">metadata!B59</f>
        <v>MC_2S_50_G</v>
      </c>
      <c r="BL1" s="0" t="str">
        <f aca="false">metadata!B60</f>
        <v>MC_4S_50_250_G</v>
      </c>
      <c r="BM1" s="0" t="str">
        <f aca="false">metadata!B61</f>
        <v>MC_4S_250_750_G</v>
      </c>
      <c r="BN1" s="0" t="str">
        <f aca="false">metadata!B62</f>
        <v>MC_4S_750_G</v>
      </c>
      <c r="BO1" s="0" t="str">
        <f aca="false">metadata!B63</f>
        <v>MC_ELEC</v>
      </c>
    </row>
    <row r="2" customFormat="false" ht="13.2" hidden="false" customHeight="false" outlineLevel="0" collapsed="false">
      <c r="A2" s="0" t="n">
        <v>2019</v>
      </c>
      <c r="B2" s="0" t="n">
        <v>3</v>
      </c>
      <c r="C2" s="0" t="s">
        <v>290</v>
      </c>
      <c r="D2" s="0" t="n">
        <v>3</v>
      </c>
      <c r="E2" s="0" t="n">
        <v>3</v>
      </c>
      <c r="F2" s="0" t="str">
        <f aca="false">_xlfn.CONCAT("Euro ",$B2)</f>
        <v>Euro 3</v>
      </c>
      <c r="G2" s="0" t="str">
        <f aca="false">_xlfn.CONCAT("Euro ",$B2)</f>
        <v>Euro 3</v>
      </c>
      <c r="H2" s="0" t="str">
        <f aca="false">_xlfn.CONCAT("Euro ",$B2)</f>
        <v>Euro 3</v>
      </c>
      <c r="I2" s="0" t="str">
        <f aca="false">_xlfn.CONCAT("Euro ",$B2)</f>
        <v>Euro 3</v>
      </c>
      <c r="J2" s="0" t="str">
        <f aca="false">_xlfn.CONCAT("Euro ",$B2)</f>
        <v>Euro 3</v>
      </c>
      <c r="K2" s="0" t="str">
        <f aca="false">_xlfn.CONCAT("Euro ",$B2)</f>
        <v>Euro 3</v>
      </c>
      <c r="L2" s="0" t="str">
        <f aca="false">_xlfn.CONCAT("Euro ",$B2)</f>
        <v>Euro 3</v>
      </c>
      <c r="M2" s="0" t="str">
        <f aca="false">_xlfn.CONCAT("Euro ",$B2)</f>
        <v>Euro 3</v>
      </c>
      <c r="N2" s="0" t="str">
        <f aca="false">_xlfn.CONCAT("Euro ",$B2)</f>
        <v>Euro 3</v>
      </c>
      <c r="O2" s="0" t="s">
        <v>291</v>
      </c>
      <c r="P2" s="0" t="str">
        <f aca="false">_xlfn.CONCAT("Euro ",$B2)</f>
        <v>Euro 3</v>
      </c>
      <c r="Q2" s="0" t="str">
        <f aca="false">_xlfn.CONCAT("Euro ",$B2)</f>
        <v>Euro 3</v>
      </c>
      <c r="R2" s="0" t="str">
        <f aca="false">_xlfn.CONCAT("Euro ",$B2)</f>
        <v>Euro 3</v>
      </c>
      <c r="S2" s="0" t="str">
        <f aca="false">_xlfn.CONCAT("Euro ",$B2)</f>
        <v>Euro 3</v>
      </c>
      <c r="T2" s="0" t="str">
        <f aca="false">_xlfn.CONCAT("Euro ",$B2)</f>
        <v>Euro 3</v>
      </c>
      <c r="U2" s="0" t="str">
        <f aca="false">_xlfn.CONCAT("Euro ",$B2)</f>
        <v>Euro 3</v>
      </c>
      <c r="V2" s="0" t="str">
        <f aca="false">_xlfn.CONCAT("Euro ",$B2)</f>
        <v>Euro 3</v>
      </c>
      <c r="W2" s="0" t="str">
        <f aca="false">_xlfn.CONCAT("Euro ",$B2)</f>
        <v>Euro 3</v>
      </c>
      <c r="X2" s="0" t="str">
        <f aca="false">_xlfn.CONCAT("Euro ",$B2)</f>
        <v>Euro 3</v>
      </c>
      <c r="Y2" s="0" t="s">
        <v>291</v>
      </c>
      <c r="Z2" s="0" t="str">
        <f aca="false">_xlfn.CONCAT("Euro ",$C2)</f>
        <v>Euro III</v>
      </c>
      <c r="AA2" s="0" t="str">
        <f aca="false">_xlfn.CONCAT("Euro ",$C2)</f>
        <v>Euro III</v>
      </c>
      <c r="AB2" s="0" t="str">
        <f aca="false">_xlfn.CONCAT("Euro ",$C2)</f>
        <v>Euro III</v>
      </c>
      <c r="AC2" s="0" t="str">
        <f aca="false">_xlfn.CONCAT("Euro ",$C2)</f>
        <v>Euro III</v>
      </c>
      <c r="AD2" s="0" t="str">
        <f aca="false">_xlfn.CONCAT("Euro ",$C2)</f>
        <v>Euro III</v>
      </c>
      <c r="AE2" s="0" t="str">
        <f aca="false">_xlfn.CONCAT("Euro ",$C2)</f>
        <v>Euro III</v>
      </c>
      <c r="AF2" s="0" t="str">
        <f aca="false">_xlfn.CONCAT("Euro ",$C2)</f>
        <v>Euro III</v>
      </c>
      <c r="AG2" s="0" t="str">
        <f aca="false">_xlfn.CONCAT("Euro ",$C2)</f>
        <v>Euro III</v>
      </c>
      <c r="AH2" s="0" t="str">
        <f aca="false">_xlfn.CONCAT("Euro ",$C2)</f>
        <v>Euro III</v>
      </c>
      <c r="AI2" s="0" t="str">
        <f aca="false">_xlfn.CONCAT("Euro ",$B2)</f>
        <v>Euro 3</v>
      </c>
      <c r="AJ2" s="0" t="str">
        <f aca="false">_xlfn.CONCAT("Euro ",$B2)</f>
        <v>Euro 3</v>
      </c>
      <c r="AK2" s="0" t="str">
        <f aca="false">_xlfn.CONCAT("Euro ",$B2)</f>
        <v>Euro 3</v>
      </c>
      <c r="AL2" s="0" t="str">
        <f aca="false">_xlfn.CONCAT("Euro ",$B2)</f>
        <v>Euro 3</v>
      </c>
      <c r="AM2" s="0" t="str">
        <f aca="false">_xlfn.CONCAT("Euro ",$B2)</f>
        <v>Euro 3</v>
      </c>
      <c r="AN2" s="0" t="str">
        <f aca="false">_xlfn.CONCAT("Euro ",$B2)</f>
        <v>Euro 3</v>
      </c>
      <c r="AO2" s="0" t="str">
        <f aca="false">_xlfn.CONCAT("Euro ",$B2)</f>
        <v>Euro 3</v>
      </c>
      <c r="AP2" s="0" t="str">
        <f aca="false">_xlfn.CONCAT("Euro ",$B2)</f>
        <v>Euro 3</v>
      </c>
      <c r="AQ2" s="0" t="str">
        <f aca="false">_xlfn.CONCAT("Euro ",$B2)</f>
        <v>Euro 3</v>
      </c>
      <c r="AR2" s="0" t="str">
        <f aca="false">_xlfn.CONCAT("Euro ",$C2)</f>
        <v>Euro III</v>
      </c>
      <c r="AS2" s="0" t="str">
        <f aca="false">_xlfn.CONCAT("Euro ",$C2)</f>
        <v>Euro III</v>
      </c>
      <c r="AT2" s="0" t="str">
        <f aca="false">_xlfn.CONCAT("Euro ",$C2)</f>
        <v>Euro III</v>
      </c>
      <c r="AU2" s="0" t="str">
        <f aca="false">_xlfn.CONCAT("Euro ",$C2)</f>
        <v>Euro III</v>
      </c>
      <c r="AV2" s="0" t="str">
        <f aca="false">_xlfn.CONCAT("Euro ",$C2)</f>
        <v>Euro III</v>
      </c>
      <c r="AW2" s="0" t="str">
        <f aca="false">_xlfn.CONCAT("Euro ",$C2)</f>
        <v>Euro III</v>
      </c>
      <c r="AX2" s="0" t="str">
        <f aca="false">_xlfn.CONCAT("Euro ",$B2)</f>
        <v>Euro 3</v>
      </c>
      <c r="AY2" s="0" t="str">
        <f aca="false">_xlfn.CONCAT("Euro ",$C2)</f>
        <v>Euro III</v>
      </c>
      <c r="AZ2" s="0" t="str">
        <f aca="false">_xlfn.CONCAT("Euro ",$C2)</f>
        <v>Euro III</v>
      </c>
      <c r="BA2" s="0" t="str">
        <f aca="false">_xlfn.CONCAT("Euro ",$C2)</f>
        <v>Euro III</v>
      </c>
      <c r="BB2" s="0" t="str">
        <f aca="false">_xlfn.CONCAT("Euro ",$C2)</f>
        <v>Euro III</v>
      </c>
      <c r="BC2" s="0" t="str">
        <f aca="false">_xlfn.CONCAT("Euro ",$C2)</f>
        <v>Euro III</v>
      </c>
      <c r="BD2" s="0" t="str">
        <f aca="false">_xlfn.CONCAT("Euro ",$C2)</f>
        <v>Euro III</v>
      </c>
      <c r="BE2" s="0" t="str">
        <f aca="false">_xlfn.CONCAT("Euro ",$C2)</f>
        <v>Euro III</v>
      </c>
      <c r="BF2" s="0" t="str">
        <f aca="false">_xlfn.CONCAT("Euro ",$C2)</f>
        <v>Euro III</v>
      </c>
      <c r="BG2" s="0" t="str">
        <f aca="false">_xlfn.CONCAT("Euro ",$B2)</f>
        <v>Euro 3</v>
      </c>
      <c r="BH2" s="0" t="str">
        <f aca="false">_xlfn.CONCAT("Euro ",$B2)</f>
        <v>Euro 3</v>
      </c>
      <c r="BI2" s="0" t="s">
        <v>291</v>
      </c>
      <c r="BJ2" s="0" t="str">
        <f aca="false">_xlfn.CONCAT("Euro ",$B2)</f>
        <v>Euro 3</v>
      </c>
      <c r="BK2" s="0" t="str">
        <f aca="false">_xlfn.CONCAT("Euro ",$B2)</f>
        <v>Euro 3</v>
      </c>
      <c r="BL2" s="0" t="str">
        <f aca="false">_xlfn.CONCAT("Euro ",$B2)</f>
        <v>Euro 3</v>
      </c>
      <c r="BM2" s="0" t="str">
        <f aca="false">_xlfn.CONCAT("Euro ",$B2)</f>
        <v>Euro 3</v>
      </c>
      <c r="BN2" s="0" t="str">
        <f aca="false">_xlfn.CONCAT("Euro ",$B2)</f>
        <v>Euro 3</v>
      </c>
      <c r="BO2" s="0" t="str">
        <f aca="false">_xlfn.CONCAT("Euro ",$B2)</f>
        <v>Euro 3</v>
      </c>
    </row>
    <row r="3" customFormat="false" ht="13.2" hidden="false" customHeight="false" outlineLevel="0" collapsed="false">
      <c r="A3" s="0" t="n">
        <f aca="false">A2-1</f>
        <v>2018</v>
      </c>
      <c r="B3" s="0" t="n">
        <v>3</v>
      </c>
      <c r="C3" s="0" t="s">
        <v>290</v>
      </c>
      <c r="D3" s="0" t="n">
        <v>3</v>
      </c>
      <c r="E3" s="0" t="n">
        <v>3</v>
      </c>
      <c r="F3" s="0" t="str">
        <f aca="false">_xlfn.CONCAT("Euro ",$B3)</f>
        <v>Euro 3</v>
      </c>
      <c r="G3" s="0" t="str">
        <f aca="false">_xlfn.CONCAT("Euro ",$B3)</f>
        <v>Euro 3</v>
      </c>
      <c r="H3" s="0" t="str">
        <f aca="false">_xlfn.CONCAT("Euro ",$B3)</f>
        <v>Euro 3</v>
      </c>
      <c r="I3" s="0" t="str">
        <f aca="false">_xlfn.CONCAT("Euro ",$B3)</f>
        <v>Euro 3</v>
      </c>
      <c r="J3" s="0" t="str">
        <f aca="false">_xlfn.CONCAT("Euro ",$B3)</f>
        <v>Euro 3</v>
      </c>
      <c r="K3" s="0" t="str">
        <f aca="false">_xlfn.CONCAT("Euro ",$B3)</f>
        <v>Euro 3</v>
      </c>
      <c r="L3" s="0" t="str">
        <f aca="false">_xlfn.CONCAT("Euro ",$B3)</f>
        <v>Euro 3</v>
      </c>
      <c r="M3" s="0" t="str">
        <f aca="false">_xlfn.CONCAT("Euro ",$B3)</f>
        <v>Euro 3</v>
      </c>
      <c r="N3" s="0" t="str">
        <f aca="false">_xlfn.CONCAT("Euro ",$B3)</f>
        <v>Euro 3</v>
      </c>
      <c r="O3" s="0" t="s">
        <v>291</v>
      </c>
      <c r="P3" s="0" t="str">
        <f aca="false">_xlfn.CONCAT("Euro ",$B3)</f>
        <v>Euro 3</v>
      </c>
      <c r="Q3" s="0" t="str">
        <f aca="false">_xlfn.CONCAT("Euro ",$B3)</f>
        <v>Euro 3</v>
      </c>
      <c r="R3" s="0" t="str">
        <f aca="false">_xlfn.CONCAT("Euro ",$B3)</f>
        <v>Euro 3</v>
      </c>
      <c r="S3" s="0" t="str">
        <f aca="false">_xlfn.CONCAT("Euro ",$B3)</f>
        <v>Euro 3</v>
      </c>
      <c r="T3" s="0" t="str">
        <f aca="false">_xlfn.CONCAT("Euro ",$B3)</f>
        <v>Euro 3</v>
      </c>
      <c r="U3" s="0" t="str">
        <f aca="false">_xlfn.CONCAT("Euro ",$B3)</f>
        <v>Euro 3</v>
      </c>
      <c r="V3" s="0" t="str">
        <f aca="false">_xlfn.CONCAT("Euro ",$B3)</f>
        <v>Euro 3</v>
      </c>
      <c r="W3" s="0" t="str">
        <f aca="false">_xlfn.CONCAT("Euro ",$B3)</f>
        <v>Euro 3</v>
      </c>
      <c r="X3" s="0" t="str">
        <f aca="false">_xlfn.CONCAT("Euro ",$B3)</f>
        <v>Euro 3</v>
      </c>
      <c r="Y3" s="0" t="s">
        <v>291</v>
      </c>
      <c r="Z3" s="0" t="str">
        <f aca="false">_xlfn.CONCAT("Euro ",$C3)</f>
        <v>Euro III</v>
      </c>
      <c r="AA3" s="0" t="str">
        <f aca="false">_xlfn.CONCAT("Euro ",$C3)</f>
        <v>Euro III</v>
      </c>
      <c r="AB3" s="0" t="str">
        <f aca="false">_xlfn.CONCAT("Euro ",$C3)</f>
        <v>Euro III</v>
      </c>
      <c r="AC3" s="0" t="str">
        <f aca="false">_xlfn.CONCAT("Euro ",$C3)</f>
        <v>Euro III</v>
      </c>
      <c r="AD3" s="0" t="str">
        <f aca="false">_xlfn.CONCAT("Euro ",$C3)</f>
        <v>Euro III</v>
      </c>
      <c r="AE3" s="0" t="str">
        <f aca="false">_xlfn.CONCAT("Euro ",$C3)</f>
        <v>Euro III</v>
      </c>
      <c r="AF3" s="0" t="str">
        <f aca="false">_xlfn.CONCAT("Euro ",$C3)</f>
        <v>Euro III</v>
      </c>
      <c r="AG3" s="0" t="str">
        <f aca="false">_xlfn.CONCAT("Euro ",$C3)</f>
        <v>Euro III</v>
      </c>
      <c r="AH3" s="0" t="str">
        <f aca="false">_xlfn.CONCAT("Euro ",$C3)</f>
        <v>Euro III</v>
      </c>
      <c r="AI3" s="0" t="str">
        <f aca="false">_xlfn.CONCAT("Euro ",$B3)</f>
        <v>Euro 3</v>
      </c>
      <c r="AJ3" s="0" t="str">
        <f aca="false">_xlfn.CONCAT("Euro ",$B3)</f>
        <v>Euro 3</v>
      </c>
      <c r="AK3" s="0" t="str">
        <f aca="false">_xlfn.CONCAT("Euro ",$B3)</f>
        <v>Euro 3</v>
      </c>
      <c r="AL3" s="0" t="str">
        <f aca="false">_xlfn.CONCAT("Euro ",$B3)</f>
        <v>Euro 3</v>
      </c>
      <c r="AM3" s="0" t="str">
        <f aca="false">_xlfn.CONCAT("Euro ",$B3)</f>
        <v>Euro 3</v>
      </c>
      <c r="AN3" s="0" t="str">
        <f aca="false">_xlfn.CONCAT("Euro ",$B3)</f>
        <v>Euro 3</v>
      </c>
      <c r="AO3" s="0" t="str">
        <f aca="false">_xlfn.CONCAT("Euro ",$B3)</f>
        <v>Euro 3</v>
      </c>
      <c r="AP3" s="0" t="str">
        <f aca="false">_xlfn.CONCAT("Euro ",$B3)</f>
        <v>Euro 3</v>
      </c>
      <c r="AQ3" s="0" t="str">
        <f aca="false">_xlfn.CONCAT("Euro ",$B3)</f>
        <v>Euro 3</v>
      </c>
      <c r="AR3" s="0" t="str">
        <f aca="false">_xlfn.CONCAT("Euro ",$C3)</f>
        <v>Euro III</v>
      </c>
      <c r="AS3" s="0" t="str">
        <f aca="false">_xlfn.CONCAT("Euro ",$C3)</f>
        <v>Euro III</v>
      </c>
      <c r="AT3" s="0" t="str">
        <f aca="false">_xlfn.CONCAT("Euro ",$C3)</f>
        <v>Euro III</v>
      </c>
      <c r="AU3" s="0" t="str">
        <f aca="false">_xlfn.CONCAT("Euro ",$C3)</f>
        <v>Euro III</v>
      </c>
      <c r="AV3" s="0" t="str">
        <f aca="false">_xlfn.CONCAT("Euro ",$C3)</f>
        <v>Euro III</v>
      </c>
      <c r="AW3" s="0" t="str">
        <f aca="false">_xlfn.CONCAT("Euro ",$C3)</f>
        <v>Euro III</v>
      </c>
      <c r="AX3" s="0" t="str">
        <f aca="false">_xlfn.CONCAT("Euro ",$B3)</f>
        <v>Euro 3</v>
      </c>
      <c r="AY3" s="0" t="str">
        <f aca="false">_xlfn.CONCAT("Euro ",$C3)</f>
        <v>Euro III</v>
      </c>
      <c r="AZ3" s="0" t="str">
        <f aca="false">_xlfn.CONCAT("Euro ",$C3)</f>
        <v>Euro III</v>
      </c>
      <c r="BA3" s="0" t="str">
        <f aca="false">_xlfn.CONCAT("Euro ",$C3)</f>
        <v>Euro III</v>
      </c>
      <c r="BB3" s="0" t="str">
        <f aca="false">_xlfn.CONCAT("Euro ",$C3)</f>
        <v>Euro III</v>
      </c>
      <c r="BC3" s="0" t="str">
        <f aca="false">_xlfn.CONCAT("Euro ",$C3)</f>
        <v>Euro III</v>
      </c>
      <c r="BD3" s="0" t="str">
        <f aca="false">_xlfn.CONCAT("Euro ",$C3)</f>
        <v>Euro III</v>
      </c>
      <c r="BE3" s="0" t="str">
        <f aca="false">_xlfn.CONCAT("Euro ",$C3)</f>
        <v>Euro III</v>
      </c>
      <c r="BF3" s="0" t="str">
        <f aca="false">_xlfn.CONCAT("Euro ",$C3)</f>
        <v>Euro III</v>
      </c>
      <c r="BG3" s="0" t="str">
        <f aca="false">_xlfn.CONCAT("Euro ",$B3)</f>
        <v>Euro 3</v>
      </c>
      <c r="BH3" s="0" t="str">
        <f aca="false">_xlfn.CONCAT("Euro ",$B3)</f>
        <v>Euro 3</v>
      </c>
      <c r="BI3" s="0" t="s">
        <v>291</v>
      </c>
      <c r="BJ3" s="0" t="str">
        <f aca="false">_xlfn.CONCAT("Euro ",$B3)</f>
        <v>Euro 3</v>
      </c>
      <c r="BK3" s="0" t="str">
        <f aca="false">_xlfn.CONCAT("Euro ",$B3)</f>
        <v>Euro 3</v>
      </c>
      <c r="BL3" s="0" t="str">
        <f aca="false">_xlfn.CONCAT("Euro ",$B3)</f>
        <v>Euro 3</v>
      </c>
      <c r="BM3" s="0" t="str">
        <f aca="false">_xlfn.CONCAT("Euro ",$B3)</f>
        <v>Euro 3</v>
      </c>
      <c r="BN3" s="0" t="str">
        <f aca="false">_xlfn.CONCAT("Euro ",$B3)</f>
        <v>Euro 3</v>
      </c>
      <c r="BO3" s="0" t="str">
        <f aca="false">_xlfn.CONCAT("Euro ",$B3)</f>
        <v>Euro 3</v>
      </c>
    </row>
    <row r="4" customFormat="false" ht="13.2" hidden="false" customHeight="false" outlineLevel="0" collapsed="false">
      <c r="A4" s="0" t="n">
        <f aca="false">A3-1</f>
        <v>2017</v>
      </c>
      <c r="B4" s="0" t="n">
        <v>3</v>
      </c>
      <c r="C4" s="0" t="s">
        <v>290</v>
      </c>
      <c r="D4" s="0" t="n">
        <v>3</v>
      </c>
      <c r="E4" s="0" t="n">
        <v>3</v>
      </c>
      <c r="F4" s="0" t="str">
        <f aca="false">_xlfn.CONCAT("Euro ",$B4)</f>
        <v>Euro 3</v>
      </c>
      <c r="G4" s="0" t="str">
        <f aca="false">_xlfn.CONCAT("Euro ",$B4)</f>
        <v>Euro 3</v>
      </c>
      <c r="H4" s="0" t="str">
        <f aca="false">_xlfn.CONCAT("Euro ",$B4)</f>
        <v>Euro 3</v>
      </c>
      <c r="I4" s="0" t="str">
        <f aca="false">_xlfn.CONCAT("Euro ",$B4)</f>
        <v>Euro 3</v>
      </c>
      <c r="J4" s="0" t="str">
        <f aca="false">_xlfn.CONCAT("Euro ",$B4)</f>
        <v>Euro 3</v>
      </c>
      <c r="K4" s="0" t="str">
        <f aca="false">_xlfn.CONCAT("Euro ",$B4)</f>
        <v>Euro 3</v>
      </c>
      <c r="L4" s="0" t="str">
        <f aca="false">_xlfn.CONCAT("Euro ",$B4)</f>
        <v>Euro 3</v>
      </c>
      <c r="M4" s="0" t="str">
        <f aca="false">_xlfn.CONCAT("Euro ",$B4)</f>
        <v>Euro 3</v>
      </c>
      <c r="N4" s="0" t="str">
        <f aca="false">_xlfn.CONCAT("Euro ",$B4)</f>
        <v>Euro 3</v>
      </c>
      <c r="O4" s="0" t="s">
        <v>291</v>
      </c>
      <c r="P4" s="0" t="str">
        <f aca="false">_xlfn.CONCAT("Euro ",$B4)</f>
        <v>Euro 3</v>
      </c>
      <c r="Q4" s="0" t="str">
        <f aca="false">_xlfn.CONCAT("Euro ",$B4)</f>
        <v>Euro 3</v>
      </c>
      <c r="R4" s="0" t="str">
        <f aca="false">_xlfn.CONCAT("Euro ",$B4)</f>
        <v>Euro 3</v>
      </c>
      <c r="S4" s="0" t="str">
        <f aca="false">_xlfn.CONCAT("Euro ",$B4)</f>
        <v>Euro 3</v>
      </c>
      <c r="T4" s="0" t="str">
        <f aca="false">_xlfn.CONCAT("Euro ",$B4)</f>
        <v>Euro 3</v>
      </c>
      <c r="U4" s="0" t="str">
        <f aca="false">_xlfn.CONCAT("Euro ",$B4)</f>
        <v>Euro 3</v>
      </c>
      <c r="V4" s="0" t="str">
        <f aca="false">_xlfn.CONCAT("Euro ",$B4)</f>
        <v>Euro 3</v>
      </c>
      <c r="W4" s="0" t="str">
        <f aca="false">_xlfn.CONCAT("Euro ",$B4)</f>
        <v>Euro 3</v>
      </c>
      <c r="X4" s="0" t="str">
        <f aca="false">_xlfn.CONCAT("Euro ",$B4)</f>
        <v>Euro 3</v>
      </c>
      <c r="Y4" s="0" t="s">
        <v>291</v>
      </c>
      <c r="Z4" s="0" t="str">
        <f aca="false">_xlfn.CONCAT("Euro ",$C4)</f>
        <v>Euro III</v>
      </c>
      <c r="AA4" s="0" t="str">
        <f aca="false">_xlfn.CONCAT("Euro ",$C4)</f>
        <v>Euro III</v>
      </c>
      <c r="AB4" s="0" t="str">
        <f aca="false">_xlfn.CONCAT("Euro ",$C4)</f>
        <v>Euro III</v>
      </c>
      <c r="AC4" s="0" t="str">
        <f aca="false">_xlfn.CONCAT("Euro ",$C4)</f>
        <v>Euro III</v>
      </c>
      <c r="AD4" s="0" t="str">
        <f aca="false">_xlfn.CONCAT("Euro ",$C4)</f>
        <v>Euro III</v>
      </c>
      <c r="AE4" s="0" t="str">
        <f aca="false">_xlfn.CONCAT("Euro ",$C4)</f>
        <v>Euro III</v>
      </c>
      <c r="AF4" s="0" t="str">
        <f aca="false">_xlfn.CONCAT("Euro ",$C4)</f>
        <v>Euro III</v>
      </c>
      <c r="AG4" s="0" t="str">
        <f aca="false">_xlfn.CONCAT("Euro ",$C4)</f>
        <v>Euro III</v>
      </c>
      <c r="AH4" s="0" t="str">
        <f aca="false">_xlfn.CONCAT("Euro ",$C4)</f>
        <v>Euro III</v>
      </c>
      <c r="AI4" s="0" t="str">
        <f aca="false">_xlfn.CONCAT("Euro ",$B4)</f>
        <v>Euro 3</v>
      </c>
      <c r="AJ4" s="0" t="str">
        <f aca="false">_xlfn.CONCAT("Euro ",$B4)</f>
        <v>Euro 3</v>
      </c>
      <c r="AK4" s="0" t="str">
        <f aca="false">_xlfn.CONCAT("Euro ",$B4)</f>
        <v>Euro 3</v>
      </c>
      <c r="AL4" s="0" t="str">
        <f aca="false">_xlfn.CONCAT("Euro ",$B4)</f>
        <v>Euro 3</v>
      </c>
      <c r="AM4" s="0" t="str">
        <f aca="false">_xlfn.CONCAT("Euro ",$B4)</f>
        <v>Euro 3</v>
      </c>
      <c r="AN4" s="0" t="str">
        <f aca="false">_xlfn.CONCAT("Euro ",$B4)</f>
        <v>Euro 3</v>
      </c>
      <c r="AO4" s="0" t="str">
        <f aca="false">_xlfn.CONCAT("Euro ",$B4)</f>
        <v>Euro 3</v>
      </c>
      <c r="AP4" s="0" t="str">
        <f aca="false">_xlfn.CONCAT("Euro ",$B4)</f>
        <v>Euro 3</v>
      </c>
      <c r="AQ4" s="0" t="str">
        <f aca="false">_xlfn.CONCAT("Euro ",$B4)</f>
        <v>Euro 3</v>
      </c>
      <c r="AR4" s="0" t="str">
        <f aca="false">_xlfn.CONCAT("Euro ",$C4)</f>
        <v>Euro III</v>
      </c>
      <c r="AS4" s="0" t="str">
        <f aca="false">_xlfn.CONCAT("Euro ",$C4)</f>
        <v>Euro III</v>
      </c>
      <c r="AT4" s="0" t="str">
        <f aca="false">_xlfn.CONCAT("Euro ",$C4)</f>
        <v>Euro III</v>
      </c>
      <c r="AU4" s="0" t="str">
        <f aca="false">_xlfn.CONCAT("Euro ",$C4)</f>
        <v>Euro III</v>
      </c>
      <c r="AV4" s="0" t="str">
        <f aca="false">_xlfn.CONCAT("Euro ",$C4)</f>
        <v>Euro III</v>
      </c>
      <c r="AW4" s="0" t="str">
        <f aca="false">_xlfn.CONCAT("Euro ",$C4)</f>
        <v>Euro III</v>
      </c>
      <c r="AX4" s="0" t="str">
        <f aca="false">_xlfn.CONCAT("Euro ",$B4)</f>
        <v>Euro 3</v>
      </c>
      <c r="AY4" s="0" t="str">
        <f aca="false">_xlfn.CONCAT("Euro ",$C4)</f>
        <v>Euro III</v>
      </c>
      <c r="AZ4" s="0" t="str">
        <f aca="false">_xlfn.CONCAT("Euro ",$C4)</f>
        <v>Euro III</v>
      </c>
      <c r="BA4" s="0" t="str">
        <f aca="false">_xlfn.CONCAT("Euro ",$C4)</f>
        <v>Euro III</v>
      </c>
      <c r="BB4" s="0" t="str">
        <f aca="false">_xlfn.CONCAT("Euro ",$C4)</f>
        <v>Euro III</v>
      </c>
      <c r="BC4" s="0" t="str">
        <f aca="false">_xlfn.CONCAT("Euro ",$C4)</f>
        <v>Euro III</v>
      </c>
      <c r="BD4" s="0" t="str">
        <f aca="false">_xlfn.CONCAT("Euro ",$C4)</f>
        <v>Euro III</v>
      </c>
      <c r="BE4" s="0" t="str">
        <f aca="false">_xlfn.CONCAT("Euro ",$C4)</f>
        <v>Euro III</v>
      </c>
      <c r="BF4" s="0" t="str">
        <f aca="false">_xlfn.CONCAT("Euro ",$C4)</f>
        <v>Euro III</v>
      </c>
      <c r="BG4" s="0" t="str">
        <f aca="false">_xlfn.CONCAT("Euro ",$B4)</f>
        <v>Euro 3</v>
      </c>
      <c r="BH4" s="0" t="str">
        <f aca="false">_xlfn.CONCAT("Euro ",$B4)</f>
        <v>Euro 3</v>
      </c>
      <c r="BI4" s="0" t="s">
        <v>291</v>
      </c>
      <c r="BJ4" s="0" t="str">
        <f aca="false">_xlfn.CONCAT("Euro ",$B4)</f>
        <v>Euro 3</v>
      </c>
      <c r="BK4" s="0" t="str">
        <f aca="false">_xlfn.CONCAT("Euro ",$B4)</f>
        <v>Euro 3</v>
      </c>
      <c r="BL4" s="0" t="str">
        <f aca="false">_xlfn.CONCAT("Euro ",$B4)</f>
        <v>Euro 3</v>
      </c>
      <c r="BM4" s="0" t="str">
        <f aca="false">_xlfn.CONCAT("Euro ",$B4)</f>
        <v>Euro 3</v>
      </c>
      <c r="BN4" s="0" t="str">
        <f aca="false">_xlfn.CONCAT("Euro ",$B4)</f>
        <v>Euro 3</v>
      </c>
      <c r="BO4" s="0" t="str">
        <f aca="false">_xlfn.CONCAT("Euro ",$B4)</f>
        <v>Euro 3</v>
      </c>
    </row>
    <row r="5" customFormat="false" ht="13.2" hidden="false" customHeight="false" outlineLevel="0" collapsed="false">
      <c r="A5" s="0" t="n">
        <f aca="false">A4-1</f>
        <v>2016</v>
      </c>
      <c r="B5" s="0" t="n">
        <v>2</v>
      </c>
      <c r="C5" s="0" t="s">
        <v>292</v>
      </c>
      <c r="D5" s="0" t="n">
        <v>2</v>
      </c>
      <c r="E5" s="0" t="n">
        <v>2</v>
      </c>
      <c r="F5" s="0" t="str">
        <f aca="false">_xlfn.CONCAT("Euro ",$B5)</f>
        <v>Euro 2</v>
      </c>
      <c r="G5" s="0" t="str">
        <f aca="false">_xlfn.CONCAT("Euro ",$B5)</f>
        <v>Euro 2</v>
      </c>
      <c r="H5" s="0" t="str">
        <f aca="false">_xlfn.CONCAT("Euro ",$B5)</f>
        <v>Euro 2</v>
      </c>
      <c r="I5" s="0" t="str">
        <f aca="false">_xlfn.CONCAT("Euro ",$B5)</f>
        <v>Euro 2</v>
      </c>
      <c r="J5" s="0" t="str">
        <f aca="false">_xlfn.CONCAT("Euro ",$B5)</f>
        <v>Euro 2</v>
      </c>
      <c r="K5" s="0" t="str">
        <f aca="false">_xlfn.CONCAT("Euro ",$B5)</f>
        <v>Euro 2</v>
      </c>
      <c r="L5" s="0" t="str">
        <f aca="false">_xlfn.CONCAT("Euro ",$B5)</f>
        <v>Euro 2</v>
      </c>
      <c r="M5" s="0" t="str">
        <f aca="false">_xlfn.CONCAT("Euro ",$B5)</f>
        <v>Euro 2</v>
      </c>
      <c r="N5" s="0" t="str">
        <f aca="false">_xlfn.CONCAT("Euro ",$B5)</f>
        <v>Euro 2</v>
      </c>
      <c r="O5" s="0" t="s">
        <v>291</v>
      </c>
      <c r="P5" s="0" t="str">
        <f aca="false">_xlfn.CONCAT("Euro ",$B5)</f>
        <v>Euro 2</v>
      </c>
      <c r="Q5" s="0" t="str">
        <f aca="false">_xlfn.CONCAT("Euro ",$B5)</f>
        <v>Euro 2</v>
      </c>
      <c r="R5" s="0" t="str">
        <f aca="false">_xlfn.CONCAT("Euro ",$B5)</f>
        <v>Euro 2</v>
      </c>
      <c r="S5" s="0" t="str">
        <f aca="false">_xlfn.CONCAT("Euro ",$B5)</f>
        <v>Euro 2</v>
      </c>
      <c r="T5" s="0" t="str">
        <f aca="false">_xlfn.CONCAT("Euro ",$B5)</f>
        <v>Euro 2</v>
      </c>
      <c r="U5" s="0" t="str">
        <f aca="false">_xlfn.CONCAT("Euro ",$B5)</f>
        <v>Euro 2</v>
      </c>
      <c r="V5" s="0" t="str">
        <f aca="false">_xlfn.CONCAT("Euro ",$B5)</f>
        <v>Euro 2</v>
      </c>
      <c r="W5" s="0" t="str">
        <f aca="false">_xlfn.CONCAT("Euro ",$B5)</f>
        <v>Euro 2</v>
      </c>
      <c r="X5" s="0" t="str">
        <f aca="false">_xlfn.CONCAT("Euro ",$B5)</f>
        <v>Euro 2</v>
      </c>
      <c r="Y5" s="0" t="s">
        <v>291</v>
      </c>
      <c r="Z5" s="0" t="str">
        <f aca="false">_xlfn.CONCAT("Euro ",$C5)</f>
        <v>Euro II</v>
      </c>
      <c r="AA5" s="0" t="str">
        <f aca="false">_xlfn.CONCAT("Euro ",$C5)</f>
        <v>Euro II</v>
      </c>
      <c r="AB5" s="0" t="str">
        <f aca="false">_xlfn.CONCAT("Euro ",$C5)</f>
        <v>Euro II</v>
      </c>
      <c r="AC5" s="0" t="str">
        <f aca="false">_xlfn.CONCAT("Euro ",$C5)</f>
        <v>Euro II</v>
      </c>
      <c r="AD5" s="0" t="str">
        <f aca="false">_xlfn.CONCAT("Euro ",$C5)</f>
        <v>Euro II</v>
      </c>
      <c r="AE5" s="0" t="str">
        <f aca="false">_xlfn.CONCAT("Euro ",$C5)</f>
        <v>Euro II</v>
      </c>
      <c r="AF5" s="0" t="str">
        <f aca="false">_xlfn.CONCAT("Euro ",$C5)</f>
        <v>Euro II</v>
      </c>
      <c r="AG5" s="0" t="str">
        <f aca="false">_xlfn.CONCAT("Euro ",$C5)</f>
        <v>Euro II</v>
      </c>
      <c r="AH5" s="0" t="str">
        <f aca="false">_xlfn.CONCAT("Euro ",$C5)</f>
        <v>Euro II</v>
      </c>
      <c r="AI5" s="0" t="str">
        <f aca="false">_xlfn.CONCAT("Euro ",$B5)</f>
        <v>Euro 2</v>
      </c>
      <c r="AJ5" s="0" t="str">
        <f aca="false">_xlfn.CONCAT("Euro ",$B5)</f>
        <v>Euro 2</v>
      </c>
      <c r="AK5" s="0" t="str">
        <f aca="false">_xlfn.CONCAT("Euro ",$B5)</f>
        <v>Euro 2</v>
      </c>
      <c r="AL5" s="0" t="str">
        <f aca="false">_xlfn.CONCAT("Euro ",$B5)</f>
        <v>Euro 2</v>
      </c>
      <c r="AM5" s="0" t="str">
        <f aca="false">_xlfn.CONCAT("Euro ",$B5)</f>
        <v>Euro 2</v>
      </c>
      <c r="AN5" s="0" t="str">
        <f aca="false">_xlfn.CONCAT("Euro ",$B5)</f>
        <v>Euro 2</v>
      </c>
      <c r="AO5" s="0" t="str">
        <f aca="false">_xlfn.CONCAT("Euro ",$B5)</f>
        <v>Euro 2</v>
      </c>
      <c r="AP5" s="0" t="str">
        <f aca="false">_xlfn.CONCAT("Euro ",$B5)</f>
        <v>Euro 2</v>
      </c>
      <c r="AQ5" s="0" t="str">
        <f aca="false">_xlfn.CONCAT("Euro ",$B5)</f>
        <v>Euro 2</v>
      </c>
      <c r="AR5" s="0" t="str">
        <f aca="false">_xlfn.CONCAT("Euro ",$C5)</f>
        <v>Euro II</v>
      </c>
      <c r="AS5" s="0" t="str">
        <f aca="false">_xlfn.CONCAT("Euro ",$C5)</f>
        <v>Euro II</v>
      </c>
      <c r="AT5" s="0" t="str">
        <f aca="false">_xlfn.CONCAT("Euro ",$C5)</f>
        <v>Euro II</v>
      </c>
      <c r="AU5" s="0" t="str">
        <f aca="false">_xlfn.CONCAT("Euro ",$C5)</f>
        <v>Euro II</v>
      </c>
      <c r="AV5" s="0" t="str">
        <f aca="false">_xlfn.CONCAT("Euro ",$C5)</f>
        <v>Euro II</v>
      </c>
      <c r="AW5" s="0" t="str">
        <f aca="false">_xlfn.CONCAT("Euro ",$C5)</f>
        <v>Euro II</v>
      </c>
      <c r="AX5" s="0" t="str">
        <f aca="false">_xlfn.CONCAT("Euro ",$B5)</f>
        <v>Euro 2</v>
      </c>
      <c r="AY5" s="0" t="str">
        <f aca="false">_xlfn.CONCAT("Euro ",$C5)</f>
        <v>Euro II</v>
      </c>
      <c r="AZ5" s="0" t="str">
        <f aca="false">_xlfn.CONCAT("Euro ",$C5)</f>
        <v>Euro II</v>
      </c>
      <c r="BA5" s="0" t="str">
        <f aca="false">_xlfn.CONCAT("Euro ",$C5)</f>
        <v>Euro II</v>
      </c>
      <c r="BB5" s="0" t="str">
        <f aca="false">_xlfn.CONCAT("Euro ",$C5)</f>
        <v>Euro II</v>
      </c>
      <c r="BC5" s="0" t="str">
        <f aca="false">_xlfn.CONCAT("Euro ",$C5)</f>
        <v>Euro II</v>
      </c>
      <c r="BD5" s="0" t="str">
        <f aca="false">_xlfn.CONCAT("Euro ",$C5)</f>
        <v>Euro II</v>
      </c>
      <c r="BE5" s="0" t="str">
        <f aca="false">_xlfn.CONCAT("Euro ",$C5)</f>
        <v>Euro II</v>
      </c>
      <c r="BF5" s="0" t="str">
        <f aca="false">_xlfn.CONCAT("Euro ",$C5)</f>
        <v>Euro II</v>
      </c>
      <c r="BG5" s="0" t="str">
        <f aca="false">_xlfn.CONCAT("Euro ",$B5)</f>
        <v>Euro 2</v>
      </c>
      <c r="BH5" s="0" t="str">
        <f aca="false">_xlfn.CONCAT("Euro ",$B5)</f>
        <v>Euro 2</v>
      </c>
      <c r="BI5" s="0" t="s">
        <v>291</v>
      </c>
      <c r="BJ5" s="0" t="str">
        <f aca="false">_xlfn.CONCAT("Euro ",$B5)</f>
        <v>Euro 2</v>
      </c>
      <c r="BK5" s="0" t="str">
        <f aca="false">_xlfn.CONCAT("Euro ",$B5)</f>
        <v>Euro 2</v>
      </c>
      <c r="BL5" s="0" t="str">
        <f aca="false">_xlfn.CONCAT("Euro ",$B5)</f>
        <v>Euro 2</v>
      </c>
      <c r="BM5" s="0" t="str">
        <f aca="false">_xlfn.CONCAT("Euro ",$B5)</f>
        <v>Euro 2</v>
      </c>
      <c r="BN5" s="0" t="str">
        <f aca="false">_xlfn.CONCAT("Euro ",$B5)</f>
        <v>Euro 2</v>
      </c>
      <c r="BO5" s="0" t="str">
        <f aca="false">_xlfn.CONCAT("Euro ",$B5)</f>
        <v>Euro 2</v>
      </c>
    </row>
    <row r="6" customFormat="false" ht="13.2" hidden="false" customHeight="false" outlineLevel="0" collapsed="false">
      <c r="A6" s="0" t="n">
        <f aca="false">A5-1</f>
        <v>2015</v>
      </c>
      <c r="B6" s="0" t="n">
        <v>2</v>
      </c>
      <c r="C6" s="0" t="s">
        <v>292</v>
      </c>
      <c r="D6" s="0" t="n">
        <v>2</v>
      </c>
      <c r="E6" s="0" t="n">
        <v>2</v>
      </c>
      <c r="F6" s="0" t="str">
        <f aca="false">_xlfn.CONCAT("Euro ",$B6)</f>
        <v>Euro 2</v>
      </c>
      <c r="G6" s="0" t="str">
        <f aca="false">_xlfn.CONCAT("Euro ",$B6)</f>
        <v>Euro 2</v>
      </c>
      <c r="H6" s="0" t="str">
        <f aca="false">_xlfn.CONCAT("Euro ",$B6)</f>
        <v>Euro 2</v>
      </c>
      <c r="I6" s="0" t="str">
        <f aca="false">_xlfn.CONCAT("Euro ",$B6)</f>
        <v>Euro 2</v>
      </c>
      <c r="J6" s="0" t="str">
        <f aca="false">_xlfn.CONCAT("Euro ",$B6)</f>
        <v>Euro 2</v>
      </c>
      <c r="K6" s="0" t="str">
        <f aca="false">_xlfn.CONCAT("Euro ",$B6)</f>
        <v>Euro 2</v>
      </c>
      <c r="L6" s="0" t="str">
        <f aca="false">_xlfn.CONCAT("Euro ",$B6)</f>
        <v>Euro 2</v>
      </c>
      <c r="M6" s="0" t="str">
        <f aca="false">_xlfn.CONCAT("Euro ",$B6)</f>
        <v>Euro 2</v>
      </c>
      <c r="N6" s="0" t="str">
        <f aca="false">_xlfn.CONCAT("Euro ",$B6)</f>
        <v>Euro 2</v>
      </c>
      <c r="O6" s="0" t="s">
        <v>291</v>
      </c>
      <c r="P6" s="0" t="str">
        <f aca="false">_xlfn.CONCAT("Euro ",$B6)</f>
        <v>Euro 2</v>
      </c>
      <c r="Q6" s="0" t="str">
        <f aca="false">_xlfn.CONCAT("Euro ",$B6)</f>
        <v>Euro 2</v>
      </c>
      <c r="R6" s="0" t="str">
        <f aca="false">_xlfn.CONCAT("Euro ",$B6)</f>
        <v>Euro 2</v>
      </c>
      <c r="S6" s="0" t="str">
        <f aca="false">_xlfn.CONCAT("Euro ",$B6)</f>
        <v>Euro 2</v>
      </c>
      <c r="T6" s="0" t="str">
        <f aca="false">_xlfn.CONCAT("Euro ",$B6)</f>
        <v>Euro 2</v>
      </c>
      <c r="U6" s="0" t="str">
        <f aca="false">_xlfn.CONCAT("Euro ",$B6)</f>
        <v>Euro 2</v>
      </c>
      <c r="V6" s="0" t="str">
        <f aca="false">_xlfn.CONCAT("Euro ",$B6)</f>
        <v>Euro 2</v>
      </c>
      <c r="W6" s="0" t="str">
        <f aca="false">_xlfn.CONCAT("Euro ",$B6)</f>
        <v>Euro 2</v>
      </c>
      <c r="X6" s="0" t="str">
        <f aca="false">_xlfn.CONCAT("Euro ",$B6)</f>
        <v>Euro 2</v>
      </c>
      <c r="Y6" s="0" t="s">
        <v>291</v>
      </c>
      <c r="Z6" s="0" t="str">
        <f aca="false">_xlfn.CONCAT("Euro ",$C6)</f>
        <v>Euro II</v>
      </c>
      <c r="AA6" s="0" t="str">
        <f aca="false">_xlfn.CONCAT("Euro ",$C6)</f>
        <v>Euro II</v>
      </c>
      <c r="AB6" s="0" t="str">
        <f aca="false">_xlfn.CONCAT("Euro ",$C6)</f>
        <v>Euro II</v>
      </c>
      <c r="AC6" s="0" t="str">
        <f aca="false">_xlfn.CONCAT("Euro ",$C6)</f>
        <v>Euro II</v>
      </c>
      <c r="AD6" s="0" t="str">
        <f aca="false">_xlfn.CONCAT("Euro ",$C6)</f>
        <v>Euro II</v>
      </c>
      <c r="AE6" s="0" t="str">
        <f aca="false">_xlfn.CONCAT("Euro ",$C6)</f>
        <v>Euro II</v>
      </c>
      <c r="AF6" s="0" t="str">
        <f aca="false">_xlfn.CONCAT("Euro ",$C6)</f>
        <v>Euro II</v>
      </c>
      <c r="AG6" s="0" t="str">
        <f aca="false">_xlfn.CONCAT("Euro ",$C6)</f>
        <v>Euro II</v>
      </c>
      <c r="AH6" s="0" t="str">
        <f aca="false">_xlfn.CONCAT("Euro ",$C6)</f>
        <v>Euro II</v>
      </c>
      <c r="AI6" s="0" t="str">
        <f aca="false">_xlfn.CONCAT("Euro ",$B6)</f>
        <v>Euro 2</v>
      </c>
      <c r="AJ6" s="0" t="str">
        <f aca="false">_xlfn.CONCAT("Euro ",$B6)</f>
        <v>Euro 2</v>
      </c>
      <c r="AK6" s="0" t="str">
        <f aca="false">_xlfn.CONCAT("Euro ",$B6)</f>
        <v>Euro 2</v>
      </c>
      <c r="AL6" s="0" t="str">
        <f aca="false">_xlfn.CONCAT("Euro ",$B6)</f>
        <v>Euro 2</v>
      </c>
      <c r="AM6" s="0" t="str">
        <f aca="false">_xlfn.CONCAT("Euro ",$B6)</f>
        <v>Euro 2</v>
      </c>
      <c r="AN6" s="0" t="str">
        <f aca="false">_xlfn.CONCAT("Euro ",$B6)</f>
        <v>Euro 2</v>
      </c>
      <c r="AO6" s="0" t="str">
        <f aca="false">_xlfn.CONCAT("Euro ",$B6)</f>
        <v>Euro 2</v>
      </c>
      <c r="AP6" s="0" t="str">
        <f aca="false">_xlfn.CONCAT("Euro ",$B6)</f>
        <v>Euro 2</v>
      </c>
      <c r="AQ6" s="0" t="str">
        <f aca="false">_xlfn.CONCAT("Euro ",$B6)</f>
        <v>Euro 2</v>
      </c>
      <c r="AR6" s="0" t="str">
        <f aca="false">_xlfn.CONCAT("Euro ",$C6)</f>
        <v>Euro II</v>
      </c>
      <c r="AS6" s="0" t="str">
        <f aca="false">_xlfn.CONCAT("Euro ",$C6)</f>
        <v>Euro II</v>
      </c>
      <c r="AT6" s="0" t="str">
        <f aca="false">_xlfn.CONCAT("Euro ",$C6)</f>
        <v>Euro II</v>
      </c>
      <c r="AU6" s="0" t="str">
        <f aca="false">_xlfn.CONCAT("Euro ",$C6)</f>
        <v>Euro II</v>
      </c>
      <c r="AV6" s="0" t="str">
        <f aca="false">_xlfn.CONCAT("Euro ",$C6)</f>
        <v>Euro II</v>
      </c>
      <c r="AW6" s="0" t="str">
        <f aca="false">_xlfn.CONCAT("Euro ",$C6)</f>
        <v>Euro II</v>
      </c>
      <c r="AX6" s="0" t="str">
        <f aca="false">_xlfn.CONCAT("Euro ",$B6)</f>
        <v>Euro 2</v>
      </c>
      <c r="AY6" s="0" t="str">
        <f aca="false">_xlfn.CONCAT("Euro ",$C6)</f>
        <v>Euro II</v>
      </c>
      <c r="AZ6" s="0" t="str">
        <f aca="false">_xlfn.CONCAT("Euro ",$C6)</f>
        <v>Euro II</v>
      </c>
      <c r="BA6" s="0" t="str">
        <f aca="false">_xlfn.CONCAT("Euro ",$C6)</f>
        <v>Euro II</v>
      </c>
      <c r="BB6" s="0" t="str">
        <f aca="false">_xlfn.CONCAT("Euro ",$C6)</f>
        <v>Euro II</v>
      </c>
      <c r="BC6" s="0" t="str">
        <f aca="false">_xlfn.CONCAT("Euro ",$C6)</f>
        <v>Euro II</v>
      </c>
      <c r="BD6" s="0" t="str">
        <f aca="false">_xlfn.CONCAT("Euro ",$C6)</f>
        <v>Euro II</v>
      </c>
      <c r="BE6" s="0" t="str">
        <f aca="false">_xlfn.CONCAT("Euro ",$C6)</f>
        <v>Euro II</v>
      </c>
      <c r="BF6" s="0" t="str">
        <f aca="false">_xlfn.CONCAT("Euro ",$C6)</f>
        <v>Euro II</v>
      </c>
      <c r="BG6" s="0" t="str">
        <f aca="false">_xlfn.CONCAT("Euro ",$B6)</f>
        <v>Euro 2</v>
      </c>
      <c r="BH6" s="0" t="str">
        <f aca="false">_xlfn.CONCAT("Euro ",$B6)</f>
        <v>Euro 2</v>
      </c>
      <c r="BI6" s="0" t="s">
        <v>291</v>
      </c>
      <c r="BJ6" s="0" t="str">
        <f aca="false">_xlfn.CONCAT("Euro ",$B6)</f>
        <v>Euro 2</v>
      </c>
      <c r="BK6" s="0" t="str">
        <f aca="false">_xlfn.CONCAT("Euro ",$B6)</f>
        <v>Euro 2</v>
      </c>
      <c r="BL6" s="0" t="str">
        <f aca="false">_xlfn.CONCAT("Euro ",$B6)</f>
        <v>Euro 2</v>
      </c>
      <c r="BM6" s="0" t="str">
        <f aca="false">_xlfn.CONCAT("Euro ",$B6)</f>
        <v>Euro 2</v>
      </c>
      <c r="BN6" s="0" t="str">
        <f aca="false">_xlfn.CONCAT("Euro ",$B6)</f>
        <v>Euro 2</v>
      </c>
      <c r="BO6" s="0" t="str">
        <f aca="false">_xlfn.CONCAT("Euro ",$B6)</f>
        <v>Euro 2</v>
      </c>
    </row>
    <row r="7" customFormat="false" ht="13.2" hidden="false" customHeight="false" outlineLevel="0" collapsed="false">
      <c r="A7" s="0" t="n">
        <f aca="false">A6-1</f>
        <v>2014</v>
      </c>
      <c r="B7" s="0" t="n">
        <v>2</v>
      </c>
      <c r="C7" s="0" t="s">
        <v>292</v>
      </c>
      <c r="D7" s="0" t="n">
        <v>2</v>
      </c>
      <c r="E7" s="0" t="n">
        <v>2</v>
      </c>
      <c r="F7" s="0" t="str">
        <f aca="false">_xlfn.CONCAT("Euro ",$B7)</f>
        <v>Euro 2</v>
      </c>
      <c r="G7" s="0" t="str">
        <f aca="false">_xlfn.CONCAT("Euro ",$B7)</f>
        <v>Euro 2</v>
      </c>
      <c r="H7" s="0" t="str">
        <f aca="false">_xlfn.CONCAT("Euro ",$B7)</f>
        <v>Euro 2</v>
      </c>
      <c r="I7" s="0" t="str">
        <f aca="false">_xlfn.CONCAT("Euro ",$B7)</f>
        <v>Euro 2</v>
      </c>
      <c r="J7" s="0" t="str">
        <f aca="false">_xlfn.CONCAT("Euro ",$B7)</f>
        <v>Euro 2</v>
      </c>
      <c r="K7" s="0" t="str">
        <f aca="false">_xlfn.CONCAT("Euro ",$B7)</f>
        <v>Euro 2</v>
      </c>
      <c r="L7" s="0" t="str">
        <f aca="false">_xlfn.CONCAT("Euro ",$B7)</f>
        <v>Euro 2</v>
      </c>
      <c r="M7" s="0" t="str">
        <f aca="false">_xlfn.CONCAT("Euro ",$B7)</f>
        <v>Euro 2</v>
      </c>
      <c r="N7" s="0" t="str">
        <f aca="false">_xlfn.CONCAT("Euro ",$B7)</f>
        <v>Euro 2</v>
      </c>
      <c r="O7" s="0" t="s">
        <v>291</v>
      </c>
      <c r="P7" s="0" t="str">
        <f aca="false">_xlfn.CONCAT("Euro ",$B7)</f>
        <v>Euro 2</v>
      </c>
      <c r="Q7" s="0" t="str">
        <f aca="false">_xlfn.CONCAT("Euro ",$B7)</f>
        <v>Euro 2</v>
      </c>
      <c r="R7" s="0" t="str">
        <f aca="false">_xlfn.CONCAT("Euro ",$B7)</f>
        <v>Euro 2</v>
      </c>
      <c r="S7" s="0" t="str">
        <f aca="false">_xlfn.CONCAT("Euro ",$B7)</f>
        <v>Euro 2</v>
      </c>
      <c r="T7" s="0" t="str">
        <f aca="false">_xlfn.CONCAT("Euro ",$B7)</f>
        <v>Euro 2</v>
      </c>
      <c r="U7" s="0" t="str">
        <f aca="false">_xlfn.CONCAT("Euro ",$B7)</f>
        <v>Euro 2</v>
      </c>
      <c r="V7" s="0" t="str">
        <f aca="false">_xlfn.CONCAT("Euro ",$B7)</f>
        <v>Euro 2</v>
      </c>
      <c r="W7" s="0" t="str">
        <f aca="false">_xlfn.CONCAT("Euro ",$B7)</f>
        <v>Euro 2</v>
      </c>
      <c r="X7" s="0" t="str">
        <f aca="false">_xlfn.CONCAT("Euro ",$B7)</f>
        <v>Euro 2</v>
      </c>
      <c r="Y7" s="0" t="s">
        <v>291</v>
      </c>
      <c r="Z7" s="0" t="str">
        <f aca="false">_xlfn.CONCAT("Euro ",$C7)</f>
        <v>Euro II</v>
      </c>
      <c r="AA7" s="0" t="str">
        <f aca="false">_xlfn.CONCAT("Euro ",$C7)</f>
        <v>Euro II</v>
      </c>
      <c r="AB7" s="0" t="str">
        <f aca="false">_xlfn.CONCAT("Euro ",$C7)</f>
        <v>Euro II</v>
      </c>
      <c r="AC7" s="0" t="str">
        <f aca="false">_xlfn.CONCAT("Euro ",$C7)</f>
        <v>Euro II</v>
      </c>
      <c r="AD7" s="0" t="str">
        <f aca="false">_xlfn.CONCAT("Euro ",$C7)</f>
        <v>Euro II</v>
      </c>
      <c r="AE7" s="0" t="str">
        <f aca="false">_xlfn.CONCAT("Euro ",$C7)</f>
        <v>Euro II</v>
      </c>
      <c r="AF7" s="0" t="str">
        <f aca="false">_xlfn.CONCAT("Euro ",$C7)</f>
        <v>Euro II</v>
      </c>
      <c r="AG7" s="0" t="str">
        <f aca="false">_xlfn.CONCAT("Euro ",$C7)</f>
        <v>Euro II</v>
      </c>
      <c r="AH7" s="0" t="str">
        <f aca="false">_xlfn.CONCAT("Euro ",$C7)</f>
        <v>Euro II</v>
      </c>
      <c r="AI7" s="0" t="str">
        <f aca="false">_xlfn.CONCAT("Euro ",$B7)</f>
        <v>Euro 2</v>
      </c>
      <c r="AJ7" s="0" t="str">
        <f aca="false">_xlfn.CONCAT("Euro ",$B7)</f>
        <v>Euro 2</v>
      </c>
      <c r="AK7" s="0" t="str">
        <f aca="false">_xlfn.CONCAT("Euro ",$B7)</f>
        <v>Euro 2</v>
      </c>
      <c r="AL7" s="0" t="str">
        <f aca="false">_xlfn.CONCAT("Euro ",$B7)</f>
        <v>Euro 2</v>
      </c>
      <c r="AM7" s="0" t="str">
        <f aca="false">_xlfn.CONCAT("Euro ",$B7)</f>
        <v>Euro 2</v>
      </c>
      <c r="AN7" s="0" t="str">
        <f aca="false">_xlfn.CONCAT("Euro ",$B7)</f>
        <v>Euro 2</v>
      </c>
      <c r="AO7" s="0" t="str">
        <f aca="false">_xlfn.CONCAT("Euro ",$B7)</f>
        <v>Euro 2</v>
      </c>
      <c r="AP7" s="0" t="str">
        <f aca="false">_xlfn.CONCAT("Euro ",$B7)</f>
        <v>Euro 2</v>
      </c>
      <c r="AQ7" s="0" t="str">
        <f aca="false">_xlfn.CONCAT("Euro ",$B7)</f>
        <v>Euro 2</v>
      </c>
      <c r="AR7" s="0" t="str">
        <f aca="false">_xlfn.CONCAT("Euro ",$C7)</f>
        <v>Euro II</v>
      </c>
      <c r="AS7" s="0" t="str">
        <f aca="false">_xlfn.CONCAT("Euro ",$C7)</f>
        <v>Euro II</v>
      </c>
      <c r="AT7" s="0" t="str">
        <f aca="false">_xlfn.CONCAT("Euro ",$C7)</f>
        <v>Euro II</v>
      </c>
      <c r="AU7" s="0" t="str">
        <f aca="false">_xlfn.CONCAT("Euro ",$C7)</f>
        <v>Euro II</v>
      </c>
      <c r="AV7" s="0" t="str">
        <f aca="false">_xlfn.CONCAT("Euro ",$C7)</f>
        <v>Euro II</v>
      </c>
      <c r="AW7" s="0" t="str">
        <f aca="false">_xlfn.CONCAT("Euro ",$C7)</f>
        <v>Euro II</v>
      </c>
      <c r="AX7" s="0" t="str">
        <f aca="false">_xlfn.CONCAT("Euro ",$B7)</f>
        <v>Euro 2</v>
      </c>
      <c r="AY7" s="0" t="str">
        <f aca="false">_xlfn.CONCAT("Euro ",$C7)</f>
        <v>Euro II</v>
      </c>
      <c r="AZ7" s="0" t="str">
        <f aca="false">_xlfn.CONCAT("Euro ",$C7)</f>
        <v>Euro II</v>
      </c>
      <c r="BA7" s="0" t="str">
        <f aca="false">_xlfn.CONCAT("Euro ",$C7)</f>
        <v>Euro II</v>
      </c>
      <c r="BB7" s="0" t="str">
        <f aca="false">_xlfn.CONCAT("Euro ",$C7)</f>
        <v>Euro II</v>
      </c>
      <c r="BC7" s="0" t="str">
        <f aca="false">_xlfn.CONCAT("Euro ",$C7)</f>
        <v>Euro II</v>
      </c>
      <c r="BD7" s="0" t="str">
        <f aca="false">_xlfn.CONCAT("Euro ",$C7)</f>
        <v>Euro II</v>
      </c>
      <c r="BE7" s="0" t="str">
        <f aca="false">_xlfn.CONCAT("Euro ",$C7)</f>
        <v>Euro II</v>
      </c>
      <c r="BF7" s="0" t="str">
        <f aca="false">_xlfn.CONCAT("Euro ",$C7)</f>
        <v>Euro II</v>
      </c>
      <c r="BG7" s="0" t="str">
        <f aca="false">_xlfn.CONCAT("Euro ",$B7)</f>
        <v>Euro 2</v>
      </c>
      <c r="BH7" s="0" t="str">
        <f aca="false">_xlfn.CONCAT("Euro ",$B7)</f>
        <v>Euro 2</v>
      </c>
      <c r="BI7" s="0" t="s">
        <v>291</v>
      </c>
      <c r="BJ7" s="0" t="str">
        <f aca="false">_xlfn.CONCAT("Euro ",$B7)</f>
        <v>Euro 2</v>
      </c>
      <c r="BK7" s="0" t="str">
        <f aca="false">_xlfn.CONCAT("Euro ",$B7)</f>
        <v>Euro 2</v>
      </c>
      <c r="BL7" s="0" t="str">
        <f aca="false">_xlfn.CONCAT("Euro ",$B7)</f>
        <v>Euro 2</v>
      </c>
      <c r="BM7" s="0" t="str">
        <f aca="false">_xlfn.CONCAT("Euro ",$B7)</f>
        <v>Euro 2</v>
      </c>
      <c r="BN7" s="0" t="str">
        <f aca="false">_xlfn.CONCAT("Euro ",$B7)</f>
        <v>Euro 2</v>
      </c>
      <c r="BO7" s="0" t="str">
        <f aca="false">_xlfn.CONCAT("Euro ",$B7)</f>
        <v>Euro 2</v>
      </c>
    </row>
    <row r="8" customFormat="false" ht="13.2" hidden="false" customHeight="false" outlineLevel="0" collapsed="false">
      <c r="A8" s="0" t="n">
        <f aca="false">A7-1</f>
        <v>2013</v>
      </c>
      <c r="B8" s="0" t="n">
        <v>2</v>
      </c>
      <c r="C8" s="0" t="s">
        <v>292</v>
      </c>
      <c r="D8" s="0" t="n">
        <v>2</v>
      </c>
      <c r="E8" s="0" t="n">
        <v>2</v>
      </c>
      <c r="F8" s="0" t="str">
        <f aca="false">_xlfn.CONCAT("Euro ",$B8)</f>
        <v>Euro 2</v>
      </c>
      <c r="G8" s="0" t="str">
        <f aca="false">_xlfn.CONCAT("Euro ",$B8)</f>
        <v>Euro 2</v>
      </c>
      <c r="H8" s="0" t="str">
        <f aca="false">_xlfn.CONCAT("Euro ",$B8)</f>
        <v>Euro 2</v>
      </c>
      <c r="I8" s="0" t="str">
        <f aca="false">_xlfn.CONCAT("Euro ",$B8)</f>
        <v>Euro 2</v>
      </c>
      <c r="J8" s="0" t="str">
        <f aca="false">_xlfn.CONCAT("Euro ",$B8)</f>
        <v>Euro 2</v>
      </c>
      <c r="K8" s="0" t="str">
        <f aca="false">_xlfn.CONCAT("Euro ",$B8)</f>
        <v>Euro 2</v>
      </c>
      <c r="L8" s="0" t="str">
        <f aca="false">_xlfn.CONCAT("Euro ",$B8)</f>
        <v>Euro 2</v>
      </c>
      <c r="M8" s="0" t="str">
        <f aca="false">_xlfn.CONCAT("Euro ",$B8)</f>
        <v>Euro 2</v>
      </c>
      <c r="N8" s="0" t="str">
        <f aca="false">_xlfn.CONCAT("Euro ",$B8)</f>
        <v>Euro 2</v>
      </c>
      <c r="O8" s="0" t="s">
        <v>291</v>
      </c>
      <c r="P8" s="0" t="str">
        <f aca="false">_xlfn.CONCAT("Euro ",$B8)</f>
        <v>Euro 2</v>
      </c>
      <c r="Q8" s="0" t="str">
        <f aca="false">_xlfn.CONCAT("Euro ",$B8)</f>
        <v>Euro 2</v>
      </c>
      <c r="R8" s="0" t="str">
        <f aca="false">_xlfn.CONCAT("Euro ",$B8)</f>
        <v>Euro 2</v>
      </c>
      <c r="S8" s="0" t="str">
        <f aca="false">_xlfn.CONCAT("Euro ",$B8)</f>
        <v>Euro 2</v>
      </c>
      <c r="T8" s="0" t="str">
        <f aca="false">_xlfn.CONCAT("Euro ",$B8)</f>
        <v>Euro 2</v>
      </c>
      <c r="U8" s="0" t="str">
        <f aca="false">_xlfn.CONCAT("Euro ",$B8)</f>
        <v>Euro 2</v>
      </c>
      <c r="V8" s="0" t="str">
        <f aca="false">_xlfn.CONCAT("Euro ",$B8)</f>
        <v>Euro 2</v>
      </c>
      <c r="W8" s="0" t="str">
        <f aca="false">_xlfn.CONCAT("Euro ",$B8)</f>
        <v>Euro 2</v>
      </c>
      <c r="X8" s="0" t="str">
        <f aca="false">_xlfn.CONCAT("Euro ",$B8)</f>
        <v>Euro 2</v>
      </c>
      <c r="Y8" s="0" t="s">
        <v>291</v>
      </c>
      <c r="Z8" s="0" t="str">
        <f aca="false">_xlfn.CONCAT("Euro ",$C8)</f>
        <v>Euro II</v>
      </c>
      <c r="AA8" s="0" t="str">
        <f aca="false">_xlfn.CONCAT("Euro ",$C8)</f>
        <v>Euro II</v>
      </c>
      <c r="AB8" s="0" t="str">
        <f aca="false">_xlfn.CONCAT("Euro ",$C8)</f>
        <v>Euro II</v>
      </c>
      <c r="AC8" s="0" t="str">
        <f aca="false">_xlfn.CONCAT("Euro ",$C8)</f>
        <v>Euro II</v>
      </c>
      <c r="AD8" s="0" t="str">
        <f aca="false">_xlfn.CONCAT("Euro ",$C8)</f>
        <v>Euro II</v>
      </c>
      <c r="AE8" s="0" t="str">
        <f aca="false">_xlfn.CONCAT("Euro ",$C8)</f>
        <v>Euro II</v>
      </c>
      <c r="AF8" s="0" t="str">
        <f aca="false">_xlfn.CONCAT("Euro ",$C8)</f>
        <v>Euro II</v>
      </c>
      <c r="AG8" s="0" t="str">
        <f aca="false">_xlfn.CONCAT("Euro ",$C8)</f>
        <v>Euro II</v>
      </c>
      <c r="AH8" s="0" t="str">
        <f aca="false">_xlfn.CONCAT("Euro ",$C8)</f>
        <v>Euro II</v>
      </c>
      <c r="AI8" s="0" t="str">
        <f aca="false">_xlfn.CONCAT("Euro ",$B8)</f>
        <v>Euro 2</v>
      </c>
      <c r="AJ8" s="0" t="str">
        <f aca="false">_xlfn.CONCAT("Euro ",$B8)</f>
        <v>Euro 2</v>
      </c>
      <c r="AK8" s="0" t="str">
        <f aca="false">_xlfn.CONCAT("Euro ",$B8)</f>
        <v>Euro 2</v>
      </c>
      <c r="AL8" s="0" t="str">
        <f aca="false">_xlfn.CONCAT("Euro ",$B8)</f>
        <v>Euro 2</v>
      </c>
      <c r="AM8" s="0" t="str">
        <f aca="false">_xlfn.CONCAT("Euro ",$B8)</f>
        <v>Euro 2</v>
      </c>
      <c r="AN8" s="0" t="str">
        <f aca="false">_xlfn.CONCAT("Euro ",$B8)</f>
        <v>Euro 2</v>
      </c>
      <c r="AO8" s="0" t="str">
        <f aca="false">_xlfn.CONCAT("Euro ",$B8)</f>
        <v>Euro 2</v>
      </c>
      <c r="AP8" s="0" t="str">
        <f aca="false">_xlfn.CONCAT("Euro ",$B8)</f>
        <v>Euro 2</v>
      </c>
      <c r="AQ8" s="0" t="str">
        <f aca="false">_xlfn.CONCAT("Euro ",$B8)</f>
        <v>Euro 2</v>
      </c>
      <c r="AR8" s="0" t="str">
        <f aca="false">_xlfn.CONCAT("Euro ",$C8)</f>
        <v>Euro II</v>
      </c>
      <c r="AS8" s="0" t="str">
        <f aca="false">_xlfn.CONCAT("Euro ",$C8)</f>
        <v>Euro II</v>
      </c>
      <c r="AT8" s="0" t="str">
        <f aca="false">_xlfn.CONCAT("Euro ",$C8)</f>
        <v>Euro II</v>
      </c>
      <c r="AU8" s="0" t="str">
        <f aca="false">_xlfn.CONCAT("Euro ",$C8)</f>
        <v>Euro II</v>
      </c>
      <c r="AV8" s="0" t="str">
        <f aca="false">_xlfn.CONCAT("Euro ",$C8)</f>
        <v>Euro II</v>
      </c>
      <c r="AW8" s="0" t="str">
        <f aca="false">_xlfn.CONCAT("Euro ",$C8)</f>
        <v>Euro II</v>
      </c>
      <c r="AX8" s="0" t="str">
        <f aca="false">_xlfn.CONCAT("Euro ",$B8)</f>
        <v>Euro 2</v>
      </c>
      <c r="AY8" s="0" t="str">
        <f aca="false">_xlfn.CONCAT("Euro ",$C8)</f>
        <v>Euro II</v>
      </c>
      <c r="AZ8" s="0" t="str">
        <f aca="false">_xlfn.CONCAT("Euro ",$C8)</f>
        <v>Euro II</v>
      </c>
      <c r="BA8" s="0" t="str">
        <f aca="false">_xlfn.CONCAT("Euro ",$C8)</f>
        <v>Euro II</v>
      </c>
      <c r="BB8" s="0" t="str">
        <f aca="false">_xlfn.CONCAT("Euro ",$C8)</f>
        <v>Euro II</v>
      </c>
      <c r="BC8" s="0" t="str">
        <f aca="false">_xlfn.CONCAT("Euro ",$C8)</f>
        <v>Euro II</v>
      </c>
      <c r="BD8" s="0" t="str">
        <f aca="false">_xlfn.CONCAT("Euro ",$C8)</f>
        <v>Euro II</v>
      </c>
      <c r="BE8" s="0" t="str">
        <f aca="false">_xlfn.CONCAT("Euro ",$C8)</f>
        <v>Euro II</v>
      </c>
      <c r="BF8" s="0" t="str">
        <f aca="false">_xlfn.CONCAT("Euro ",$C8)</f>
        <v>Euro II</v>
      </c>
      <c r="BG8" s="0" t="str">
        <f aca="false">_xlfn.CONCAT("Euro ",$B8)</f>
        <v>Euro 2</v>
      </c>
      <c r="BH8" s="0" t="str">
        <f aca="false">_xlfn.CONCAT("Euro ",$B8)</f>
        <v>Euro 2</v>
      </c>
      <c r="BI8" s="0" t="s">
        <v>291</v>
      </c>
      <c r="BJ8" s="0" t="str">
        <f aca="false">_xlfn.CONCAT("Euro ",$B8)</f>
        <v>Euro 2</v>
      </c>
      <c r="BK8" s="0" t="str">
        <f aca="false">_xlfn.CONCAT("Euro ",$B8)</f>
        <v>Euro 2</v>
      </c>
      <c r="BL8" s="0" t="str">
        <f aca="false">_xlfn.CONCAT("Euro ",$B8)</f>
        <v>Euro 2</v>
      </c>
      <c r="BM8" s="0" t="str">
        <f aca="false">_xlfn.CONCAT("Euro ",$B8)</f>
        <v>Euro 2</v>
      </c>
      <c r="BN8" s="0" t="str">
        <f aca="false">_xlfn.CONCAT("Euro ",$B8)</f>
        <v>Euro 2</v>
      </c>
      <c r="BO8" s="0" t="str">
        <f aca="false">_xlfn.CONCAT("Euro ",$B8)</f>
        <v>Euro 2</v>
      </c>
    </row>
    <row r="9" customFormat="false" ht="13.2" hidden="false" customHeight="false" outlineLevel="0" collapsed="false">
      <c r="A9" s="0" t="n">
        <f aca="false">A8-1</f>
        <v>2012</v>
      </c>
      <c r="B9" s="0" t="n">
        <v>2</v>
      </c>
      <c r="C9" s="0" t="s">
        <v>292</v>
      </c>
      <c r="D9" s="0" t="n">
        <v>2</v>
      </c>
      <c r="E9" s="0" t="n">
        <v>2</v>
      </c>
      <c r="F9" s="0" t="str">
        <f aca="false">_xlfn.CONCAT("Euro ",$B9)</f>
        <v>Euro 2</v>
      </c>
      <c r="G9" s="0" t="str">
        <f aca="false">_xlfn.CONCAT("Euro ",$B9)</f>
        <v>Euro 2</v>
      </c>
      <c r="H9" s="0" t="str">
        <f aca="false">_xlfn.CONCAT("Euro ",$B9)</f>
        <v>Euro 2</v>
      </c>
      <c r="I9" s="0" t="str">
        <f aca="false">_xlfn.CONCAT("Euro ",$B9)</f>
        <v>Euro 2</v>
      </c>
      <c r="J9" s="0" t="str">
        <f aca="false">_xlfn.CONCAT("Euro ",$B9)</f>
        <v>Euro 2</v>
      </c>
      <c r="K9" s="0" t="str">
        <f aca="false">_xlfn.CONCAT("Euro ",$B9)</f>
        <v>Euro 2</v>
      </c>
      <c r="L9" s="0" t="str">
        <f aca="false">_xlfn.CONCAT("Euro ",$B9)</f>
        <v>Euro 2</v>
      </c>
      <c r="M9" s="0" t="str">
        <f aca="false">_xlfn.CONCAT("Euro ",$B9)</f>
        <v>Euro 2</v>
      </c>
      <c r="N9" s="0" t="str">
        <f aca="false">_xlfn.CONCAT("Euro ",$B9)</f>
        <v>Euro 2</v>
      </c>
      <c r="O9" s="0" t="s">
        <v>291</v>
      </c>
      <c r="P9" s="0" t="str">
        <f aca="false">_xlfn.CONCAT("Euro ",$B9)</f>
        <v>Euro 2</v>
      </c>
      <c r="Q9" s="0" t="str">
        <f aca="false">_xlfn.CONCAT("Euro ",$B9)</f>
        <v>Euro 2</v>
      </c>
      <c r="R9" s="0" t="str">
        <f aca="false">_xlfn.CONCAT("Euro ",$B9)</f>
        <v>Euro 2</v>
      </c>
      <c r="S9" s="0" t="str">
        <f aca="false">_xlfn.CONCAT("Euro ",$B9)</f>
        <v>Euro 2</v>
      </c>
      <c r="T9" s="0" t="str">
        <f aca="false">_xlfn.CONCAT("Euro ",$B9)</f>
        <v>Euro 2</v>
      </c>
      <c r="U9" s="0" t="str">
        <f aca="false">_xlfn.CONCAT("Euro ",$B9)</f>
        <v>Euro 2</v>
      </c>
      <c r="V9" s="0" t="str">
        <f aca="false">_xlfn.CONCAT("Euro ",$B9)</f>
        <v>Euro 2</v>
      </c>
      <c r="W9" s="0" t="str">
        <f aca="false">_xlfn.CONCAT("Euro ",$B9)</f>
        <v>Euro 2</v>
      </c>
      <c r="X9" s="0" t="str">
        <f aca="false">_xlfn.CONCAT("Euro ",$B9)</f>
        <v>Euro 2</v>
      </c>
      <c r="Y9" s="0" t="s">
        <v>291</v>
      </c>
      <c r="Z9" s="0" t="str">
        <f aca="false">_xlfn.CONCAT("Euro ",$C9)</f>
        <v>Euro II</v>
      </c>
      <c r="AA9" s="0" t="str">
        <f aca="false">_xlfn.CONCAT("Euro ",$C9)</f>
        <v>Euro II</v>
      </c>
      <c r="AB9" s="0" t="str">
        <f aca="false">_xlfn.CONCAT("Euro ",$C9)</f>
        <v>Euro II</v>
      </c>
      <c r="AC9" s="0" t="str">
        <f aca="false">_xlfn.CONCAT("Euro ",$C9)</f>
        <v>Euro II</v>
      </c>
      <c r="AD9" s="0" t="str">
        <f aca="false">_xlfn.CONCAT("Euro ",$C9)</f>
        <v>Euro II</v>
      </c>
      <c r="AE9" s="0" t="str">
        <f aca="false">_xlfn.CONCAT("Euro ",$C9)</f>
        <v>Euro II</v>
      </c>
      <c r="AF9" s="0" t="str">
        <f aca="false">_xlfn.CONCAT("Euro ",$C9)</f>
        <v>Euro II</v>
      </c>
      <c r="AG9" s="0" t="str">
        <f aca="false">_xlfn.CONCAT("Euro ",$C9)</f>
        <v>Euro II</v>
      </c>
      <c r="AH9" s="0" t="str">
        <f aca="false">_xlfn.CONCAT("Euro ",$C9)</f>
        <v>Euro II</v>
      </c>
      <c r="AI9" s="0" t="str">
        <f aca="false">_xlfn.CONCAT("Euro ",$B9)</f>
        <v>Euro 2</v>
      </c>
      <c r="AJ9" s="0" t="str">
        <f aca="false">_xlfn.CONCAT("Euro ",$B9)</f>
        <v>Euro 2</v>
      </c>
      <c r="AK9" s="0" t="str">
        <f aca="false">_xlfn.CONCAT("Euro ",$B9)</f>
        <v>Euro 2</v>
      </c>
      <c r="AL9" s="0" t="str">
        <f aca="false">_xlfn.CONCAT("Euro ",$B9)</f>
        <v>Euro 2</v>
      </c>
      <c r="AM9" s="0" t="str">
        <f aca="false">_xlfn.CONCAT("Euro ",$B9)</f>
        <v>Euro 2</v>
      </c>
      <c r="AN9" s="0" t="str">
        <f aca="false">_xlfn.CONCAT("Euro ",$B9)</f>
        <v>Euro 2</v>
      </c>
      <c r="AO9" s="0" t="str">
        <f aca="false">_xlfn.CONCAT("Euro ",$B9)</f>
        <v>Euro 2</v>
      </c>
      <c r="AP9" s="0" t="str">
        <f aca="false">_xlfn.CONCAT("Euro ",$B9)</f>
        <v>Euro 2</v>
      </c>
      <c r="AQ9" s="0" t="str">
        <f aca="false">_xlfn.CONCAT("Euro ",$B9)</f>
        <v>Euro 2</v>
      </c>
      <c r="AR9" s="0" t="str">
        <f aca="false">_xlfn.CONCAT("Euro ",$C9)</f>
        <v>Euro II</v>
      </c>
      <c r="AS9" s="0" t="str">
        <f aca="false">_xlfn.CONCAT("Euro ",$C9)</f>
        <v>Euro II</v>
      </c>
      <c r="AT9" s="0" t="str">
        <f aca="false">_xlfn.CONCAT("Euro ",$C9)</f>
        <v>Euro II</v>
      </c>
      <c r="AU9" s="0" t="str">
        <f aca="false">_xlfn.CONCAT("Euro ",$C9)</f>
        <v>Euro II</v>
      </c>
      <c r="AV9" s="0" t="str">
        <f aca="false">_xlfn.CONCAT("Euro ",$C9)</f>
        <v>Euro II</v>
      </c>
      <c r="AW9" s="0" t="str">
        <f aca="false">_xlfn.CONCAT("Euro ",$C9)</f>
        <v>Euro II</v>
      </c>
      <c r="AX9" s="0" t="str">
        <f aca="false">_xlfn.CONCAT("Euro ",$B9)</f>
        <v>Euro 2</v>
      </c>
      <c r="AY9" s="0" t="str">
        <f aca="false">_xlfn.CONCAT("Euro ",$C9)</f>
        <v>Euro II</v>
      </c>
      <c r="AZ9" s="0" t="str">
        <f aca="false">_xlfn.CONCAT("Euro ",$C9)</f>
        <v>Euro II</v>
      </c>
      <c r="BA9" s="0" t="str">
        <f aca="false">_xlfn.CONCAT("Euro ",$C9)</f>
        <v>Euro II</v>
      </c>
      <c r="BB9" s="0" t="str">
        <f aca="false">_xlfn.CONCAT("Euro ",$C9)</f>
        <v>Euro II</v>
      </c>
      <c r="BC9" s="0" t="str">
        <f aca="false">_xlfn.CONCAT("Euro ",$C9)</f>
        <v>Euro II</v>
      </c>
      <c r="BD9" s="0" t="str">
        <f aca="false">_xlfn.CONCAT("Euro ",$C9)</f>
        <v>Euro II</v>
      </c>
      <c r="BE9" s="0" t="str">
        <f aca="false">_xlfn.CONCAT("Euro ",$C9)</f>
        <v>Euro II</v>
      </c>
      <c r="BF9" s="0" t="str">
        <f aca="false">_xlfn.CONCAT("Euro ",$C9)</f>
        <v>Euro II</v>
      </c>
      <c r="BG9" s="0" t="str">
        <f aca="false">_xlfn.CONCAT("Euro ",$B9)</f>
        <v>Euro 2</v>
      </c>
      <c r="BH9" s="0" t="str">
        <f aca="false">_xlfn.CONCAT("Euro ",$B9)</f>
        <v>Euro 2</v>
      </c>
      <c r="BI9" s="0" t="s">
        <v>291</v>
      </c>
      <c r="BJ9" s="0" t="str">
        <f aca="false">_xlfn.CONCAT("Euro ",$B9)</f>
        <v>Euro 2</v>
      </c>
      <c r="BK9" s="0" t="str">
        <f aca="false">_xlfn.CONCAT("Euro ",$B9)</f>
        <v>Euro 2</v>
      </c>
      <c r="BL9" s="0" t="str">
        <f aca="false">_xlfn.CONCAT("Euro ",$B9)</f>
        <v>Euro 2</v>
      </c>
      <c r="BM9" s="0" t="str">
        <f aca="false">_xlfn.CONCAT("Euro ",$B9)</f>
        <v>Euro 2</v>
      </c>
      <c r="BN9" s="0" t="str">
        <f aca="false">_xlfn.CONCAT("Euro ",$B9)</f>
        <v>Euro 2</v>
      </c>
      <c r="BO9" s="0" t="str">
        <f aca="false">_xlfn.CONCAT("Euro ",$B9)</f>
        <v>Euro 2</v>
      </c>
    </row>
    <row r="10" customFormat="false" ht="13.2" hidden="false" customHeight="false" outlineLevel="0" collapsed="false">
      <c r="A10" s="0" t="n">
        <f aca="false">A9-1</f>
        <v>2011</v>
      </c>
      <c r="B10" s="0" t="n">
        <v>2</v>
      </c>
      <c r="C10" s="0" t="s">
        <v>292</v>
      </c>
      <c r="D10" s="0" t="n">
        <v>2</v>
      </c>
      <c r="E10" s="0" t="n">
        <v>2</v>
      </c>
      <c r="F10" s="0" t="str">
        <f aca="false">_xlfn.CONCAT("Euro ",$B10)</f>
        <v>Euro 2</v>
      </c>
      <c r="G10" s="0" t="str">
        <f aca="false">_xlfn.CONCAT("Euro ",$B10)</f>
        <v>Euro 2</v>
      </c>
      <c r="H10" s="0" t="str">
        <f aca="false">_xlfn.CONCAT("Euro ",$B10)</f>
        <v>Euro 2</v>
      </c>
      <c r="I10" s="0" t="str">
        <f aca="false">_xlfn.CONCAT("Euro ",$B10)</f>
        <v>Euro 2</v>
      </c>
      <c r="J10" s="0" t="str">
        <f aca="false">_xlfn.CONCAT("Euro ",$B10)</f>
        <v>Euro 2</v>
      </c>
      <c r="K10" s="0" t="str">
        <f aca="false">_xlfn.CONCAT("Euro ",$B10)</f>
        <v>Euro 2</v>
      </c>
      <c r="L10" s="0" t="str">
        <f aca="false">_xlfn.CONCAT("Euro ",$B10)</f>
        <v>Euro 2</v>
      </c>
      <c r="M10" s="0" t="str">
        <f aca="false">_xlfn.CONCAT("Euro ",$B10)</f>
        <v>Euro 2</v>
      </c>
      <c r="N10" s="0" t="str">
        <f aca="false">_xlfn.CONCAT("Euro ",$B10)</f>
        <v>Euro 2</v>
      </c>
      <c r="O10" s="0" t="s">
        <v>291</v>
      </c>
      <c r="P10" s="0" t="str">
        <f aca="false">_xlfn.CONCAT("Euro ",$B10)</f>
        <v>Euro 2</v>
      </c>
      <c r="Q10" s="0" t="str">
        <f aca="false">_xlfn.CONCAT("Euro ",$B10)</f>
        <v>Euro 2</v>
      </c>
      <c r="R10" s="0" t="str">
        <f aca="false">_xlfn.CONCAT("Euro ",$B10)</f>
        <v>Euro 2</v>
      </c>
      <c r="S10" s="0" t="str">
        <f aca="false">_xlfn.CONCAT("Euro ",$B10)</f>
        <v>Euro 2</v>
      </c>
      <c r="T10" s="0" t="str">
        <f aca="false">_xlfn.CONCAT("Euro ",$B10)</f>
        <v>Euro 2</v>
      </c>
      <c r="U10" s="0" t="str">
        <f aca="false">_xlfn.CONCAT("Euro ",$B10)</f>
        <v>Euro 2</v>
      </c>
      <c r="V10" s="0" t="str">
        <f aca="false">_xlfn.CONCAT("Euro ",$B10)</f>
        <v>Euro 2</v>
      </c>
      <c r="W10" s="0" t="str">
        <f aca="false">_xlfn.CONCAT("Euro ",$B10)</f>
        <v>Euro 2</v>
      </c>
      <c r="X10" s="0" t="str">
        <f aca="false">_xlfn.CONCAT("Euro ",$B10)</f>
        <v>Euro 2</v>
      </c>
      <c r="Y10" s="0" t="s">
        <v>291</v>
      </c>
      <c r="Z10" s="0" t="str">
        <f aca="false">_xlfn.CONCAT("Euro ",$C10)</f>
        <v>Euro II</v>
      </c>
      <c r="AA10" s="0" t="str">
        <f aca="false">_xlfn.CONCAT("Euro ",$C10)</f>
        <v>Euro II</v>
      </c>
      <c r="AB10" s="0" t="str">
        <f aca="false">_xlfn.CONCAT("Euro ",$C10)</f>
        <v>Euro II</v>
      </c>
      <c r="AC10" s="0" t="str">
        <f aca="false">_xlfn.CONCAT("Euro ",$C10)</f>
        <v>Euro II</v>
      </c>
      <c r="AD10" s="0" t="str">
        <f aca="false">_xlfn.CONCAT("Euro ",$C10)</f>
        <v>Euro II</v>
      </c>
      <c r="AE10" s="0" t="str">
        <f aca="false">_xlfn.CONCAT("Euro ",$C10)</f>
        <v>Euro II</v>
      </c>
      <c r="AF10" s="0" t="str">
        <f aca="false">_xlfn.CONCAT("Euro ",$C10)</f>
        <v>Euro II</v>
      </c>
      <c r="AG10" s="0" t="str">
        <f aca="false">_xlfn.CONCAT("Euro ",$C10)</f>
        <v>Euro II</v>
      </c>
      <c r="AH10" s="0" t="str">
        <f aca="false">_xlfn.CONCAT("Euro ",$C10)</f>
        <v>Euro II</v>
      </c>
      <c r="AI10" s="0" t="str">
        <f aca="false">_xlfn.CONCAT("Euro ",$B10)</f>
        <v>Euro 2</v>
      </c>
      <c r="AJ10" s="0" t="str">
        <f aca="false">_xlfn.CONCAT("Euro ",$B10)</f>
        <v>Euro 2</v>
      </c>
      <c r="AK10" s="0" t="str">
        <f aca="false">_xlfn.CONCAT("Euro ",$B10)</f>
        <v>Euro 2</v>
      </c>
      <c r="AL10" s="0" t="str">
        <f aca="false">_xlfn.CONCAT("Euro ",$B10)</f>
        <v>Euro 2</v>
      </c>
      <c r="AM10" s="0" t="str">
        <f aca="false">_xlfn.CONCAT("Euro ",$B10)</f>
        <v>Euro 2</v>
      </c>
      <c r="AN10" s="0" t="str">
        <f aca="false">_xlfn.CONCAT("Euro ",$B10)</f>
        <v>Euro 2</v>
      </c>
      <c r="AO10" s="0" t="str">
        <f aca="false">_xlfn.CONCAT("Euro ",$B10)</f>
        <v>Euro 2</v>
      </c>
      <c r="AP10" s="0" t="str">
        <f aca="false">_xlfn.CONCAT("Euro ",$B10)</f>
        <v>Euro 2</v>
      </c>
      <c r="AQ10" s="0" t="str">
        <f aca="false">_xlfn.CONCAT("Euro ",$B10)</f>
        <v>Euro 2</v>
      </c>
      <c r="AR10" s="0" t="str">
        <f aca="false">_xlfn.CONCAT("Euro ",$C10)</f>
        <v>Euro II</v>
      </c>
      <c r="AS10" s="0" t="str">
        <f aca="false">_xlfn.CONCAT("Euro ",$C10)</f>
        <v>Euro II</v>
      </c>
      <c r="AT10" s="0" t="str">
        <f aca="false">_xlfn.CONCAT("Euro ",$C10)</f>
        <v>Euro II</v>
      </c>
      <c r="AU10" s="0" t="str">
        <f aca="false">_xlfn.CONCAT("Euro ",$C10)</f>
        <v>Euro II</v>
      </c>
      <c r="AV10" s="0" t="str">
        <f aca="false">_xlfn.CONCAT("Euro ",$C10)</f>
        <v>Euro II</v>
      </c>
      <c r="AW10" s="0" t="str">
        <f aca="false">_xlfn.CONCAT("Euro ",$C10)</f>
        <v>Euro II</v>
      </c>
      <c r="AX10" s="0" t="str">
        <f aca="false">_xlfn.CONCAT("Euro ",$B10)</f>
        <v>Euro 2</v>
      </c>
      <c r="AY10" s="0" t="str">
        <f aca="false">_xlfn.CONCAT("Euro ",$C10)</f>
        <v>Euro II</v>
      </c>
      <c r="AZ10" s="0" t="str">
        <f aca="false">_xlfn.CONCAT("Euro ",$C10)</f>
        <v>Euro II</v>
      </c>
      <c r="BA10" s="0" t="str">
        <f aca="false">_xlfn.CONCAT("Euro ",$C10)</f>
        <v>Euro II</v>
      </c>
      <c r="BB10" s="0" t="str">
        <f aca="false">_xlfn.CONCAT("Euro ",$C10)</f>
        <v>Euro II</v>
      </c>
      <c r="BC10" s="0" t="str">
        <f aca="false">_xlfn.CONCAT("Euro ",$C10)</f>
        <v>Euro II</v>
      </c>
      <c r="BD10" s="0" t="str">
        <f aca="false">_xlfn.CONCAT("Euro ",$C10)</f>
        <v>Euro II</v>
      </c>
      <c r="BE10" s="0" t="str">
        <f aca="false">_xlfn.CONCAT("Euro ",$C10)</f>
        <v>Euro II</v>
      </c>
      <c r="BF10" s="0" t="str">
        <f aca="false">_xlfn.CONCAT("Euro ",$C10)</f>
        <v>Euro II</v>
      </c>
      <c r="BG10" s="0" t="str">
        <f aca="false">_xlfn.CONCAT("Euro ",$B10)</f>
        <v>Euro 2</v>
      </c>
      <c r="BH10" s="0" t="str">
        <f aca="false">_xlfn.CONCAT("Euro ",$B10)</f>
        <v>Euro 2</v>
      </c>
      <c r="BI10" s="0" t="s">
        <v>291</v>
      </c>
      <c r="BJ10" s="0" t="str">
        <f aca="false">_xlfn.CONCAT("Euro ",$B10)</f>
        <v>Euro 2</v>
      </c>
      <c r="BK10" s="0" t="str">
        <f aca="false">_xlfn.CONCAT("Euro ",$B10)</f>
        <v>Euro 2</v>
      </c>
      <c r="BL10" s="0" t="str">
        <f aca="false">_xlfn.CONCAT("Euro ",$B10)</f>
        <v>Euro 2</v>
      </c>
      <c r="BM10" s="0" t="str">
        <f aca="false">_xlfn.CONCAT("Euro ",$B10)</f>
        <v>Euro 2</v>
      </c>
      <c r="BN10" s="0" t="str">
        <f aca="false">_xlfn.CONCAT("Euro ",$B10)</f>
        <v>Euro 2</v>
      </c>
      <c r="BO10" s="0" t="str">
        <f aca="false">_xlfn.CONCAT("Euro ",$B10)</f>
        <v>Euro 2</v>
      </c>
    </row>
    <row r="11" customFormat="false" ht="13.2" hidden="false" customHeight="false" outlineLevel="0" collapsed="false">
      <c r="A11" s="0" t="n">
        <f aca="false">A10-1</f>
        <v>2010</v>
      </c>
      <c r="B11" s="0" t="n">
        <v>2</v>
      </c>
      <c r="C11" s="0" t="s">
        <v>292</v>
      </c>
      <c r="D11" s="0" t="n">
        <v>2</v>
      </c>
      <c r="E11" s="0" t="n">
        <v>2</v>
      </c>
      <c r="F11" s="0" t="str">
        <f aca="false">_xlfn.CONCAT("Euro ",$B11)</f>
        <v>Euro 2</v>
      </c>
      <c r="G11" s="0" t="str">
        <f aca="false">_xlfn.CONCAT("Euro ",$B11)</f>
        <v>Euro 2</v>
      </c>
      <c r="H11" s="0" t="str">
        <f aca="false">_xlfn.CONCAT("Euro ",$B11)</f>
        <v>Euro 2</v>
      </c>
      <c r="I11" s="0" t="str">
        <f aca="false">_xlfn.CONCAT("Euro ",$B11)</f>
        <v>Euro 2</v>
      </c>
      <c r="J11" s="0" t="str">
        <f aca="false">_xlfn.CONCAT("Euro ",$B11)</f>
        <v>Euro 2</v>
      </c>
      <c r="K11" s="0" t="str">
        <f aca="false">_xlfn.CONCAT("Euro ",$B11)</f>
        <v>Euro 2</v>
      </c>
      <c r="L11" s="0" t="str">
        <f aca="false">_xlfn.CONCAT("Euro ",$B11)</f>
        <v>Euro 2</v>
      </c>
      <c r="M11" s="0" t="str">
        <f aca="false">_xlfn.CONCAT("Euro ",$B11)</f>
        <v>Euro 2</v>
      </c>
      <c r="N11" s="0" t="str">
        <f aca="false">_xlfn.CONCAT("Euro ",$B11)</f>
        <v>Euro 2</v>
      </c>
      <c r="O11" s="0" t="s">
        <v>291</v>
      </c>
      <c r="P11" s="0" t="str">
        <f aca="false">_xlfn.CONCAT("Euro ",$B11)</f>
        <v>Euro 2</v>
      </c>
      <c r="Q11" s="0" t="str">
        <f aca="false">_xlfn.CONCAT("Euro ",$B11)</f>
        <v>Euro 2</v>
      </c>
      <c r="R11" s="0" t="str">
        <f aca="false">_xlfn.CONCAT("Euro ",$B11)</f>
        <v>Euro 2</v>
      </c>
      <c r="S11" s="0" t="str">
        <f aca="false">_xlfn.CONCAT("Euro ",$B11)</f>
        <v>Euro 2</v>
      </c>
      <c r="T11" s="0" t="str">
        <f aca="false">_xlfn.CONCAT("Euro ",$B11)</f>
        <v>Euro 2</v>
      </c>
      <c r="U11" s="0" t="str">
        <f aca="false">_xlfn.CONCAT("Euro ",$B11)</f>
        <v>Euro 2</v>
      </c>
      <c r="V11" s="0" t="str">
        <f aca="false">_xlfn.CONCAT("Euro ",$B11)</f>
        <v>Euro 2</v>
      </c>
      <c r="W11" s="0" t="str">
        <f aca="false">_xlfn.CONCAT("Euro ",$B11)</f>
        <v>Euro 2</v>
      </c>
      <c r="X11" s="0" t="str">
        <f aca="false">_xlfn.CONCAT("Euro ",$B11)</f>
        <v>Euro 2</v>
      </c>
      <c r="Y11" s="0" t="s">
        <v>291</v>
      </c>
      <c r="Z11" s="0" t="str">
        <f aca="false">_xlfn.CONCAT("Euro ",$C11)</f>
        <v>Euro II</v>
      </c>
      <c r="AA11" s="0" t="str">
        <f aca="false">_xlfn.CONCAT("Euro ",$C11)</f>
        <v>Euro II</v>
      </c>
      <c r="AB11" s="0" t="str">
        <f aca="false">_xlfn.CONCAT("Euro ",$C11)</f>
        <v>Euro II</v>
      </c>
      <c r="AC11" s="0" t="str">
        <f aca="false">_xlfn.CONCAT("Euro ",$C11)</f>
        <v>Euro II</v>
      </c>
      <c r="AD11" s="0" t="str">
        <f aca="false">_xlfn.CONCAT("Euro ",$C11)</f>
        <v>Euro II</v>
      </c>
      <c r="AE11" s="0" t="str">
        <f aca="false">_xlfn.CONCAT("Euro ",$C11)</f>
        <v>Euro II</v>
      </c>
      <c r="AF11" s="0" t="str">
        <f aca="false">_xlfn.CONCAT("Euro ",$C11)</f>
        <v>Euro II</v>
      </c>
      <c r="AG11" s="0" t="str">
        <f aca="false">_xlfn.CONCAT("Euro ",$C11)</f>
        <v>Euro II</v>
      </c>
      <c r="AH11" s="0" t="str">
        <f aca="false">_xlfn.CONCAT("Euro ",$C11)</f>
        <v>Euro II</v>
      </c>
      <c r="AI11" s="0" t="str">
        <f aca="false">_xlfn.CONCAT("Euro ",$B11)</f>
        <v>Euro 2</v>
      </c>
      <c r="AJ11" s="0" t="str">
        <f aca="false">_xlfn.CONCAT("Euro ",$B11)</f>
        <v>Euro 2</v>
      </c>
      <c r="AK11" s="0" t="str">
        <f aca="false">_xlfn.CONCAT("Euro ",$B11)</f>
        <v>Euro 2</v>
      </c>
      <c r="AL11" s="0" t="str">
        <f aca="false">_xlfn.CONCAT("Euro ",$B11)</f>
        <v>Euro 2</v>
      </c>
      <c r="AM11" s="0" t="str">
        <f aca="false">_xlfn.CONCAT("Euro ",$B11)</f>
        <v>Euro 2</v>
      </c>
      <c r="AN11" s="0" t="str">
        <f aca="false">_xlfn.CONCAT("Euro ",$B11)</f>
        <v>Euro 2</v>
      </c>
      <c r="AO11" s="0" t="str">
        <f aca="false">_xlfn.CONCAT("Euro ",$B11)</f>
        <v>Euro 2</v>
      </c>
      <c r="AP11" s="0" t="str">
        <f aca="false">_xlfn.CONCAT("Euro ",$B11)</f>
        <v>Euro 2</v>
      </c>
      <c r="AQ11" s="0" t="str">
        <f aca="false">_xlfn.CONCAT("Euro ",$B11)</f>
        <v>Euro 2</v>
      </c>
      <c r="AR11" s="0" t="str">
        <f aca="false">_xlfn.CONCAT("Euro ",$C11)</f>
        <v>Euro II</v>
      </c>
      <c r="AS11" s="0" t="str">
        <f aca="false">_xlfn.CONCAT("Euro ",$C11)</f>
        <v>Euro II</v>
      </c>
      <c r="AT11" s="0" t="str">
        <f aca="false">_xlfn.CONCAT("Euro ",$C11)</f>
        <v>Euro II</v>
      </c>
      <c r="AU11" s="0" t="str">
        <f aca="false">_xlfn.CONCAT("Euro ",$C11)</f>
        <v>Euro II</v>
      </c>
      <c r="AV11" s="0" t="str">
        <f aca="false">_xlfn.CONCAT("Euro ",$C11)</f>
        <v>Euro II</v>
      </c>
      <c r="AW11" s="0" t="str">
        <f aca="false">_xlfn.CONCAT("Euro ",$C11)</f>
        <v>Euro II</v>
      </c>
      <c r="AX11" s="0" t="str">
        <f aca="false">_xlfn.CONCAT("Euro ",$B11)</f>
        <v>Euro 2</v>
      </c>
      <c r="AY11" s="0" t="str">
        <f aca="false">_xlfn.CONCAT("Euro ",$C11)</f>
        <v>Euro II</v>
      </c>
      <c r="AZ11" s="0" t="str">
        <f aca="false">_xlfn.CONCAT("Euro ",$C11)</f>
        <v>Euro II</v>
      </c>
      <c r="BA11" s="0" t="str">
        <f aca="false">_xlfn.CONCAT("Euro ",$C11)</f>
        <v>Euro II</v>
      </c>
      <c r="BB11" s="0" t="str">
        <f aca="false">_xlfn.CONCAT("Euro ",$C11)</f>
        <v>Euro II</v>
      </c>
      <c r="BC11" s="0" t="str">
        <f aca="false">_xlfn.CONCAT("Euro ",$C11)</f>
        <v>Euro II</v>
      </c>
      <c r="BD11" s="0" t="str">
        <f aca="false">_xlfn.CONCAT("Euro ",$C11)</f>
        <v>Euro II</v>
      </c>
      <c r="BE11" s="0" t="str">
        <f aca="false">_xlfn.CONCAT("Euro ",$C11)</f>
        <v>Euro II</v>
      </c>
      <c r="BF11" s="0" t="str">
        <f aca="false">_xlfn.CONCAT("Euro ",$C11)</f>
        <v>Euro II</v>
      </c>
      <c r="BG11" s="0" t="str">
        <f aca="false">_xlfn.CONCAT("Euro ",$B11)</f>
        <v>Euro 2</v>
      </c>
      <c r="BH11" s="0" t="str">
        <f aca="false">_xlfn.CONCAT("Euro ",$B11)</f>
        <v>Euro 2</v>
      </c>
      <c r="BI11" s="0" t="s">
        <v>291</v>
      </c>
      <c r="BJ11" s="0" t="str">
        <f aca="false">_xlfn.CONCAT("Euro ",$B11)</f>
        <v>Euro 2</v>
      </c>
      <c r="BK11" s="0" t="str">
        <f aca="false">_xlfn.CONCAT("Euro ",$B11)</f>
        <v>Euro 2</v>
      </c>
      <c r="BL11" s="0" t="str">
        <f aca="false">_xlfn.CONCAT("Euro ",$B11)</f>
        <v>Euro 2</v>
      </c>
      <c r="BM11" s="0" t="str">
        <f aca="false">_xlfn.CONCAT("Euro ",$B11)</f>
        <v>Euro 2</v>
      </c>
      <c r="BN11" s="0" t="str">
        <f aca="false">_xlfn.CONCAT("Euro ",$B11)</f>
        <v>Euro 2</v>
      </c>
      <c r="BO11" s="0" t="str">
        <f aca="false">_xlfn.CONCAT("Euro ",$B11)</f>
        <v>Euro 2</v>
      </c>
    </row>
    <row r="12" customFormat="false" ht="13.2" hidden="false" customHeight="false" outlineLevel="0" collapsed="false">
      <c r="A12" s="0" t="n">
        <f aca="false">A11-1</f>
        <v>2009</v>
      </c>
      <c r="B12" s="0" t="n">
        <v>2</v>
      </c>
      <c r="C12" s="0" t="s">
        <v>292</v>
      </c>
      <c r="D12" s="0" t="n">
        <v>2</v>
      </c>
      <c r="E12" s="0" t="n">
        <v>2</v>
      </c>
      <c r="F12" s="0" t="str">
        <f aca="false">_xlfn.CONCAT("Euro ",$B12)</f>
        <v>Euro 2</v>
      </c>
      <c r="G12" s="0" t="str">
        <f aca="false">_xlfn.CONCAT("Euro ",$B12)</f>
        <v>Euro 2</v>
      </c>
      <c r="H12" s="0" t="str">
        <f aca="false">_xlfn.CONCAT("Euro ",$B12)</f>
        <v>Euro 2</v>
      </c>
      <c r="I12" s="0" t="str">
        <f aca="false">_xlfn.CONCAT("Euro ",$B12)</f>
        <v>Euro 2</v>
      </c>
      <c r="J12" s="0" t="str">
        <f aca="false">_xlfn.CONCAT("Euro ",$B12)</f>
        <v>Euro 2</v>
      </c>
      <c r="K12" s="0" t="str">
        <f aca="false">_xlfn.CONCAT("Euro ",$B12)</f>
        <v>Euro 2</v>
      </c>
      <c r="L12" s="0" t="str">
        <f aca="false">_xlfn.CONCAT("Euro ",$B12)</f>
        <v>Euro 2</v>
      </c>
      <c r="M12" s="0" t="str">
        <f aca="false">_xlfn.CONCAT("Euro ",$B12)</f>
        <v>Euro 2</v>
      </c>
      <c r="N12" s="0" t="str">
        <f aca="false">_xlfn.CONCAT("Euro ",$B12)</f>
        <v>Euro 2</v>
      </c>
      <c r="O12" s="0" t="s">
        <v>291</v>
      </c>
      <c r="P12" s="0" t="str">
        <f aca="false">_xlfn.CONCAT("Euro ",$B12)</f>
        <v>Euro 2</v>
      </c>
      <c r="Q12" s="0" t="str">
        <f aca="false">_xlfn.CONCAT("Euro ",$B12)</f>
        <v>Euro 2</v>
      </c>
      <c r="R12" s="0" t="str">
        <f aca="false">_xlfn.CONCAT("Euro ",$B12)</f>
        <v>Euro 2</v>
      </c>
      <c r="S12" s="0" t="str">
        <f aca="false">_xlfn.CONCAT("Euro ",$B12)</f>
        <v>Euro 2</v>
      </c>
      <c r="T12" s="0" t="str">
        <f aca="false">_xlfn.CONCAT("Euro ",$B12)</f>
        <v>Euro 2</v>
      </c>
      <c r="U12" s="0" t="str">
        <f aca="false">_xlfn.CONCAT("Euro ",$B12)</f>
        <v>Euro 2</v>
      </c>
      <c r="V12" s="0" t="str">
        <f aca="false">_xlfn.CONCAT("Euro ",$B12)</f>
        <v>Euro 2</v>
      </c>
      <c r="W12" s="0" t="str">
        <f aca="false">_xlfn.CONCAT("Euro ",$B12)</f>
        <v>Euro 2</v>
      </c>
      <c r="X12" s="0" t="str">
        <f aca="false">_xlfn.CONCAT("Euro ",$B12)</f>
        <v>Euro 2</v>
      </c>
      <c r="Y12" s="0" t="s">
        <v>291</v>
      </c>
      <c r="Z12" s="0" t="str">
        <f aca="false">_xlfn.CONCAT("Euro ",$C12)</f>
        <v>Euro II</v>
      </c>
      <c r="AA12" s="0" t="str">
        <f aca="false">_xlfn.CONCAT("Euro ",$C12)</f>
        <v>Euro II</v>
      </c>
      <c r="AB12" s="0" t="str">
        <f aca="false">_xlfn.CONCAT("Euro ",$C12)</f>
        <v>Euro II</v>
      </c>
      <c r="AC12" s="0" t="str">
        <f aca="false">_xlfn.CONCAT("Euro ",$C12)</f>
        <v>Euro II</v>
      </c>
      <c r="AD12" s="0" t="str">
        <f aca="false">_xlfn.CONCAT("Euro ",$C12)</f>
        <v>Euro II</v>
      </c>
      <c r="AE12" s="0" t="str">
        <f aca="false">_xlfn.CONCAT("Euro ",$C12)</f>
        <v>Euro II</v>
      </c>
      <c r="AF12" s="0" t="str">
        <f aca="false">_xlfn.CONCAT("Euro ",$C12)</f>
        <v>Euro II</v>
      </c>
      <c r="AG12" s="0" t="str">
        <f aca="false">_xlfn.CONCAT("Euro ",$C12)</f>
        <v>Euro II</v>
      </c>
      <c r="AH12" s="0" t="str">
        <f aca="false">_xlfn.CONCAT("Euro ",$C12)</f>
        <v>Euro II</v>
      </c>
      <c r="AI12" s="0" t="str">
        <f aca="false">_xlfn.CONCAT("Euro ",$B12)</f>
        <v>Euro 2</v>
      </c>
      <c r="AJ12" s="0" t="str">
        <f aca="false">_xlfn.CONCAT("Euro ",$B12)</f>
        <v>Euro 2</v>
      </c>
      <c r="AK12" s="0" t="str">
        <f aca="false">_xlfn.CONCAT("Euro ",$B12)</f>
        <v>Euro 2</v>
      </c>
      <c r="AL12" s="0" t="str">
        <f aca="false">_xlfn.CONCAT("Euro ",$B12)</f>
        <v>Euro 2</v>
      </c>
      <c r="AM12" s="0" t="str">
        <f aca="false">_xlfn.CONCAT("Euro ",$B12)</f>
        <v>Euro 2</v>
      </c>
      <c r="AN12" s="0" t="str">
        <f aca="false">_xlfn.CONCAT("Euro ",$B12)</f>
        <v>Euro 2</v>
      </c>
      <c r="AO12" s="0" t="str">
        <f aca="false">_xlfn.CONCAT("Euro ",$B12)</f>
        <v>Euro 2</v>
      </c>
      <c r="AP12" s="0" t="str">
        <f aca="false">_xlfn.CONCAT("Euro ",$B12)</f>
        <v>Euro 2</v>
      </c>
      <c r="AQ12" s="0" t="str">
        <f aca="false">_xlfn.CONCAT("Euro ",$B12)</f>
        <v>Euro 2</v>
      </c>
      <c r="AR12" s="0" t="str">
        <f aca="false">_xlfn.CONCAT("Euro ",$C12)</f>
        <v>Euro II</v>
      </c>
      <c r="AS12" s="0" t="str">
        <f aca="false">_xlfn.CONCAT("Euro ",$C12)</f>
        <v>Euro II</v>
      </c>
      <c r="AT12" s="0" t="str">
        <f aca="false">_xlfn.CONCAT("Euro ",$C12)</f>
        <v>Euro II</v>
      </c>
      <c r="AU12" s="0" t="str">
        <f aca="false">_xlfn.CONCAT("Euro ",$C12)</f>
        <v>Euro II</v>
      </c>
      <c r="AV12" s="0" t="str">
        <f aca="false">_xlfn.CONCAT("Euro ",$C12)</f>
        <v>Euro II</v>
      </c>
      <c r="AW12" s="0" t="str">
        <f aca="false">_xlfn.CONCAT("Euro ",$C12)</f>
        <v>Euro II</v>
      </c>
      <c r="AX12" s="0" t="str">
        <f aca="false">_xlfn.CONCAT("Euro ",$B12)</f>
        <v>Euro 2</v>
      </c>
      <c r="AY12" s="0" t="str">
        <f aca="false">_xlfn.CONCAT("Euro ",$C12)</f>
        <v>Euro II</v>
      </c>
      <c r="AZ12" s="0" t="str">
        <f aca="false">_xlfn.CONCAT("Euro ",$C12)</f>
        <v>Euro II</v>
      </c>
      <c r="BA12" s="0" t="str">
        <f aca="false">_xlfn.CONCAT("Euro ",$C12)</f>
        <v>Euro II</v>
      </c>
      <c r="BB12" s="0" t="str">
        <f aca="false">_xlfn.CONCAT("Euro ",$C12)</f>
        <v>Euro II</v>
      </c>
      <c r="BC12" s="0" t="str">
        <f aca="false">_xlfn.CONCAT("Euro ",$C12)</f>
        <v>Euro II</v>
      </c>
      <c r="BD12" s="0" t="str">
        <f aca="false">_xlfn.CONCAT("Euro ",$C12)</f>
        <v>Euro II</v>
      </c>
      <c r="BE12" s="0" t="str">
        <f aca="false">_xlfn.CONCAT("Euro ",$C12)</f>
        <v>Euro II</v>
      </c>
      <c r="BF12" s="0" t="str">
        <f aca="false">_xlfn.CONCAT("Euro ",$C12)</f>
        <v>Euro II</v>
      </c>
      <c r="BG12" s="0" t="str">
        <f aca="false">_xlfn.CONCAT("Euro ",$B12)</f>
        <v>Euro 2</v>
      </c>
      <c r="BH12" s="0" t="str">
        <f aca="false">_xlfn.CONCAT("Euro ",$B12)</f>
        <v>Euro 2</v>
      </c>
      <c r="BI12" s="0" t="s">
        <v>291</v>
      </c>
      <c r="BJ12" s="0" t="str">
        <f aca="false">_xlfn.CONCAT("Euro ",$B12)</f>
        <v>Euro 2</v>
      </c>
      <c r="BK12" s="0" t="str">
        <f aca="false">_xlfn.CONCAT("Euro ",$B12)</f>
        <v>Euro 2</v>
      </c>
      <c r="BL12" s="0" t="str">
        <f aca="false">_xlfn.CONCAT("Euro ",$B12)</f>
        <v>Euro 2</v>
      </c>
      <c r="BM12" s="0" t="str">
        <f aca="false">_xlfn.CONCAT("Euro ",$B12)</f>
        <v>Euro 2</v>
      </c>
      <c r="BN12" s="0" t="str">
        <f aca="false">_xlfn.CONCAT("Euro ",$B12)</f>
        <v>Euro 2</v>
      </c>
      <c r="BO12" s="0" t="str">
        <f aca="false">_xlfn.CONCAT("Euro ",$B12)</f>
        <v>Euro 2</v>
      </c>
    </row>
    <row r="13" customFormat="false" ht="13.2" hidden="false" customHeight="false" outlineLevel="0" collapsed="false">
      <c r="A13" s="0" t="n">
        <f aca="false">A12-1</f>
        <v>2008</v>
      </c>
      <c r="B13" s="0" t="n">
        <v>2</v>
      </c>
      <c r="C13" s="0" t="s">
        <v>292</v>
      </c>
      <c r="D13" s="0" t="n">
        <v>2</v>
      </c>
      <c r="E13" s="0" t="n">
        <v>2</v>
      </c>
      <c r="F13" s="0" t="str">
        <f aca="false">_xlfn.CONCAT("Euro ",$B13)</f>
        <v>Euro 2</v>
      </c>
      <c r="G13" s="0" t="str">
        <f aca="false">_xlfn.CONCAT("Euro ",$B13)</f>
        <v>Euro 2</v>
      </c>
      <c r="H13" s="0" t="str">
        <f aca="false">_xlfn.CONCAT("Euro ",$B13)</f>
        <v>Euro 2</v>
      </c>
      <c r="I13" s="0" t="str">
        <f aca="false">_xlfn.CONCAT("Euro ",$B13)</f>
        <v>Euro 2</v>
      </c>
      <c r="J13" s="0" t="str">
        <f aca="false">_xlfn.CONCAT("Euro ",$B13)</f>
        <v>Euro 2</v>
      </c>
      <c r="K13" s="0" t="str">
        <f aca="false">_xlfn.CONCAT("Euro ",$B13)</f>
        <v>Euro 2</v>
      </c>
      <c r="L13" s="0" t="str">
        <f aca="false">_xlfn.CONCAT("Euro ",$B13)</f>
        <v>Euro 2</v>
      </c>
      <c r="M13" s="0" t="str">
        <f aca="false">_xlfn.CONCAT("Euro ",$B13)</f>
        <v>Euro 2</v>
      </c>
      <c r="N13" s="0" t="str">
        <f aca="false">_xlfn.CONCAT("Euro ",$B13)</f>
        <v>Euro 2</v>
      </c>
      <c r="O13" s="0" t="s">
        <v>291</v>
      </c>
      <c r="P13" s="0" t="str">
        <f aca="false">_xlfn.CONCAT("Euro ",$B13)</f>
        <v>Euro 2</v>
      </c>
      <c r="Q13" s="0" t="str">
        <f aca="false">_xlfn.CONCAT("Euro ",$B13)</f>
        <v>Euro 2</v>
      </c>
      <c r="R13" s="0" t="str">
        <f aca="false">_xlfn.CONCAT("Euro ",$B13)</f>
        <v>Euro 2</v>
      </c>
      <c r="S13" s="0" t="str">
        <f aca="false">_xlfn.CONCAT("Euro ",$B13)</f>
        <v>Euro 2</v>
      </c>
      <c r="T13" s="0" t="str">
        <f aca="false">_xlfn.CONCAT("Euro ",$B13)</f>
        <v>Euro 2</v>
      </c>
      <c r="U13" s="0" t="str">
        <f aca="false">_xlfn.CONCAT("Euro ",$B13)</f>
        <v>Euro 2</v>
      </c>
      <c r="V13" s="0" t="str">
        <f aca="false">_xlfn.CONCAT("Euro ",$B13)</f>
        <v>Euro 2</v>
      </c>
      <c r="W13" s="0" t="str">
        <f aca="false">_xlfn.CONCAT("Euro ",$B13)</f>
        <v>Euro 2</v>
      </c>
      <c r="X13" s="0" t="str">
        <f aca="false">_xlfn.CONCAT("Euro ",$B13)</f>
        <v>Euro 2</v>
      </c>
      <c r="Y13" s="0" t="s">
        <v>291</v>
      </c>
      <c r="Z13" s="0" t="str">
        <f aca="false">_xlfn.CONCAT("Euro ",$C13)</f>
        <v>Euro II</v>
      </c>
      <c r="AA13" s="0" t="str">
        <f aca="false">_xlfn.CONCAT("Euro ",$C13)</f>
        <v>Euro II</v>
      </c>
      <c r="AB13" s="0" t="str">
        <f aca="false">_xlfn.CONCAT("Euro ",$C13)</f>
        <v>Euro II</v>
      </c>
      <c r="AC13" s="0" t="str">
        <f aca="false">_xlfn.CONCAT("Euro ",$C13)</f>
        <v>Euro II</v>
      </c>
      <c r="AD13" s="0" t="str">
        <f aca="false">_xlfn.CONCAT("Euro ",$C13)</f>
        <v>Euro II</v>
      </c>
      <c r="AE13" s="0" t="str">
        <f aca="false">_xlfn.CONCAT("Euro ",$C13)</f>
        <v>Euro II</v>
      </c>
      <c r="AF13" s="0" t="str">
        <f aca="false">_xlfn.CONCAT("Euro ",$C13)</f>
        <v>Euro II</v>
      </c>
      <c r="AG13" s="0" t="str">
        <f aca="false">_xlfn.CONCAT("Euro ",$C13)</f>
        <v>Euro II</v>
      </c>
      <c r="AH13" s="0" t="str">
        <f aca="false">_xlfn.CONCAT("Euro ",$C13)</f>
        <v>Euro II</v>
      </c>
      <c r="AI13" s="0" t="str">
        <f aca="false">_xlfn.CONCAT("Euro ",$B13)</f>
        <v>Euro 2</v>
      </c>
      <c r="AJ13" s="0" t="str">
        <f aca="false">_xlfn.CONCAT("Euro ",$B13)</f>
        <v>Euro 2</v>
      </c>
      <c r="AK13" s="0" t="str">
        <f aca="false">_xlfn.CONCAT("Euro ",$B13)</f>
        <v>Euro 2</v>
      </c>
      <c r="AL13" s="0" t="str">
        <f aca="false">_xlfn.CONCAT("Euro ",$B13)</f>
        <v>Euro 2</v>
      </c>
      <c r="AM13" s="0" t="str">
        <f aca="false">_xlfn.CONCAT("Euro ",$B13)</f>
        <v>Euro 2</v>
      </c>
      <c r="AN13" s="0" t="str">
        <f aca="false">_xlfn.CONCAT("Euro ",$B13)</f>
        <v>Euro 2</v>
      </c>
      <c r="AO13" s="0" t="str">
        <f aca="false">_xlfn.CONCAT("Euro ",$B13)</f>
        <v>Euro 2</v>
      </c>
      <c r="AP13" s="0" t="str">
        <f aca="false">_xlfn.CONCAT("Euro ",$B13)</f>
        <v>Euro 2</v>
      </c>
      <c r="AQ13" s="0" t="str">
        <f aca="false">_xlfn.CONCAT("Euro ",$B13)</f>
        <v>Euro 2</v>
      </c>
      <c r="AR13" s="0" t="str">
        <f aca="false">_xlfn.CONCAT("Euro ",$C13)</f>
        <v>Euro II</v>
      </c>
      <c r="AS13" s="0" t="str">
        <f aca="false">_xlfn.CONCAT("Euro ",$C13)</f>
        <v>Euro II</v>
      </c>
      <c r="AT13" s="0" t="str">
        <f aca="false">_xlfn.CONCAT("Euro ",$C13)</f>
        <v>Euro II</v>
      </c>
      <c r="AU13" s="0" t="str">
        <f aca="false">_xlfn.CONCAT("Euro ",$C13)</f>
        <v>Euro II</v>
      </c>
      <c r="AV13" s="0" t="str">
        <f aca="false">_xlfn.CONCAT("Euro ",$C13)</f>
        <v>Euro II</v>
      </c>
      <c r="AW13" s="0" t="str">
        <f aca="false">_xlfn.CONCAT("Euro ",$C13)</f>
        <v>Euro II</v>
      </c>
      <c r="AX13" s="0" t="str">
        <f aca="false">_xlfn.CONCAT("Euro ",$B13)</f>
        <v>Euro 2</v>
      </c>
      <c r="AY13" s="0" t="str">
        <f aca="false">_xlfn.CONCAT("Euro ",$C13)</f>
        <v>Euro II</v>
      </c>
      <c r="AZ13" s="0" t="str">
        <f aca="false">_xlfn.CONCAT("Euro ",$C13)</f>
        <v>Euro II</v>
      </c>
      <c r="BA13" s="0" t="str">
        <f aca="false">_xlfn.CONCAT("Euro ",$C13)</f>
        <v>Euro II</v>
      </c>
      <c r="BB13" s="0" t="str">
        <f aca="false">_xlfn.CONCAT("Euro ",$C13)</f>
        <v>Euro II</v>
      </c>
      <c r="BC13" s="0" t="str">
        <f aca="false">_xlfn.CONCAT("Euro ",$C13)</f>
        <v>Euro II</v>
      </c>
      <c r="BD13" s="0" t="str">
        <f aca="false">_xlfn.CONCAT("Euro ",$C13)</f>
        <v>Euro II</v>
      </c>
      <c r="BE13" s="0" t="str">
        <f aca="false">_xlfn.CONCAT("Euro ",$C13)</f>
        <v>Euro II</v>
      </c>
      <c r="BF13" s="0" t="str">
        <f aca="false">_xlfn.CONCAT("Euro ",$C13)</f>
        <v>Euro II</v>
      </c>
      <c r="BG13" s="0" t="str">
        <f aca="false">_xlfn.CONCAT("Euro ",$B13)</f>
        <v>Euro 2</v>
      </c>
      <c r="BH13" s="0" t="str">
        <f aca="false">_xlfn.CONCAT("Euro ",$B13)</f>
        <v>Euro 2</v>
      </c>
      <c r="BI13" s="0" t="s">
        <v>291</v>
      </c>
      <c r="BJ13" s="0" t="str">
        <f aca="false">_xlfn.CONCAT("Euro ",$B13)</f>
        <v>Euro 2</v>
      </c>
      <c r="BK13" s="0" t="str">
        <f aca="false">_xlfn.CONCAT("Euro ",$B13)</f>
        <v>Euro 2</v>
      </c>
      <c r="BL13" s="0" t="str">
        <f aca="false">_xlfn.CONCAT("Euro ",$B13)</f>
        <v>Euro 2</v>
      </c>
      <c r="BM13" s="0" t="str">
        <f aca="false">_xlfn.CONCAT("Euro ",$B13)</f>
        <v>Euro 2</v>
      </c>
      <c r="BN13" s="0" t="str">
        <f aca="false">_xlfn.CONCAT("Euro ",$B13)</f>
        <v>Euro 2</v>
      </c>
      <c r="BO13" s="0" t="str">
        <f aca="false">_xlfn.CONCAT("Euro ",$B13)</f>
        <v>Euro 2</v>
      </c>
    </row>
    <row r="14" customFormat="false" ht="13.2" hidden="false" customHeight="false" outlineLevel="0" collapsed="false">
      <c r="A14" s="0" t="n">
        <f aca="false">A13-1</f>
        <v>2007</v>
      </c>
      <c r="B14" s="0" t="n">
        <v>2</v>
      </c>
      <c r="C14" s="0" t="s">
        <v>292</v>
      </c>
      <c r="D14" s="0" t="n">
        <v>2</v>
      </c>
      <c r="E14" s="0" t="n">
        <v>2</v>
      </c>
      <c r="F14" s="0" t="str">
        <f aca="false">_xlfn.CONCAT("Euro ",$B14)</f>
        <v>Euro 2</v>
      </c>
      <c r="G14" s="0" t="str">
        <f aca="false">_xlfn.CONCAT("Euro ",$B14)</f>
        <v>Euro 2</v>
      </c>
      <c r="H14" s="0" t="str">
        <f aca="false">_xlfn.CONCAT("Euro ",$B14)</f>
        <v>Euro 2</v>
      </c>
      <c r="I14" s="0" t="str">
        <f aca="false">_xlfn.CONCAT("Euro ",$B14)</f>
        <v>Euro 2</v>
      </c>
      <c r="J14" s="0" t="str">
        <f aca="false">_xlfn.CONCAT("Euro ",$B14)</f>
        <v>Euro 2</v>
      </c>
      <c r="K14" s="0" t="str">
        <f aca="false">_xlfn.CONCAT("Euro ",$B14)</f>
        <v>Euro 2</v>
      </c>
      <c r="L14" s="0" t="str">
        <f aca="false">_xlfn.CONCAT("Euro ",$B14)</f>
        <v>Euro 2</v>
      </c>
      <c r="M14" s="0" t="str">
        <f aca="false">_xlfn.CONCAT("Euro ",$B14)</f>
        <v>Euro 2</v>
      </c>
      <c r="N14" s="0" t="str">
        <f aca="false">_xlfn.CONCAT("Euro ",$B14)</f>
        <v>Euro 2</v>
      </c>
      <c r="O14" s="0" t="s">
        <v>291</v>
      </c>
      <c r="P14" s="0" t="str">
        <f aca="false">_xlfn.CONCAT("Euro ",$B14)</f>
        <v>Euro 2</v>
      </c>
      <c r="Q14" s="0" t="str">
        <f aca="false">_xlfn.CONCAT("Euro ",$B14)</f>
        <v>Euro 2</v>
      </c>
      <c r="R14" s="0" t="str">
        <f aca="false">_xlfn.CONCAT("Euro ",$B14)</f>
        <v>Euro 2</v>
      </c>
      <c r="S14" s="0" t="str">
        <f aca="false">_xlfn.CONCAT("Euro ",$B14)</f>
        <v>Euro 2</v>
      </c>
      <c r="T14" s="0" t="str">
        <f aca="false">_xlfn.CONCAT("Euro ",$B14)</f>
        <v>Euro 2</v>
      </c>
      <c r="U14" s="0" t="str">
        <f aca="false">_xlfn.CONCAT("Euro ",$B14)</f>
        <v>Euro 2</v>
      </c>
      <c r="V14" s="0" t="str">
        <f aca="false">_xlfn.CONCAT("Euro ",$B14)</f>
        <v>Euro 2</v>
      </c>
      <c r="W14" s="0" t="str">
        <f aca="false">_xlfn.CONCAT("Euro ",$B14)</f>
        <v>Euro 2</v>
      </c>
      <c r="X14" s="0" t="str">
        <f aca="false">_xlfn.CONCAT("Euro ",$B14)</f>
        <v>Euro 2</v>
      </c>
      <c r="Y14" s="0" t="s">
        <v>291</v>
      </c>
      <c r="Z14" s="0" t="str">
        <f aca="false">_xlfn.CONCAT("Euro ",$C14)</f>
        <v>Euro II</v>
      </c>
      <c r="AA14" s="0" t="str">
        <f aca="false">_xlfn.CONCAT("Euro ",$C14)</f>
        <v>Euro II</v>
      </c>
      <c r="AB14" s="0" t="str">
        <f aca="false">_xlfn.CONCAT("Euro ",$C14)</f>
        <v>Euro II</v>
      </c>
      <c r="AC14" s="0" t="str">
        <f aca="false">_xlfn.CONCAT("Euro ",$C14)</f>
        <v>Euro II</v>
      </c>
      <c r="AD14" s="0" t="str">
        <f aca="false">_xlfn.CONCAT("Euro ",$C14)</f>
        <v>Euro II</v>
      </c>
      <c r="AE14" s="0" t="str">
        <f aca="false">_xlfn.CONCAT("Euro ",$C14)</f>
        <v>Euro II</v>
      </c>
      <c r="AF14" s="0" t="str">
        <f aca="false">_xlfn.CONCAT("Euro ",$C14)</f>
        <v>Euro II</v>
      </c>
      <c r="AG14" s="0" t="str">
        <f aca="false">_xlfn.CONCAT("Euro ",$C14)</f>
        <v>Euro II</v>
      </c>
      <c r="AH14" s="0" t="str">
        <f aca="false">_xlfn.CONCAT("Euro ",$C14)</f>
        <v>Euro II</v>
      </c>
      <c r="AI14" s="0" t="str">
        <f aca="false">_xlfn.CONCAT("Euro ",$B14)</f>
        <v>Euro 2</v>
      </c>
      <c r="AJ14" s="0" t="str">
        <f aca="false">_xlfn.CONCAT("Euro ",$B14)</f>
        <v>Euro 2</v>
      </c>
      <c r="AK14" s="0" t="str">
        <f aca="false">_xlfn.CONCAT("Euro ",$B14)</f>
        <v>Euro 2</v>
      </c>
      <c r="AL14" s="0" t="str">
        <f aca="false">_xlfn.CONCAT("Euro ",$B14)</f>
        <v>Euro 2</v>
      </c>
      <c r="AM14" s="0" t="str">
        <f aca="false">_xlfn.CONCAT("Euro ",$B14)</f>
        <v>Euro 2</v>
      </c>
      <c r="AN14" s="0" t="str">
        <f aca="false">_xlfn.CONCAT("Euro ",$B14)</f>
        <v>Euro 2</v>
      </c>
      <c r="AO14" s="0" t="str">
        <f aca="false">_xlfn.CONCAT("Euro ",$B14)</f>
        <v>Euro 2</v>
      </c>
      <c r="AP14" s="0" t="str">
        <f aca="false">_xlfn.CONCAT("Euro ",$B14)</f>
        <v>Euro 2</v>
      </c>
      <c r="AQ14" s="0" t="str">
        <f aca="false">_xlfn.CONCAT("Euro ",$B14)</f>
        <v>Euro 2</v>
      </c>
      <c r="AR14" s="0" t="str">
        <f aca="false">_xlfn.CONCAT("Euro ",$C14)</f>
        <v>Euro II</v>
      </c>
      <c r="AS14" s="0" t="str">
        <f aca="false">_xlfn.CONCAT("Euro ",$C14)</f>
        <v>Euro II</v>
      </c>
      <c r="AT14" s="0" t="str">
        <f aca="false">_xlfn.CONCAT("Euro ",$C14)</f>
        <v>Euro II</v>
      </c>
      <c r="AU14" s="0" t="str">
        <f aca="false">_xlfn.CONCAT("Euro ",$C14)</f>
        <v>Euro II</v>
      </c>
      <c r="AV14" s="0" t="str">
        <f aca="false">_xlfn.CONCAT("Euro ",$C14)</f>
        <v>Euro II</v>
      </c>
      <c r="AW14" s="0" t="str">
        <f aca="false">_xlfn.CONCAT("Euro ",$C14)</f>
        <v>Euro II</v>
      </c>
      <c r="AX14" s="0" t="str">
        <f aca="false">_xlfn.CONCAT("Euro ",$B14)</f>
        <v>Euro 2</v>
      </c>
      <c r="AY14" s="0" t="str">
        <f aca="false">_xlfn.CONCAT("Euro ",$C14)</f>
        <v>Euro II</v>
      </c>
      <c r="AZ14" s="0" t="str">
        <f aca="false">_xlfn.CONCAT("Euro ",$C14)</f>
        <v>Euro II</v>
      </c>
      <c r="BA14" s="0" t="str">
        <f aca="false">_xlfn.CONCAT("Euro ",$C14)</f>
        <v>Euro II</v>
      </c>
      <c r="BB14" s="0" t="str">
        <f aca="false">_xlfn.CONCAT("Euro ",$C14)</f>
        <v>Euro II</v>
      </c>
      <c r="BC14" s="0" t="str">
        <f aca="false">_xlfn.CONCAT("Euro ",$C14)</f>
        <v>Euro II</v>
      </c>
      <c r="BD14" s="0" t="str">
        <f aca="false">_xlfn.CONCAT("Euro ",$C14)</f>
        <v>Euro II</v>
      </c>
      <c r="BE14" s="0" t="str">
        <f aca="false">_xlfn.CONCAT("Euro ",$C14)</f>
        <v>Euro II</v>
      </c>
      <c r="BF14" s="0" t="str">
        <f aca="false">_xlfn.CONCAT("Euro ",$C14)</f>
        <v>Euro II</v>
      </c>
      <c r="BG14" s="0" t="str">
        <f aca="false">_xlfn.CONCAT("Euro ",$B14)</f>
        <v>Euro 2</v>
      </c>
      <c r="BH14" s="0" t="str">
        <f aca="false">_xlfn.CONCAT("Euro ",$B14)</f>
        <v>Euro 2</v>
      </c>
      <c r="BI14" s="0" t="s">
        <v>291</v>
      </c>
      <c r="BJ14" s="0" t="str">
        <f aca="false">_xlfn.CONCAT("Euro ",$B14)</f>
        <v>Euro 2</v>
      </c>
      <c r="BK14" s="0" t="str">
        <f aca="false">_xlfn.CONCAT("Euro ",$B14)</f>
        <v>Euro 2</v>
      </c>
      <c r="BL14" s="0" t="str">
        <f aca="false">_xlfn.CONCAT("Euro ",$B14)</f>
        <v>Euro 2</v>
      </c>
      <c r="BM14" s="0" t="str">
        <f aca="false">_xlfn.CONCAT("Euro ",$B14)</f>
        <v>Euro 2</v>
      </c>
      <c r="BN14" s="0" t="str">
        <f aca="false">_xlfn.CONCAT("Euro ",$B14)</f>
        <v>Euro 2</v>
      </c>
      <c r="BO14" s="0" t="str">
        <f aca="false">_xlfn.CONCAT("Euro ",$B14)</f>
        <v>Euro 2</v>
      </c>
    </row>
    <row r="15" customFormat="false" ht="13.2" hidden="false" customHeight="false" outlineLevel="0" collapsed="false">
      <c r="A15" s="0" t="n">
        <f aca="false">A14-1</f>
        <v>2006</v>
      </c>
      <c r="B15" s="0" t="n">
        <v>2</v>
      </c>
      <c r="C15" s="0" t="s">
        <v>292</v>
      </c>
      <c r="D15" s="0" t="n">
        <v>2</v>
      </c>
      <c r="E15" s="0" t="n">
        <v>2</v>
      </c>
      <c r="F15" s="0" t="str">
        <f aca="false">_xlfn.CONCAT("Euro ",$B15)</f>
        <v>Euro 2</v>
      </c>
      <c r="G15" s="0" t="str">
        <f aca="false">_xlfn.CONCAT("Euro ",$B15)</f>
        <v>Euro 2</v>
      </c>
      <c r="H15" s="0" t="str">
        <f aca="false">_xlfn.CONCAT("Euro ",$B15)</f>
        <v>Euro 2</v>
      </c>
      <c r="I15" s="0" t="str">
        <f aca="false">_xlfn.CONCAT("Euro ",$B15)</f>
        <v>Euro 2</v>
      </c>
      <c r="J15" s="0" t="str">
        <f aca="false">_xlfn.CONCAT("Euro ",$B15)</f>
        <v>Euro 2</v>
      </c>
      <c r="K15" s="0" t="str">
        <f aca="false">_xlfn.CONCAT("Euro ",$B15)</f>
        <v>Euro 2</v>
      </c>
      <c r="L15" s="0" t="str">
        <f aca="false">_xlfn.CONCAT("Euro ",$B15)</f>
        <v>Euro 2</v>
      </c>
      <c r="M15" s="0" t="str">
        <f aca="false">_xlfn.CONCAT("Euro ",$B15)</f>
        <v>Euro 2</v>
      </c>
      <c r="N15" s="0" t="str">
        <f aca="false">_xlfn.CONCAT("Euro ",$B15)</f>
        <v>Euro 2</v>
      </c>
      <c r="O15" s="0" t="s">
        <v>291</v>
      </c>
      <c r="P15" s="0" t="str">
        <f aca="false">_xlfn.CONCAT("Euro ",$B15)</f>
        <v>Euro 2</v>
      </c>
      <c r="Q15" s="0" t="str">
        <f aca="false">_xlfn.CONCAT("Euro ",$B15)</f>
        <v>Euro 2</v>
      </c>
      <c r="R15" s="0" t="str">
        <f aca="false">_xlfn.CONCAT("Euro ",$B15)</f>
        <v>Euro 2</v>
      </c>
      <c r="S15" s="0" t="str">
        <f aca="false">_xlfn.CONCAT("Euro ",$B15)</f>
        <v>Euro 2</v>
      </c>
      <c r="T15" s="0" t="str">
        <f aca="false">_xlfn.CONCAT("Euro ",$B15)</f>
        <v>Euro 2</v>
      </c>
      <c r="U15" s="0" t="str">
        <f aca="false">_xlfn.CONCAT("Euro ",$B15)</f>
        <v>Euro 2</v>
      </c>
      <c r="V15" s="0" t="str">
        <f aca="false">_xlfn.CONCAT("Euro ",$B15)</f>
        <v>Euro 2</v>
      </c>
      <c r="W15" s="0" t="str">
        <f aca="false">_xlfn.CONCAT("Euro ",$B15)</f>
        <v>Euro 2</v>
      </c>
      <c r="X15" s="0" t="str">
        <f aca="false">_xlfn.CONCAT("Euro ",$B15)</f>
        <v>Euro 2</v>
      </c>
      <c r="Y15" s="0" t="s">
        <v>291</v>
      </c>
      <c r="Z15" s="0" t="str">
        <f aca="false">_xlfn.CONCAT("Euro ",$C15)</f>
        <v>Euro II</v>
      </c>
      <c r="AA15" s="0" t="str">
        <f aca="false">_xlfn.CONCAT("Euro ",$C15)</f>
        <v>Euro II</v>
      </c>
      <c r="AB15" s="0" t="str">
        <f aca="false">_xlfn.CONCAT("Euro ",$C15)</f>
        <v>Euro II</v>
      </c>
      <c r="AC15" s="0" t="str">
        <f aca="false">_xlfn.CONCAT("Euro ",$C15)</f>
        <v>Euro II</v>
      </c>
      <c r="AD15" s="0" t="str">
        <f aca="false">_xlfn.CONCAT("Euro ",$C15)</f>
        <v>Euro II</v>
      </c>
      <c r="AE15" s="0" t="str">
        <f aca="false">_xlfn.CONCAT("Euro ",$C15)</f>
        <v>Euro II</v>
      </c>
      <c r="AF15" s="0" t="str">
        <f aca="false">_xlfn.CONCAT("Euro ",$C15)</f>
        <v>Euro II</v>
      </c>
      <c r="AG15" s="0" t="str">
        <f aca="false">_xlfn.CONCAT("Euro ",$C15)</f>
        <v>Euro II</v>
      </c>
      <c r="AH15" s="0" t="str">
        <f aca="false">_xlfn.CONCAT("Euro ",$C15)</f>
        <v>Euro II</v>
      </c>
      <c r="AI15" s="0" t="str">
        <f aca="false">_xlfn.CONCAT("Euro ",$B15)</f>
        <v>Euro 2</v>
      </c>
      <c r="AJ15" s="0" t="str">
        <f aca="false">_xlfn.CONCAT("Euro ",$B15)</f>
        <v>Euro 2</v>
      </c>
      <c r="AK15" s="0" t="str">
        <f aca="false">_xlfn.CONCAT("Euro ",$B15)</f>
        <v>Euro 2</v>
      </c>
      <c r="AL15" s="0" t="str">
        <f aca="false">_xlfn.CONCAT("Euro ",$B15)</f>
        <v>Euro 2</v>
      </c>
      <c r="AM15" s="0" t="str">
        <f aca="false">_xlfn.CONCAT("Euro ",$B15)</f>
        <v>Euro 2</v>
      </c>
      <c r="AN15" s="0" t="str">
        <f aca="false">_xlfn.CONCAT("Euro ",$B15)</f>
        <v>Euro 2</v>
      </c>
      <c r="AO15" s="0" t="str">
        <f aca="false">_xlfn.CONCAT("Euro ",$B15)</f>
        <v>Euro 2</v>
      </c>
      <c r="AP15" s="0" t="str">
        <f aca="false">_xlfn.CONCAT("Euro ",$B15)</f>
        <v>Euro 2</v>
      </c>
      <c r="AQ15" s="0" t="str">
        <f aca="false">_xlfn.CONCAT("Euro ",$B15)</f>
        <v>Euro 2</v>
      </c>
      <c r="AR15" s="0" t="str">
        <f aca="false">_xlfn.CONCAT("Euro ",$C15)</f>
        <v>Euro II</v>
      </c>
      <c r="AS15" s="0" t="str">
        <f aca="false">_xlfn.CONCAT("Euro ",$C15)</f>
        <v>Euro II</v>
      </c>
      <c r="AT15" s="0" t="str">
        <f aca="false">_xlfn.CONCAT("Euro ",$C15)</f>
        <v>Euro II</v>
      </c>
      <c r="AU15" s="0" t="str">
        <f aca="false">_xlfn.CONCAT("Euro ",$C15)</f>
        <v>Euro II</v>
      </c>
      <c r="AV15" s="0" t="str">
        <f aca="false">_xlfn.CONCAT("Euro ",$C15)</f>
        <v>Euro II</v>
      </c>
      <c r="AW15" s="0" t="str">
        <f aca="false">_xlfn.CONCAT("Euro ",$C15)</f>
        <v>Euro II</v>
      </c>
      <c r="AX15" s="0" t="str">
        <f aca="false">_xlfn.CONCAT("Euro ",$B15)</f>
        <v>Euro 2</v>
      </c>
      <c r="AY15" s="0" t="str">
        <f aca="false">_xlfn.CONCAT("Euro ",$C15)</f>
        <v>Euro II</v>
      </c>
      <c r="AZ15" s="0" t="str">
        <f aca="false">_xlfn.CONCAT("Euro ",$C15)</f>
        <v>Euro II</v>
      </c>
      <c r="BA15" s="0" t="str">
        <f aca="false">_xlfn.CONCAT("Euro ",$C15)</f>
        <v>Euro II</v>
      </c>
      <c r="BB15" s="0" t="str">
        <f aca="false">_xlfn.CONCAT("Euro ",$C15)</f>
        <v>Euro II</v>
      </c>
      <c r="BC15" s="0" t="str">
        <f aca="false">_xlfn.CONCAT("Euro ",$C15)</f>
        <v>Euro II</v>
      </c>
      <c r="BD15" s="0" t="str">
        <f aca="false">_xlfn.CONCAT("Euro ",$C15)</f>
        <v>Euro II</v>
      </c>
      <c r="BE15" s="0" t="str">
        <f aca="false">_xlfn.CONCAT("Euro ",$C15)</f>
        <v>Euro II</v>
      </c>
      <c r="BF15" s="0" t="str">
        <f aca="false">_xlfn.CONCAT("Euro ",$C15)</f>
        <v>Euro II</v>
      </c>
      <c r="BG15" s="0" t="str">
        <f aca="false">_xlfn.CONCAT("Euro ",$B15)</f>
        <v>Euro 2</v>
      </c>
      <c r="BH15" s="0" t="str">
        <f aca="false">_xlfn.CONCAT("Euro ",$B15)</f>
        <v>Euro 2</v>
      </c>
      <c r="BI15" s="0" t="s">
        <v>291</v>
      </c>
      <c r="BJ15" s="0" t="str">
        <f aca="false">_xlfn.CONCAT("Euro ",$B15)</f>
        <v>Euro 2</v>
      </c>
      <c r="BK15" s="0" t="str">
        <f aca="false">_xlfn.CONCAT("Euro ",$B15)</f>
        <v>Euro 2</v>
      </c>
      <c r="BL15" s="0" t="str">
        <f aca="false">_xlfn.CONCAT("Euro ",$B15)</f>
        <v>Euro 2</v>
      </c>
      <c r="BM15" s="0" t="str">
        <f aca="false">_xlfn.CONCAT("Euro ",$B15)</f>
        <v>Euro 2</v>
      </c>
      <c r="BN15" s="0" t="str">
        <f aca="false">_xlfn.CONCAT("Euro ",$B15)</f>
        <v>Euro 2</v>
      </c>
      <c r="BO15" s="0" t="str">
        <f aca="false">_xlfn.CONCAT("Euro ",$B15)</f>
        <v>Euro 2</v>
      </c>
    </row>
    <row r="16" customFormat="false" ht="13.2" hidden="false" customHeight="false" outlineLevel="0" collapsed="false">
      <c r="A16" s="0" t="n">
        <f aca="false">A15-1</f>
        <v>2005</v>
      </c>
      <c r="B16" s="0" t="n">
        <v>2</v>
      </c>
      <c r="C16" s="0" t="s">
        <v>292</v>
      </c>
      <c r="D16" s="0" t="n">
        <v>2</v>
      </c>
      <c r="E16" s="0" t="n">
        <v>2</v>
      </c>
      <c r="F16" s="0" t="str">
        <f aca="false">_xlfn.CONCAT("Euro ",$B16)</f>
        <v>Euro 2</v>
      </c>
      <c r="G16" s="0" t="str">
        <f aca="false">_xlfn.CONCAT("Euro ",$B16)</f>
        <v>Euro 2</v>
      </c>
      <c r="H16" s="0" t="str">
        <f aca="false">_xlfn.CONCAT("Euro ",$B16)</f>
        <v>Euro 2</v>
      </c>
      <c r="I16" s="0" t="str">
        <f aca="false">_xlfn.CONCAT("Euro ",$B16)</f>
        <v>Euro 2</v>
      </c>
      <c r="J16" s="0" t="str">
        <f aca="false">_xlfn.CONCAT("Euro ",$B16)</f>
        <v>Euro 2</v>
      </c>
      <c r="K16" s="0" t="str">
        <f aca="false">_xlfn.CONCAT("Euro ",$B16)</f>
        <v>Euro 2</v>
      </c>
      <c r="L16" s="0" t="str">
        <f aca="false">_xlfn.CONCAT("Euro ",$B16)</f>
        <v>Euro 2</v>
      </c>
      <c r="M16" s="0" t="str">
        <f aca="false">_xlfn.CONCAT("Euro ",$B16)</f>
        <v>Euro 2</v>
      </c>
      <c r="N16" s="0" t="str">
        <f aca="false">_xlfn.CONCAT("Euro ",$B16)</f>
        <v>Euro 2</v>
      </c>
      <c r="O16" s="0" t="s">
        <v>291</v>
      </c>
      <c r="P16" s="0" t="str">
        <f aca="false">_xlfn.CONCAT("Euro ",$B16)</f>
        <v>Euro 2</v>
      </c>
      <c r="Q16" s="0" t="str">
        <f aca="false">_xlfn.CONCAT("Euro ",$B16)</f>
        <v>Euro 2</v>
      </c>
      <c r="R16" s="0" t="str">
        <f aca="false">_xlfn.CONCAT("Euro ",$B16)</f>
        <v>Euro 2</v>
      </c>
      <c r="S16" s="0" t="str">
        <f aca="false">_xlfn.CONCAT("Euro ",$B16)</f>
        <v>Euro 2</v>
      </c>
      <c r="T16" s="0" t="str">
        <f aca="false">_xlfn.CONCAT("Euro ",$B16)</f>
        <v>Euro 2</v>
      </c>
      <c r="U16" s="0" t="str">
        <f aca="false">_xlfn.CONCAT("Euro ",$B16)</f>
        <v>Euro 2</v>
      </c>
      <c r="V16" s="0" t="str">
        <f aca="false">_xlfn.CONCAT("Euro ",$B16)</f>
        <v>Euro 2</v>
      </c>
      <c r="W16" s="0" t="str">
        <f aca="false">_xlfn.CONCAT("Euro ",$B16)</f>
        <v>Euro 2</v>
      </c>
      <c r="X16" s="0" t="str">
        <f aca="false">_xlfn.CONCAT("Euro ",$B16)</f>
        <v>Euro 2</v>
      </c>
      <c r="Y16" s="0" t="s">
        <v>291</v>
      </c>
      <c r="Z16" s="0" t="str">
        <f aca="false">_xlfn.CONCAT("Euro ",$C16)</f>
        <v>Euro II</v>
      </c>
      <c r="AA16" s="0" t="str">
        <f aca="false">_xlfn.CONCAT("Euro ",$C16)</f>
        <v>Euro II</v>
      </c>
      <c r="AB16" s="0" t="str">
        <f aca="false">_xlfn.CONCAT("Euro ",$C16)</f>
        <v>Euro II</v>
      </c>
      <c r="AC16" s="0" t="str">
        <f aca="false">_xlfn.CONCAT("Euro ",$C16)</f>
        <v>Euro II</v>
      </c>
      <c r="AD16" s="0" t="str">
        <f aca="false">_xlfn.CONCAT("Euro ",$C16)</f>
        <v>Euro II</v>
      </c>
      <c r="AE16" s="0" t="str">
        <f aca="false">_xlfn.CONCAT("Euro ",$C16)</f>
        <v>Euro II</v>
      </c>
      <c r="AF16" s="0" t="str">
        <f aca="false">_xlfn.CONCAT("Euro ",$C16)</f>
        <v>Euro II</v>
      </c>
      <c r="AG16" s="0" t="str">
        <f aca="false">_xlfn.CONCAT("Euro ",$C16)</f>
        <v>Euro II</v>
      </c>
      <c r="AH16" s="0" t="str">
        <f aca="false">_xlfn.CONCAT("Euro ",$C16)</f>
        <v>Euro II</v>
      </c>
      <c r="AI16" s="0" t="str">
        <f aca="false">_xlfn.CONCAT("Euro ",$B16)</f>
        <v>Euro 2</v>
      </c>
      <c r="AJ16" s="0" t="str">
        <f aca="false">_xlfn.CONCAT("Euro ",$B16)</f>
        <v>Euro 2</v>
      </c>
      <c r="AK16" s="0" t="str">
        <f aca="false">_xlfn.CONCAT("Euro ",$B16)</f>
        <v>Euro 2</v>
      </c>
      <c r="AL16" s="0" t="str">
        <f aca="false">_xlfn.CONCAT("Euro ",$B16)</f>
        <v>Euro 2</v>
      </c>
      <c r="AM16" s="0" t="str">
        <f aca="false">_xlfn.CONCAT("Euro ",$B16)</f>
        <v>Euro 2</v>
      </c>
      <c r="AN16" s="0" t="str">
        <f aca="false">_xlfn.CONCAT("Euro ",$B16)</f>
        <v>Euro 2</v>
      </c>
      <c r="AO16" s="0" t="str">
        <f aca="false">_xlfn.CONCAT("Euro ",$B16)</f>
        <v>Euro 2</v>
      </c>
      <c r="AP16" s="0" t="str">
        <f aca="false">_xlfn.CONCAT("Euro ",$B16)</f>
        <v>Euro 2</v>
      </c>
      <c r="AQ16" s="0" t="str">
        <f aca="false">_xlfn.CONCAT("Euro ",$B16)</f>
        <v>Euro 2</v>
      </c>
      <c r="AR16" s="0" t="str">
        <f aca="false">_xlfn.CONCAT("Euro ",$C16)</f>
        <v>Euro II</v>
      </c>
      <c r="AS16" s="0" t="str">
        <f aca="false">_xlfn.CONCAT("Euro ",$C16)</f>
        <v>Euro II</v>
      </c>
      <c r="AT16" s="0" t="str">
        <f aca="false">_xlfn.CONCAT("Euro ",$C16)</f>
        <v>Euro II</v>
      </c>
      <c r="AU16" s="0" t="str">
        <f aca="false">_xlfn.CONCAT("Euro ",$C16)</f>
        <v>Euro II</v>
      </c>
      <c r="AV16" s="0" t="str">
        <f aca="false">_xlfn.CONCAT("Euro ",$C16)</f>
        <v>Euro II</v>
      </c>
      <c r="AW16" s="0" t="str">
        <f aca="false">_xlfn.CONCAT("Euro ",$C16)</f>
        <v>Euro II</v>
      </c>
      <c r="AX16" s="0" t="str">
        <f aca="false">_xlfn.CONCAT("Euro ",$B16)</f>
        <v>Euro 2</v>
      </c>
      <c r="AY16" s="0" t="str">
        <f aca="false">_xlfn.CONCAT("Euro ",$C16)</f>
        <v>Euro II</v>
      </c>
      <c r="AZ16" s="0" t="str">
        <f aca="false">_xlfn.CONCAT("Euro ",$C16)</f>
        <v>Euro II</v>
      </c>
      <c r="BA16" s="0" t="str">
        <f aca="false">_xlfn.CONCAT("Euro ",$C16)</f>
        <v>Euro II</v>
      </c>
      <c r="BB16" s="0" t="str">
        <f aca="false">_xlfn.CONCAT("Euro ",$C16)</f>
        <v>Euro II</v>
      </c>
      <c r="BC16" s="0" t="str">
        <f aca="false">_xlfn.CONCAT("Euro ",$C16)</f>
        <v>Euro II</v>
      </c>
      <c r="BD16" s="0" t="str">
        <f aca="false">_xlfn.CONCAT("Euro ",$C16)</f>
        <v>Euro II</v>
      </c>
      <c r="BE16" s="0" t="str">
        <f aca="false">_xlfn.CONCAT("Euro ",$C16)</f>
        <v>Euro II</v>
      </c>
      <c r="BF16" s="0" t="str">
        <f aca="false">_xlfn.CONCAT("Euro ",$C16)</f>
        <v>Euro II</v>
      </c>
      <c r="BG16" s="0" t="str">
        <f aca="false">_xlfn.CONCAT("Euro ",$B16)</f>
        <v>Euro 2</v>
      </c>
      <c r="BH16" s="0" t="str">
        <f aca="false">_xlfn.CONCAT("Euro ",$B16)</f>
        <v>Euro 2</v>
      </c>
      <c r="BI16" s="0" t="s">
        <v>291</v>
      </c>
      <c r="BJ16" s="0" t="str">
        <f aca="false">_xlfn.CONCAT("Euro ",$B16)</f>
        <v>Euro 2</v>
      </c>
      <c r="BK16" s="0" t="str">
        <f aca="false">_xlfn.CONCAT("Euro ",$B16)</f>
        <v>Euro 2</v>
      </c>
      <c r="BL16" s="0" t="str">
        <f aca="false">_xlfn.CONCAT("Euro ",$B16)</f>
        <v>Euro 2</v>
      </c>
      <c r="BM16" s="0" t="str">
        <f aca="false">_xlfn.CONCAT("Euro ",$B16)</f>
        <v>Euro 2</v>
      </c>
      <c r="BN16" s="0" t="str">
        <f aca="false">_xlfn.CONCAT("Euro ",$B16)</f>
        <v>Euro 2</v>
      </c>
      <c r="BO16" s="0" t="str">
        <f aca="false">_xlfn.CONCAT("Euro ",$B16)</f>
        <v>Euro 2</v>
      </c>
    </row>
    <row r="17" customFormat="false" ht="13.2" hidden="false" customHeight="false" outlineLevel="0" collapsed="false">
      <c r="A17" s="0" t="n">
        <f aca="false">A16-1</f>
        <v>2004</v>
      </c>
      <c r="B17" s="0" t="n">
        <v>2</v>
      </c>
      <c r="C17" s="0" t="s">
        <v>292</v>
      </c>
      <c r="D17" s="0" t="n">
        <v>2</v>
      </c>
      <c r="E17" s="0" t="n">
        <v>2</v>
      </c>
      <c r="F17" s="0" t="str">
        <f aca="false">_xlfn.CONCAT("Euro ",$B17)</f>
        <v>Euro 2</v>
      </c>
      <c r="G17" s="0" t="str">
        <f aca="false">_xlfn.CONCAT("Euro ",$B17)</f>
        <v>Euro 2</v>
      </c>
      <c r="H17" s="0" t="str">
        <f aca="false">_xlfn.CONCAT("Euro ",$B17)</f>
        <v>Euro 2</v>
      </c>
      <c r="I17" s="0" t="str">
        <f aca="false">_xlfn.CONCAT("Euro ",$B17)</f>
        <v>Euro 2</v>
      </c>
      <c r="J17" s="0" t="str">
        <f aca="false">_xlfn.CONCAT("Euro ",$B17)</f>
        <v>Euro 2</v>
      </c>
      <c r="K17" s="0" t="str">
        <f aca="false">_xlfn.CONCAT("Euro ",$B17)</f>
        <v>Euro 2</v>
      </c>
      <c r="L17" s="0" t="str">
        <f aca="false">_xlfn.CONCAT("Euro ",$B17)</f>
        <v>Euro 2</v>
      </c>
      <c r="M17" s="0" t="str">
        <f aca="false">_xlfn.CONCAT("Euro ",$B17)</f>
        <v>Euro 2</v>
      </c>
      <c r="N17" s="0" t="str">
        <f aca="false">_xlfn.CONCAT("Euro ",$B17)</f>
        <v>Euro 2</v>
      </c>
      <c r="O17" s="0" t="s">
        <v>291</v>
      </c>
      <c r="P17" s="0" t="str">
        <f aca="false">_xlfn.CONCAT("Euro ",$B17)</f>
        <v>Euro 2</v>
      </c>
      <c r="Q17" s="0" t="str">
        <f aca="false">_xlfn.CONCAT("Euro ",$B17)</f>
        <v>Euro 2</v>
      </c>
      <c r="R17" s="0" t="str">
        <f aca="false">_xlfn.CONCAT("Euro ",$B17)</f>
        <v>Euro 2</v>
      </c>
      <c r="S17" s="0" t="str">
        <f aca="false">_xlfn.CONCAT("Euro ",$B17)</f>
        <v>Euro 2</v>
      </c>
      <c r="T17" s="0" t="str">
        <f aca="false">_xlfn.CONCAT("Euro ",$B17)</f>
        <v>Euro 2</v>
      </c>
      <c r="U17" s="0" t="str">
        <f aca="false">_xlfn.CONCAT("Euro ",$B17)</f>
        <v>Euro 2</v>
      </c>
      <c r="V17" s="0" t="str">
        <f aca="false">_xlfn.CONCAT("Euro ",$B17)</f>
        <v>Euro 2</v>
      </c>
      <c r="W17" s="0" t="str">
        <f aca="false">_xlfn.CONCAT("Euro ",$B17)</f>
        <v>Euro 2</v>
      </c>
      <c r="X17" s="0" t="str">
        <f aca="false">_xlfn.CONCAT("Euro ",$B17)</f>
        <v>Euro 2</v>
      </c>
      <c r="Y17" s="0" t="s">
        <v>291</v>
      </c>
      <c r="Z17" s="0" t="str">
        <f aca="false">_xlfn.CONCAT("Euro ",$C17)</f>
        <v>Euro II</v>
      </c>
      <c r="AA17" s="0" t="str">
        <f aca="false">_xlfn.CONCAT("Euro ",$C17)</f>
        <v>Euro II</v>
      </c>
      <c r="AB17" s="0" t="str">
        <f aca="false">_xlfn.CONCAT("Euro ",$C17)</f>
        <v>Euro II</v>
      </c>
      <c r="AC17" s="0" t="str">
        <f aca="false">_xlfn.CONCAT("Euro ",$C17)</f>
        <v>Euro II</v>
      </c>
      <c r="AD17" s="0" t="str">
        <f aca="false">_xlfn.CONCAT("Euro ",$C17)</f>
        <v>Euro II</v>
      </c>
      <c r="AE17" s="0" t="str">
        <f aca="false">_xlfn.CONCAT("Euro ",$C17)</f>
        <v>Euro II</v>
      </c>
      <c r="AF17" s="0" t="str">
        <f aca="false">_xlfn.CONCAT("Euro ",$C17)</f>
        <v>Euro II</v>
      </c>
      <c r="AG17" s="0" t="str">
        <f aca="false">_xlfn.CONCAT("Euro ",$C17)</f>
        <v>Euro II</v>
      </c>
      <c r="AH17" s="0" t="str">
        <f aca="false">_xlfn.CONCAT("Euro ",$C17)</f>
        <v>Euro II</v>
      </c>
      <c r="AI17" s="0" t="str">
        <f aca="false">_xlfn.CONCAT("Euro ",$B17)</f>
        <v>Euro 2</v>
      </c>
      <c r="AJ17" s="0" t="str">
        <f aca="false">_xlfn.CONCAT("Euro ",$B17)</f>
        <v>Euro 2</v>
      </c>
      <c r="AK17" s="0" t="str">
        <f aca="false">_xlfn.CONCAT("Euro ",$B17)</f>
        <v>Euro 2</v>
      </c>
      <c r="AL17" s="0" t="str">
        <f aca="false">_xlfn.CONCAT("Euro ",$B17)</f>
        <v>Euro 2</v>
      </c>
      <c r="AM17" s="0" t="str">
        <f aca="false">_xlfn.CONCAT("Euro ",$B17)</f>
        <v>Euro 2</v>
      </c>
      <c r="AN17" s="0" t="str">
        <f aca="false">_xlfn.CONCAT("Euro ",$B17)</f>
        <v>Euro 2</v>
      </c>
      <c r="AO17" s="0" t="str">
        <f aca="false">_xlfn.CONCAT("Euro ",$B17)</f>
        <v>Euro 2</v>
      </c>
      <c r="AP17" s="0" t="str">
        <f aca="false">_xlfn.CONCAT("Euro ",$B17)</f>
        <v>Euro 2</v>
      </c>
      <c r="AQ17" s="0" t="str">
        <f aca="false">_xlfn.CONCAT("Euro ",$B17)</f>
        <v>Euro 2</v>
      </c>
      <c r="AR17" s="0" t="str">
        <f aca="false">_xlfn.CONCAT("Euro ",$C17)</f>
        <v>Euro II</v>
      </c>
      <c r="AS17" s="0" t="str">
        <f aca="false">_xlfn.CONCAT("Euro ",$C17)</f>
        <v>Euro II</v>
      </c>
      <c r="AT17" s="0" t="str">
        <f aca="false">_xlfn.CONCAT("Euro ",$C17)</f>
        <v>Euro II</v>
      </c>
      <c r="AU17" s="0" t="str">
        <f aca="false">_xlfn.CONCAT("Euro ",$C17)</f>
        <v>Euro II</v>
      </c>
      <c r="AV17" s="0" t="str">
        <f aca="false">_xlfn.CONCAT("Euro ",$C17)</f>
        <v>Euro II</v>
      </c>
      <c r="AW17" s="0" t="str">
        <f aca="false">_xlfn.CONCAT("Euro ",$C17)</f>
        <v>Euro II</v>
      </c>
      <c r="AX17" s="0" t="str">
        <f aca="false">_xlfn.CONCAT("Euro ",$B17)</f>
        <v>Euro 2</v>
      </c>
      <c r="AY17" s="0" t="str">
        <f aca="false">_xlfn.CONCAT("Euro ",$C17)</f>
        <v>Euro II</v>
      </c>
      <c r="AZ17" s="0" t="str">
        <f aca="false">_xlfn.CONCAT("Euro ",$C17)</f>
        <v>Euro II</v>
      </c>
      <c r="BA17" s="0" t="str">
        <f aca="false">_xlfn.CONCAT("Euro ",$C17)</f>
        <v>Euro II</v>
      </c>
      <c r="BB17" s="0" t="str">
        <f aca="false">_xlfn.CONCAT("Euro ",$C17)</f>
        <v>Euro II</v>
      </c>
      <c r="BC17" s="0" t="str">
        <f aca="false">_xlfn.CONCAT("Euro ",$C17)</f>
        <v>Euro II</v>
      </c>
      <c r="BD17" s="0" t="str">
        <f aca="false">_xlfn.CONCAT("Euro ",$C17)</f>
        <v>Euro II</v>
      </c>
      <c r="BE17" s="0" t="str">
        <f aca="false">_xlfn.CONCAT("Euro ",$C17)</f>
        <v>Euro II</v>
      </c>
      <c r="BF17" s="0" t="str">
        <f aca="false">_xlfn.CONCAT("Euro ",$C17)</f>
        <v>Euro II</v>
      </c>
      <c r="BG17" s="0" t="str">
        <f aca="false">_xlfn.CONCAT("Euro ",$B17)</f>
        <v>Euro 2</v>
      </c>
      <c r="BH17" s="0" t="str">
        <f aca="false">_xlfn.CONCAT("Euro ",$B17)</f>
        <v>Euro 2</v>
      </c>
      <c r="BI17" s="0" t="s">
        <v>291</v>
      </c>
      <c r="BJ17" s="0" t="str">
        <f aca="false">_xlfn.CONCAT("Euro ",$B17)</f>
        <v>Euro 2</v>
      </c>
      <c r="BK17" s="0" t="str">
        <f aca="false">_xlfn.CONCAT("Euro ",$B17)</f>
        <v>Euro 2</v>
      </c>
      <c r="BL17" s="0" t="str">
        <f aca="false">_xlfn.CONCAT("Euro ",$B17)</f>
        <v>Euro 2</v>
      </c>
      <c r="BM17" s="0" t="str">
        <f aca="false">_xlfn.CONCAT("Euro ",$B17)</f>
        <v>Euro 2</v>
      </c>
      <c r="BN17" s="0" t="str">
        <f aca="false">_xlfn.CONCAT("Euro ",$B17)</f>
        <v>Euro 2</v>
      </c>
      <c r="BO17" s="0" t="str">
        <f aca="false">_xlfn.CONCAT("Euro ",$B17)</f>
        <v>Euro 2</v>
      </c>
    </row>
    <row r="18" customFormat="false" ht="13.2" hidden="false" customHeight="false" outlineLevel="0" collapsed="false">
      <c r="A18" s="0" t="n">
        <f aca="false">A17-1</f>
        <v>2003</v>
      </c>
      <c r="B18" s="0" t="n">
        <v>2</v>
      </c>
      <c r="C18" s="0" t="s">
        <v>292</v>
      </c>
      <c r="D18" s="0" t="n">
        <v>2</v>
      </c>
      <c r="E18" s="0" t="n">
        <v>2</v>
      </c>
      <c r="F18" s="0" t="str">
        <f aca="false">_xlfn.CONCAT("Euro ",$B18)</f>
        <v>Euro 2</v>
      </c>
      <c r="G18" s="0" t="str">
        <f aca="false">_xlfn.CONCAT("Euro ",$B18)</f>
        <v>Euro 2</v>
      </c>
      <c r="H18" s="0" t="str">
        <f aca="false">_xlfn.CONCAT("Euro ",$B18)</f>
        <v>Euro 2</v>
      </c>
      <c r="I18" s="0" t="str">
        <f aca="false">_xlfn.CONCAT("Euro ",$B18)</f>
        <v>Euro 2</v>
      </c>
      <c r="J18" s="0" t="str">
        <f aca="false">_xlfn.CONCAT("Euro ",$B18)</f>
        <v>Euro 2</v>
      </c>
      <c r="K18" s="0" t="str">
        <f aca="false">_xlfn.CONCAT("Euro ",$B18)</f>
        <v>Euro 2</v>
      </c>
      <c r="L18" s="0" t="str">
        <f aca="false">_xlfn.CONCAT("Euro ",$B18)</f>
        <v>Euro 2</v>
      </c>
      <c r="M18" s="0" t="str">
        <f aca="false">_xlfn.CONCAT("Euro ",$B18)</f>
        <v>Euro 2</v>
      </c>
      <c r="N18" s="0" t="str">
        <f aca="false">_xlfn.CONCAT("Euro ",$B18)</f>
        <v>Euro 2</v>
      </c>
      <c r="O18" s="0" t="s">
        <v>291</v>
      </c>
      <c r="P18" s="0" t="str">
        <f aca="false">_xlfn.CONCAT("Euro ",$B18)</f>
        <v>Euro 2</v>
      </c>
      <c r="Q18" s="0" t="str">
        <f aca="false">_xlfn.CONCAT("Euro ",$B18)</f>
        <v>Euro 2</v>
      </c>
      <c r="R18" s="0" t="str">
        <f aca="false">_xlfn.CONCAT("Euro ",$B18)</f>
        <v>Euro 2</v>
      </c>
      <c r="S18" s="0" t="str">
        <f aca="false">_xlfn.CONCAT("Euro ",$B18)</f>
        <v>Euro 2</v>
      </c>
      <c r="T18" s="0" t="str">
        <f aca="false">_xlfn.CONCAT("Euro ",$B18)</f>
        <v>Euro 2</v>
      </c>
      <c r="U18" s="0" t="str">
        <f aca="false">_xlfn.CONCAT("Euro ",$B18)</f>
        <v>Euro 2</v>
      </c>
      <c r="V18" s="0" t="str">
        <f aca="false">_xlfn.CONCAT("Euro ",$B18)</f>
        <v>Euro 2</v>
      </c>
      <c r="W18" s="0" t="str">
        <f aca="false">_xlfn.CONCAT("Euro ",$B18)</f>
        <v>Euro 2</v>
      </c>
      <c r="X18" s="0" t="str">
        <f aca="false">_xlfn.CONCAT("Euro ",$B18)</f>
        <v>Euro 2</v>
      </c>
      <c r="Y18" s="0" t="s">
        <v>291</v>
      </c>
      <c r="Z18" s="0" t="str">
        <f aca="false">_xlfn.CONCAT("Euro ",$C18)</f>
        <v>Euro II</v>
      </c>
      <c r="AA18" s="0" t="str">
        <f aca="false">_xlfn.CONCAT("Euro ",$C18)</f>
        <v>Euro II</v>
      </c>
      <c r="AB18" s="0" t="str">
        <f aca="false">_xlfn.CONCAT("Euro ",$C18)</f>
        <v>Euro II</v>
      </c>
      <c r="AC18" s="0" t="str">
        <f aca="false">_xlfn.CONCAT("Euro ",$C18)</f>
        <v>Euro II</v>
      </c>
      <c r="AD18" s="0" t="str">
        <f aca="false">_xlfn.CONCAT("Euro ",$C18)</f>
        <v>Euro II</v>
      </c>
      <c r="AE18" s="0" t="str">
        <f aca="false">_xlfn.CONCAT("Euro ",$C18)</f>
        <v>Euro II</v>
      </c>
      <c r="AF18" s="0" t="str">
        <f aca="false">_xlfn.CONCAT("Euro ",$C18)</f>
        <v>Euro II</v>
      </c>
      <c r="AG18" s="0" t="str">
        <f aca="false">_xlfn.CONCAT("Euro ",$C18)</f>
        <v>Euro II</v>
      </c>
      <c r="AH18" s="0" t="str">
        <f aca="false">_xlfn.CONCAT("Euro ",$C18)</f>
        <v>Euro II</v>
      </c>
      <c r="AI18" s="0" t="str">
        <f aca="false">_xlfn.CONCAT("Euro ",$B18)</f>
        <v>Euro 2</v>
      </c>
      <c r="AJ18" s="0" t="str">
        <f aca="false">_xlfn.CONCAT("Euro ",$B18)</f>
        <v>Euro 2</v>
      </c>
      <c r="AK18" s="0" t="str">
        <f aca="false">_xlfn.CONCAT("Euro ",$B18)</f>
        <v>Euro 2</v>
      </c>
      <c r="AL18" s="0" t="str">
        <f aca="false">_xlfn.CONCAT("Euro ",$B18)</f>
        <v>Euro 2</v>
      </c>
      <c r="AM18" s="0" t="str">
        <f aca="false">_xlfn.CONCAT("Euro ",$B18)</f>
        <v>Euro 2</v>
      </c>
      <c r="AN18" s="0" t="str">
        <f aca="false">_xlfn.CONCAT("Euro ",$B18)</f>
        <v>Euro 2</v>
      </c>
      <c r="AO18" s="0" t="str">
        <f aca="false">_xlfn.CONCAT("Euro ",$B18)</f>
        <v>Euro 2</v>
      </c>
      <c r="AP18" s="0" t="str">
        <f aca="false">_xlfn.CONCAT("Euro ",$B18)</f>
        <v>Euro 2</v>
      </c>
      <c r="AQ18" s="0" t="str">
        <f aca="false">_xlfn.CONCAT("Euro ",$B18)</f>
        <v>Euro 2</v>
      </c>
      <c r="AR18" s="0" t="str">
        <f aca="false">_xlfn.CONCAT("Euro ",$C18)</f>
        <v>Euro II</v>
      </c>
      <c r="AS18" s="0" t="str">
        <f aca="false">_xlfn.CONCAT("Euro ",$C18)</f>
        <v>Euro II</v>
      </c>
      <c r="AT18" s="0" t="str">
        <f aca="false">_xlfn.CONCAT("Euro ",$C18)</f>
        <v>Euro II</v>
      </c>
      <c r="AU18" s="0" t="str">
        <f aca="false">_xlfn.CONCAT("Euro ",$C18)</f>
        <v>Euro II</v>
      </c>
      <c r="AV18" s="0" t="str">
        <f aca="false">_xlfn.CONCAT("Euro ",$C18)</f>
        <v>Euro II</v>
      </c>
      <c r="AW18" s="0" t="str">
        <f aca="false">_xlfn.CONCAT("Euro ",$C18)</f>
        <v>Euro II</v>
      </c>
      <c r="AX18" s="0" t="str">
        <f aca="false">_xlfn.CONCAT("Euro ",$B18)</f>
        <v>Euro 2</v>
      </c>
      <c r="AY18" s="0" t="str">
        <f aca="false">_xlfn.CONCAT("Euro ",$C18)</f>
        <v>Euro II</v>
      </c>
      <c r="AZ18" s="0" t="str">
        <f aca="false">_xlfn.CONCAT("Euro ",$C18)</f>
        <v>Euro II</v>
      </c>
      <c r="BA18" s="0" t="str">
        <f aca="false">_xlfn.CONCAT("Euro ",$C18)</f>
        <v>Euro II</v>
      </c>
      <c r="BB18" s="0" t="str">
        <f aca="false">_xlfn.CONCAT("Euro ",$C18)</f>
        <v>Euro II</v>
      </c>
      <c r="BC18" s="0" t="str">
        <f aca="false">_xlfn.CONCAT("Euro ",$C18)</f>
        <v>Euro II</v>
      </c>
      <c r="BD18" s="0" t="str">
        <f aca="false">_xlfn.CONCAT("Euro ",$C18)</f>
        <v>Euro II</v>
      </c>
      <c r="BE18" s="0" t="str">
        <f aca="false">_xlfn.CONCAT("Euro ",$C18)</f>
        <v>Euro II</v>
      </c>
      <c r="BF18" s="0" t="str">
        <f aca="false">_xlfn.CONCAT("Euro ",$C18)</f>
        <v>Euro II</v>
      </c>
      <c r="BG18" s="0" t="str">
        <f aca="false">_xlfn.CONCAT("Euro ",$B18)</f>
        <v>Euro 2</v>
      </c>
      <c r="BH18" s="0" t="str">
        <f aca="false">_xlfn.CONCAT("Euro ",$B18)</f>
        <v>Euro 2</v>
      </c>
      <c r="BI18" s="0" t="s">
        <v>291</v>
      </c>
      <c r="BJ18" s="0" t="str">
        <f aca="false">_xlfn.CONCAT("Euro ",$B18)</f>
        <v>Euro 2</v>
      </c>
      <c r="BK18" s="0" t="str">
        <f aca="false">_xlfn.CONCAT("Euro ",$B18)</f>
        <v>Euro 2</v>
      </c>
      <c r="BL18" s="0" t="str">
        <f aca="false">_xlfn.CONCAT("Euro ",$B18)</f>
        <v>Euro 2</v>
      </c>
      <c r="BM18" s="0" t="str">
        <f aca="false">_xlfn.CONCAT("Euro ",$B18)</f>
        <v>Euro 2</v>
      </c>
      <c r="BN18" s="0" t="str">
        <f aca="false">_xlfn.CONCAT("Euro ",$B18)</f>
        <v>Euro 2</v>
      </c>
      <c r="BO18" s="0" t="str">
        <f aca="false">_xlfn.CONCAT("Euro ",$B18)</f>
        <v>Euro 2</v>
      </c>
    </row>
    <row r="19" customFormat="false" ht="13.2" hidden="false" customHeight="false" outlineLevel="0" collapsed="false">
      <c r="A19" s="0" t="n">
        <f aca="false">A18-1</f>
        <v>2002</v>
      </c>
      <c r="B19" s="0" t="n">
        <v>2</v>
      </c>
      <c r="C19" s="0" t="s">
        <v>292</v>
      </c>
      <c r="D19" s="0" t="n">
        <v>2</v>
      </c>
      <c r="E19" s="0" t="n">
        <v>2</v>
      </c>
      <c r="F19" s="0" t="str">
        <f aca="false">_xlfn.CONCAT("Euro ",$B19)</f>
        <v>Euro 2</v>
      </c>
      <c r="G19" s="0" t="str">
        <f aca="false">_xlfn.CONCAT("Euro ",$B19)</f>
        <v>Euro 2</v>
      </c>
      <c r="H19" s="0" t="str">
        <f aca="false">_xlfn.CONCAT("Euro ",$B19)</f>
        <v>Euro 2</v>
      </c>
      <c r="I19" s="0" t="str">
        <f aca="false">_xlfn.CONCAT("Euro ",$B19)</f>
        <v>Euro 2</v>
      </c>
      <c r="J19" s="0" t="str">
        <f aca="false">_xlfn.CONCAT("Euro ",$B19)</f>
        <v>Euro 2</v>
      </c>
      <c r="K19" s="0" t="str">
        <f aca="false">_xlfn.CONCAT("Euro ",$B19)</f>
        <v>Euro 2</v>
      </c>
      <c r="L19" s="0" t="str">
        <f aca="false">_xlfn.CONCAT("Euro ",$B19)</f>
        <v>Euro 2</v>
      </c>
      <c r="M19" s="0" t="str">
        <f aca="false">_xlfn.CONCAT("Euro ",$B19)</f>
        <v>Euro 2</v>
      </c>
      <c r="N19" s="0" t="str">
        <f aca="false">_xlfn.CONCAT("Euro ",$B19)</f>
        <v>Euro 2</v>
      </c>
      <c r="O19" s="0" t="s">
        <v>291</v>
      </c>
      <c r="P19" s="0" t="str">
        <f aca="false">_xlfn.CONCAT("Euro ",$B19)</f>
        <v>Euro 2</v>
      </c>
      <c r="Q19" s="0" t="str">
        <f aca="false">_xlfn.CONCAT("Euro ",$B19)</f>
        <v>Euro 2</v>
      </c>
      <c r="R19" s="0" t="str">
        <f aca="false">_xlfn.CONCAT("Euro ",$B19)</f>
        <v>Euro 2</v>
      </c>
      <c r="S19" s="0" t="str">
        <f aca="false">_xlfn.CONCAT("Euro ",$B19)</f>
        <v>Euro 2</v>
      </c>
      <c r="T19" s="0" t="str">
        <f aca="false">_xlfn.CONCAT("Euro ",$B19)</f>
        <v>Euro 2</v>
      </c>
      <c r="U19" s="0" t="str">
        <f aca="false">_xlfn.CONCAT("Euro ",$B19)</f>
        <v>Euro 2</v>
      </c>
      <c r="V19" s="0" t="str">
        <f aca="false">_xlfn.CONCAT("Euro ",$B19)</f>
        <v>Euro 2</v>
      </c>
      <c r="W19" s="0" t="str">
        <f aca="false">_xlfn.CONCAT("Euro ",$B19)</f>
        <v>Euro 2</v>
      </c>
      <c r="X19" s="0" t="str">
        <f aca="false">_xlfn.CONCAT("Euro ",$B19)</f>
        <v>Euro 2</v>
      </c>
      <c r="Y19" s="0" t="s">
        <v>291</v>
      </c>
      <c r="Z19" s="0" t="str">
        <f aca="false">_xlfn.CONCAT("Euro ",$C19)</f>
        <v>Euro II</v>
      </c>
      <c r="AA19" s="0" t="str">
        <f aca="false">_xlfn.CONCAT("Euro ",$C19)</f>
        <v>Euro II</v>
      </c>
      <c r="AB19" s="0" t="str">
        <f aca="false">_xlfn.CONCAT("Euro ",$C19)</f>
        <v>Euro II</v>
      </c>
      <c r="AC19" s="0" t="str">
        <f aca="false">_xlfn.CONCAT("Euro ",$C19)</f>
        <v>Euro II</v>
      </c>
      <c r="AD19" s="0" t="str">
        <f aca="false">_xlfn.CONCAT("Euro ",$C19)</f>
        <v>Euro II</v>
      </c>
      <c r="AE19" s="0" t="str">
        <f aca="false">_xlfn.CONCAT("Euro ",$C19)</f>
        <v>Euro II</v>
      </c>
      <c r="AF19" s="0" t="str">
        <f aca="false">_xlfn.CONCAT("Euro ",$C19)</f>
        <v>Euro II</v>
      </c>
      <c r="AG19" s="0" t="str">
        <f aca="false">_xlfn.CONCAT("Euro ",$C19)</f>
        <v>Euro II</v>
      </c>
      <c r="AH19" s="0" t="str">
        <f aca="false">_xlfn.CONCAT("Euro ",$C19)</f>
        <v>Euro II</v>
      </c>
      <c r="AI19" s="0" t="str">
        <f aca="false">_xlfn.CONCAT("Euro ",$B19)</f>
        <v>Euro 2</v>
      </c>
      <c r="AJ19" s="0" t="str">
        <f aca="false">_xlfn.CONCAT("Euro ",$B19)</f>
        <v>Euro 2</v>
      </c>
      <c r="AK19" s="0" t="str">
        <f aca="false">_xlfn.CONCAT("Euro ",$B19)</f>
        <v>Euro 2</v>
      </c>
      <c r="AL19" s="0" t="str">
        <f aca="false">_xlfn.CONCAT("Euro ",$B19)</f>
        <v>Euro 2</v>
      </c>
      <c r="AM19" s="0" t="str">
        <f aca="false">_xlfn.CONCAT("Euro ",$B19)</f>
        <v>Euro 2</v>
      </c>
      <c r="AN19" s="0" t="str">
        <f aca="false">_xlfn.CONCAT("Euro ",$B19)</f>
        <v>Euro 2</v>
      </c>
      <c r="AO19" s="0" t="str">
        <f aca="false">_xlfn.CONCAT("Euro ",$B19)</f>
        <v>Euro 2</v>
      </c>
      <c r="AP19" s="0" t="str">
        <f aca="false">_xlfn.CONCAT("Euro ",$B19)</f>
        <v>Euro 2</v>
      </c>
      <c r="AQ19" s="0" t="str">
        <f aca="false">_xlfn.CONCAT("Euro ",$B19)</f>
        <v>Euro 2</v>
      </c>
      <c r="AR19" s="0" t="str">
        <f aca="false">_xlfn.CONCAT("Euro ",$C19)</f>
        <v>Euro II</v>
      </c>
      <c r="AS19" s="0" t="str">
        <f aca="false">_xlfn.CONCAT("Euro ",$C19)</f>
        <v>Euro II</v>
      </c>
      <c r="AT19" s="0" t="str">
        <f aca="false">_xlfn.CONCAT("Euro ",$C19)</f>
        <v>Euro II</v>
      </c>
      <c r="AU19" s="0" t="str">
        <f aca="false">_xlfn.CONCAT("Euro ",$C19)</f>
        <v>Euro II</v>
      </c>
      <c r="AV19" s="0" t="str">
        <f aca="false">_xlfn.CONCAT("Euro ",$C19)</f>
        <v>Euro II</v>
      </c>
      <c r="AW19" s="0" t="str">
        <f aca="false">_xlfn.CONCAT("Euro ",$C19)</f>
        <v>Euro II</v>
      </c>
      <c r="AX19" s="0" t="str">
        <f aca="false">_xlfn.CONCAT("Euro ",$B19)</f>
        <v>Euro 2</v>
      </c>
      <c r="AY19" s="0" t="str">
        <f aca="false">_xlfn.CONCAT("Euro ",$C19)</f>
        <v>Euro II</v>
      </c>
      <c r="AZ19" s="0" t="str">
        <f aca="false">_xlfn.CONCAT("Euro ",$C19)</f>
        <v>Euro II</v>
      </c>
      <c r="BA19" s="0" t="str">
        <f aca="false">_xlfn.CONCAT("Euro ",$C19)</f>
        <v>Euro II</v>
      </c>
      <c r="BB19" s="0" t="str">
        <f aca="false">_xlfn.CONCAT("Euro ",$C19)</f>
        <v>Euro II</v>
      </c>
      <c r="BC19" s="0" t="str">
        <f aca="false">_xlfn.CONCAT("Euro ",$C19)</f>
        <v>Euro II</v>
      </c>
      <c r="BD19" s="0" t="str">
        <f aca="false">_xlfn.CONCAT("Euro ",$C19)</f>
        <v>Euro II</v>
      </c>
      <c r="BE19" s="0" t="str">
        <f aca="false">_xlfn.CONCAT("Euro ",$C19)</f>
        <v>Euro II</v>
      </c>
      <c r="BF19" s="0" t="str">
        <f aca="false">_xlfn.CONCAT("Euro ",$C19)</f>
        <v>Euro II</v>
      </c>
      <c r="BG19" s="0" t="str">
        <f aca="false">_xlfn.CONCAT("Euro ",$B19)</f>
        <v>Euro 2</v>
      </c>
      <c r="BH19" s="0" t="str">
        <f aca="false">_xlfn.CONCAT("Euro ",$B19)</f>
        <v>Euro 2</v>
      </c>
      <c r="BI19" s="0" t="s">
        <v>291</v>
      </c>
      <c r="BJ19" s="0" t="str">
        <f aca="false">_xlfn.CONCAT("Euro ",$B19)</f>
        <v>Euro 2</v>
      </c>
      <c r="BK19" s="0" t="str">
        <f aca="false">_xlfn.CONCAT("Euro ",$B19)</f>
        <v>Euro 2</v>
      </c>
      <c r="BL19" s="0" t="str">
        <f aca="false">_xlfn.CONCAT("Euro ",$B19)</f>
        <v>Euro 2</v>
      </c>
      <c r="BM19" s="0" t="str">
        <f aca="false">_xlfn.CONCAT("Euro ",$B19)</f>
        <v>Euro 2</v>
      </c>
      <c r="BN19" s="0" t="str">
        <f aca="false">_xlfn.CONCAT("Euro ",$B19)</f>
        <v>Euro 2</v>
      </c>
      <c r="BO19" s="0" t="str">
        <f aca="false">_xlfn.CONCAT("Euro ",$B19)</f>
        <v>Euro 2</v>
      </c>
    </row>
    <row r="20" customFormat="false" ht="13.2" hidden="false" customHeight="false" outlineLevel="0" collapsed="false">
      <c r="A20" s="0" t="n">
        <f aca="false">A19-1</f>
        <v>2001</v>
      </c>
      <c r="B20" s="0" t="n">
        <v>1</v>
      </c>
      <c r="C20" s="0" t="s">
        <v>293</v>
      </c>
      <c r="D20" s="0" t="n">
        <v>1</v>
      </c>
      <c r="E20" s="0" t="n">
        <v>1</v>
      </c>
      <c r="F20" s="0" t="str">
        <f aca="false">_xlfn.CONCAT("Euro ",$B20)</f>
        <v>Euro 1</v>
      </c>
      <c r="G20" s="0" t="str">
        <f aca="false">_xlfn.CONCAT("Euro ",$B20)</f>
        <v>Euro 1</v>
      </c>
      <c r="H20" s="0" t="str">
        <f aca="false">_xlfn.CONCAT("Euro ",$B20)</f>
        <v>Euro 1</v>
      </c>
      <c r="I20" s="0" t="str">
        <f aca="false">_xlfn.CONCAT("Euro ",$B20)</f>
        <v>Euro 1</v>
      </c>
      <c r="J20" s="0" t="str">
        <f aca="false">_xlfn.CONCAT("Euro ",$B20)</f>
        <v>Euro 1</v>
      </c>
      <c r="K20" s="0" t="str">
        <f aca="false">_xlfn.CONCAT("Euro ",$B20)</f>
        <v>Euro 1</v>
      </c>
      <c r="L20" s="0" t="str">
        <f aca="false">_xlfn.CONCAT("Euro ",$B20)</f>
        <v>Euro 1</v>
      </c>
      <c r="M20" s="0" t="str">
        <f aca="false">_xlfn.CONCAT("Euro ",$B20)</f>
        <v>Euro 1</v>
      </c>
      <c r="N20" s="0" t="str">
        <f aca="false">_xlfn.CONCAT("Euro ",$B20)</f>
        <v>Euro 1</v>
      </c>
      <c r="O20" s="0" t="s">
        <v>291</v>
      </c>
      <c r="P20" s="0" t="str">
        <f aca="false">_xlfn.CONCAT("Euro ",$B20)</f>
        <v>Euro 1</v>
      </c>
      <c r="Q20" s="0" t="str">
        <f aca="false">_xlfn.CONCAT("Euro ",$B20)</f>
        <v>Euro 1</v>
      </c>
      <c r="R20" s="0" t="str">
        <f aca="false">_xlfn.CONCAT("Euro ",$B20)</f>
        <v>Euro 1</v>
      </c>
      <c r="S20" s="0" t="str">
        <f aca="false">_xlfn.CONCAT("Euro ",$B20)</f>
        <v>Euro 1</v>
      </c>
      <c r="T20" s="0" t="str">
        <f aca="false">_xlfn.CONCAT("Euro ",$B20)</f>
        <v>Euro 1</v>
      </c>
      <c r="U20" s="0" t="str">
        <f aca="false">_xlfn.CONCAT("Euro ",$B20)</f>
        <v>Euro 1</v>
      </c>
      <c r="V20" s="0" t="str">
        <f aca="false">_xlfn.CONCAT("Euro ",$B20)</f>
        <v>Euro 1</v>
      </c>
      <c r="W20" s="0" t="str">
        <f aca="false">_xlfn.CONCAT("Euro ",$B20)</f>
        <v>Euro 1</v>
      </c>
      <c r="X20" s="0" t="str">
        <f aca="false">_xlfn.CONCAT("Euro ",$B20)</f>
        <v>Euro 1</v>
      </c>
      <c r="Y20" s="0" t="s">
        <v>291</v>
      </c>
      <c r="Z20" s="0" t="str">
        <f aca="false">_xlfn.CONCAT("Euro ",$C20)</f>
        <v>Euro I</v>
      </c>
      <c r="AA20" s="0" t="str">
        <f aca="false">_xlfn.CONCAT("Euro ",$C20)</f>
        <v>Euro I</v>
      </c>
      <c r="AB20" s="0" t="str">
        <f aca="false">_xlfn.CONCAT("Euro ",$C20)</f>
        <v>Euro I</v>
      </c>
      <c r="AC20" s="0" t="str">
        <f aca="false">_xlfn.CONCAT("Euro ",$C20)</f>
        <v>Euro I</v>
      </c>
      <c r="AD20" s="0" t="str">
        <f aca="false">_xlfn.CONCAT("Euro ",$C20)</f>
        <v>Euro I</v>
      </c>
      <c r="AE20" s="0" t="str">
        <f aca="false">_xlfn.CONCAT("Euro ",$C20)</f>
        <v>Euro I</v>
      </c>
      <c r="AF20" s="0" t="str">
        <f aca="false">_xlfn.CONCAT("Euro ",$C20)</f>
        <v>Euro I</v>
      </c>
      <c r="AG20" s="0" t="str">
        <f aca="false">_xlfn.CONCAT("Euro ",$C20)</f>
        <v>Euro I</v>
      </c>
      <c r="AH20" s="0" t="str">
        <f aca="false">_xlfn.CONCAT("Euro ",$C20)</f>
        <v>Euro I</v>
      </c>
      <c r="AI20" s="0" t="str">
        <f aca="false">_xlfn.CONCAT("Euro ",$B20)</f>
        <v>Euro 1</v>
      </c>
      <c r="AJ20" s="0" t="str">
        <f aca="false">_xlfn.CONCAT("Euro ",$B20)</f>
        <v>Euro 1</v>
      </c>
      <c r="AK20" s="0" t="str">
        <f aca="false">_xlfn.CONCAT("Euro ",$B20)</f>
        <v>Euro 1</v>
      </c>
      <c r="AL20" s="0" t="str">
        <f aca="false">_xlfn.CONCAT("Euro ",$B20)</f>
        <v>Euro 1</v>
      </c>
      <c r="AM20" s="0" t="str">
        <f aca="false">_xlfn.CONCAT("Euro ",$B20)</f>
        <v>Euro 1</v>
      </c>
      <c r="AN20" s="0" t="str">
        <f aca="false">_xlfn.CONCAT("Euro ",$B20)</f>
        <v>Euro 1</v>
      </c>
      <c r="AO20" s="0" t="str">
        <f aca="false">_xlfn.CONCAT("Euro ",$B20)</f>
        <v>Euro 1</v>
      </c>
      <c r="AP20" s="0" t="str">
        <f aca="false">_xlfn.CONCAT("Euro ",$B20)</f>
        <v>Euro 1</v>
      </c>
      <c r="AQ20" s="0" t="str">
        <f aca="false">_xlfn.CONCAT("Euro ",$B20)</f>
        <v>Euro 1</v>
      </c>
      <c r="AR20" s="0" t="str">
        <f aca="false">_xlfn.CONCAT("Euro ",$C20)</f>
        <v>Euro I</v>
      </c>
      <c r="AS20" s="0" t="str">
        <f aca="false">_xlfn.CONCAT("Euro ",$C20)</f>
        <v>Euro I</v>
      </c>
      <c r="AT20" s="0" t="str">
        <f aca="false">_xlfn.CONCAT("Euro ",$C20)</f>
        <v>Euro I</v>
      </c>
      <c r="AU20" s="0" t="str">
        <f aca="false">_xlfn.CONCAT("Euro ",$C20)</f>
        <v>Euro I</v>
      </c>
      <c r="AV20" s="0" t="str">
        <f aca="false">_xlfn.CONCAT("Euro ",$C20)</f>
        <v>Euro I</v>
      </c>
      <c r="AW20" s="0" t="str">
        <f aca="false">_xlfn.CONCAT("Euro ",$C20)</f>
        <v>Euro I</v>
      </c>
      <c r="AX20" s="0" t="str">
        <f aca="false">_xlfn.CONCAT("Euro ",$B20)</f>
        <v>Euro 1</v>
      </c>
      <c r="AY20" s="0" t="str">
        <f aca="false">_xlfn.CONCAT("Euro ",$C20)</f>
        <v>Euro I</v>
      </c>
      <c r="AZ20" s="0" t="str">
        <f aca="false">_xlfn.CONCAT("Euro ",$C20)</f>
        <v>Euro I</v>
      </c>
      <c r="BA20" s="0" t="str">
        <f aca="false">_xlfn.CONCAT("Euro ",$C20)</f>
        <v>Euro I</v>
      </c>
      <c r="BB20" s="0" t="str">
        <f aca="false">_xlfn.CONCAT("Euro ",$C20)</f>
        <v>Euro I</v>
      </c>
      <c r="BC20" s="0" t="str">
        <f aca="false">_xlfn.CONCAT("Euro ",$C20)</f>
        <v>Euro I</v>
      </c>
      <c r="BD20" s="0" t="str">
        <f aca="false">_xlfn.CONCAT("Euro ",$C20)</f>
        <v>Euro I</v>
      </c>
      <c r="BE20" s="0" t="str">
        <f aca="false">_xlfn.CONCAT("Euro ",$C20)</f>
        <v>Euro I</v>
      </c>
      <c r="BF20" s="0" t="str">
        <f aca="false">_xlfn.CONCAT("Euro ",$C20)</f>
        <v>Euro I</v>
      </c>
      <c r="BG20" s="0" t="str">
        <f aca="false">_xlfn.CONCAT("Euro ",$B20)</f>
        <v>Euro 1</v>
      </c>
      <c r="BH20" s="0" t="str">
        <f aca="false">_xlfn.CONCAT("Euro ",$B20)</f>
        <v>Euro 1</v>
      </c>
      <c r="BI20" s="0" t="s">
        <v>291</v>
      </c>
      <c r="BJ20" s="0" t="str">
        <f aca="false">_xlfn.CONCAT("Euro ",$B20)</f>
        <v>Euro 1</v>
      </c>
      <c r="BK20" s="0" t="str">
        <f aca="false">_xlfn.CONCAT("Euro ",$B20)</f>
        <v>Euro 1</v>
      </c>
      <c r="BL20" s="0" t="str">
        <f aca="false">_xlfn.CONCAT("Euro ",$B20)</f>
        <v>Euro 1</v>
      </c>
      <c r="BM20" s="0" t="str">
        <f aca="false">_xlfn.CONCAT("Euro ",$B20)</f>
        <v>Euro 1</v>
      </c>
      <c r="BN20" s="0" t="str">
        <f aca="false">_xlfn.CONCAT("Euro ",$B20)</f>
        <v>Euro 1</v>
      </c>
      <c r="BO20" s="0" t="str">
        <f aca="false">_xlfn.CONCAT("Euro ",$B20)</f>
        <v>Euro 1</v>
      </c>
    </row>
    <row r="21" customFormat="false" ht="13.2" hidden="false" customHeight="false" outlineLevel="0" collapsed="false">
      <c r="A21" s="0" t="n">
        <f aca="false">A20-1</f>
        <v>2000</v>
      </c>
      <c r="B21" s="0" t="n">
        <v>1</v>
      </c>
      <c r="C21" s="0" t="s">
        <v>293</v>
      </c>
      <c r="D21" s="0" t="n">
        <v>1</v>
      </c>
      <c r="E21" s="0" t="n">
        <v>1</v>
      </c>
      <c r="F21" s="0" t="str">
        <f aca="false">_xlfn.CONCAT("Euro ",$B21)</f>
        <v>Euro 1</v>
      </c>
      <c r="G21" s="0" t="str">
        <f aca="false">_xlfn.CONCAT("Euro ",$B21)</f>
        <v>Euro 1</v>
      </c>
      <c r="H21" s="0" t="str">
        <f aca="false">_xlfn.CONCAT("Euro ",$B21)</f>
        <v>Euro 1</v>
      </c>
      <c r="I21" s="0" t="str">
        <f aca="false">_xlfn.CONCAT("Euro ",$B21)</f>
        <v>Euro 1</v>
      </c>
      <c r="J21" s="0" t="str">
        <f aca="false">_xlfn.CONCAT("Euro ",$B21)</f>
        <v>Euro 1</v>
      </c>
      <c r="K21" s="0" t="str">
        <f aca="false">_xlfn.CONCAT("Euro ",$B21)</f>
        <v>Euro 1</v>
      </c>
      <c r="L21" s="0" t="str">
        <f aca="false">_xlfn.CONCAT("Euro ",$B21)</f>
        <v>Euro 1</v>
      </c>
      <c r="M21" s="0" t="str">
        <f aca="false">_xlfn.CONCAT("Euro ",$B21)</f>
        <v>Euro 1</v>
      </c>
      <c r="N21" s="0" t="str">
        <f aca="false">_xlfn.CONCAT("Euro ",$B21)</f>
        <v>Euro 1</v>
      </c>
      <c r="O21" s="0" t="s">
        <v>291</v>
      </c>
      <c r="P21" s="0" t="str">
        <f aca="false">_xlfn.CONCAT("Euro ",$B21)</f>
        <v>Euro 1</v>
      </c>
      <c r="Q21" s="0" t="str">
        <f aca="false">_xlfn.CONCAT("Euro ",$B21)</f>
        <v>Euro 1</v>
      </c>
      <c r="R21" s="0" t="str">
        <f aca="false">_xlfn.CONCAT("Euro ",$B21)</f>
        <v>Euro 1</v>
      </c>
      <c r="S21" s="0" t="str">
        <f aca="false">_xlfn.CONCAT("Euro ",$B21)</f>
        <v>Euro 1</v>
      </c>
      <c r="T21" s="0" t="str">
        <f aca="false">_xlfn.CONCAT("Euro ",$B21)</f>
        <v>Euro 1</v>
      </c>
      <c r="U21" s="0" t="str">
        <f aca="false">_xlfn.CONCAT("Euro ",$B21)</f>
        <v>Euro 1</v>
      </c>
      <c r="V21" s="0" t="str">
        <f aca="false">_xlfn.CONCAT("Euro ",$B21)</f>
        <v>Euro 1</v>
      </c>
      <c r="W21" s="0" t="str">
        <f aca="false">_xlfn.CONCAT("Euro ",$B21)</f>
        <v>Euro 1</v>
      </c>
      <c r="X21" s="0" t="str">
        <f aca="false">_xlfn.CONCAT("Euro ",$B21)</f>
        <v>Euro 1</v>
      </c>
      <c r="Y21" s="0" t="s">
        <v>291</v>
      </c>
      <c r="Z21" s="0" t="str">
        <f aca="false">_xlfn.CONCAT("Euro ",$C21)</f>
        <v>Euro I</v>
      </c>
      <c r="AA21" s="0" t="str">
        <f aca="false">_xlfn.CONCAT("Euro ",$C21)</f>
        <v>Euro I</v>
      </c>
      <c r="AB21" s="0" t="str">
        <f aca="false">_xlfn.CONCAT("Euro ",$C21)</f>
        <v>Euro I</v>
      </c>
      <c r="AC21" s="0" t="str">
        <f aca="false">_xlfn.CONCAT("Euro ",$C21)</f>
        <v>Euro I</v>
      </c>
      <c r="AD21" s="0" t="str">
        <f aca="false">_xlfn.CONCAT("Euro ",$C21)</f>
        <v>Euro I</v>
      </c>
      <c r="AE21" s="0" t="str">
        <f aca="false">_xlfn.CONCAT("Euro ",$C21)</f>
        <v>Euro I</v>
      </c>
      <c r="AF21" s="0" t="str">
        <f aca="false">_xlfn.CONCAT("Euro ",$C21)</f>
        <v>Euro I</v>
      </c>
      <c r="AG21" s="0" t="str">
        <f aca="false">_xlfn.CONCAT("Euro ",$C21)</f>
        <v>Euro I</v>
      </c>
      <c r="AH21" s="0" t="str">
        <f aca="false">_xlfn.CONCAT("Euro ",$C21)</f>
        <v>Euro I</v>
      </c>
      <c r="AI21" s="0" t="str">
        <f aca="false">_xlfn.CONCAT("Euro ",$B21)</f>
        <v>Euro 1</v>
      </c>
      <c r="AJ21" s="0" t="str">
        <f aca="false">_xlfn.CONCAT("Euro ",$B21)</f>
        <v>Euro 1</v>
      </c>
      <c r="AK21" s="0" t="str">
        <f aca="false">_xlfn.CONCAT("Euro ",$B21)</f>
        <v>Euro 1</v>
      </c>
      <c r="AL21" s="0" t="str">
        <f aca="false">_xlfn.CONCAT("Euro ",$B21)</f>
        <v>Euro 1</v>
      </c>
      <c r="AM21" s="0" t="str">
        <f aca="false">_xlfn.CONCAT("Euro ",$B21)</f>
        <v>Euro 1</v>
      </c>
      <c r="AN21" s="0" t="str">
        <f aca="false">_xlfn.CONCAT("Euro ",$B21)</f>
        <v>Euro 1</v>
      </c>
      <c r="AO21" s="0" t="str">
        <f aca="false">_xlfn.CONCAT("Euro ",$B21)</f>
        <v>Euro 1</v>
      </c>
      <c r="AP21" s="0" t="str">
        <f aca="false">_xlfn.CONCAT("Euro ",$B21)</f>
        <v>Euro 1</v>
      </c>
      <c r="AQ21" s="0" t="str">
        <f aca="false">_xlfn.CONCAT("Euro ",$B21)</f>
        <v>Euro 1</v>
      </c>
      <c r="AR21" s="0" t="str">
        <f aca="false">_xlfn.CONCAT("Euro ",$C21)</f>
        <v>Euro I</v>
      </c>
      <c r="AS21" s="0" t="str">
        <f aca="false">_xlfn.CONCAT("Euro ",$C21)</f>
        <v>Euro I</v>
      </c>
      <c r="AT21" s="0" t="str">
        <f aca="false">_xlfn.CONCAT("Euro ",$C21)</f>
        <v>Euro I</v>
      </c>
      <c r="AU21" s="0" t="str">
        <f aca="false">_xlfn.CONCAT("Euro ",$C21)</f>
        <v>Euro I</v>
      </c>
      <c r="AV21" s="0" t="str">
        <f aca="false">_xlfn.CONCAT("Euro ",$C21)</f>
        <v>Euro I</v>
      </c>
      <c r="AW21" s="0" t="str">
        <f aca="false">_xlfn.CONCAT("Euro ",$C21)</f>
        <v>Euro I</v>
      </c>
      <c r="AX21" s="0" t="str">
        <f aca="false">_xlfn.CONCAT("Euro ",$B21)</f>
        <v>Euro 1</v>
      </c>
      <c r="AY21" s="0" t="str">
        <f aca="false">_xlfn.CONCAT("Euro ",$C21)</f>
        <v>Euro I</v>
      </c>
      <c r="AZ21" s="0" t="str">
        <f aca="false">_xlfn.CONCAT("Euro ",$C21)</f>
        <v>Euro I</v>
      </c>
      <c r="BA21" s="0" t="str">
        <f aca="false">_xlfn.CONCAT("Euro ",$C21)</f>
        <v>Euro I</v>
      </c>
      <c r="BB21" s="0" t="str">
        <f aca="false">_xlfn.CONCAT("Euro ",$C21)</f>
        <v>Euro I</v>
      </c>
      <c r="BC21" s="0" t="str">
        <f aca="false">_xlfn.CONCAT("Euro ",$C21)</f>
        <v>Euro I</v>
      </c>
      <c r="BD21" s="0" t="str">
        <f aca="false">_xlfn.CONCAT("Euro ",$C21)</f>
        <v>Euro I</v>
      </c>
      <c r="BE21" s="0" t="str">
        <f aca="false">_xlfn.CONCAT("Euro ",$C21)</f>
        <v>Euro I</v>
      </c>
      <c r="BF21" s="0" t="str">
        <f aca="false">_xlfn.CONCAT("Euro ",$C21)</f>
        <v>Euro I</v>
      </c>
      <c r="BG21" s="0" t="str">
        <f aca="false">_xlfn.CONCAT("Euro ",$B21)</f>
        <v>Euro 1</v>
      </c>
      <c r="BH21" s="0" t="str">
        <f aca="false">_xlfn.CONCAT("Euro ",$B21)</f>
        <v>Euro 1</v>
      </c>
      <c r="BI21" s="0" t="s">
        <v>291</v>
      </c>
      <c r="BJ21" s="0" t="str">
        <f aca="false">_xlfn.CONCAT("Euro ",$B21)</f>
        <v>Euro 1</v>
      </c>
      <c r="BK21" s="0" t="str">
        <f aca="false">_xlfn.CONCAT("Euro ",$B21)</f>
        <v>Euro 1</v>
      </c>
      <c r="BL21" s="0" t="str">
        <f aca="false">_xlfn.CONCAT("Euro ",$B21)</f>
        <v>Euro 1</v>
      </c>
      <c r="BM21" s="0" t="str">
        <f aca="false">_xlfn.CONCAT("Euro ",$B21)</f>
        <v>Euro 1</v>
      </c>
      <c r="BN21" s="0" t="str">
        <f aca="false">_xlfn.CONCAT("Euro ",$B21)</f>
        <v>Euro 1</v>
      </c>
      <c r="BO21" s="0" t="str">
        <f aca="false">_xlfn.CONCAT("Euro ",$B21)</f>
        <v>Euro 1</v>
      </c>
    </row>
    <row r="22" customFormat="false" ht="13.2" hidden="false" customHeight="false" outlineLevel="0" collapsed="false">
      <c r="A22" s="0" t="n">
        <f aca="false">A21-1</f>
        <v>1999</v>
      </c>
      <c r="B22" s="0" t="s">
        <v>294</v>
      </c>
      <c r="C22" s="0" t="s">
        <v>294</v>
      </c>
      <c r="D22" s="0" t="s">
        <v>294</v>
      </c>
      <c r="E22" s="0" t="s">
        <v>294</v>
      </c>
      <c r="F22" s="62" t="s">
        <v>295</v>
      </c>
      <c r="G22" s="62" t="s">
        <v>295</v>
      </c>
      <c r="H22" s="62" t="s">
        <v>295</v>
      </c>
      <c r="I22" s="62" t="s">
        <v>295</v>
      </c>
      <c r="J22" s="62" t="s">
        <v>296</v>
      </c>
      <c r="K22" s="62" t="s">
        <v>296</v>
      </c>
      <c r="L22" s="62" t="s">
        <v>296</v>
      </c>
      <c r="M22" s="62" t="s">
        <v>296</v>
      </c>
      <c r="N22" s="62" t="s">
        <v>295</v>
      </c>
      <c r="O22" s="0" t="s">
        <v>291</v>
      </c>
      <c r="P22" s="62" t="s">
        <v>295</v>
      </c>
      <c r="Q22" s="62" t="s">
        <v>295</v>
      </c>
      <c r="R22" s="62" t="s">
        <v>296</v>
      </c>
      <c r="S22" s="62" t="s">
        <v>296</v>
      </c>
      <c r="T22" s="62" t="s">
        <v>296</v>
      </c>
      <c r="U22" s="62" t="s">
        <v>296</v>
      </c>
      <c r="V22" s="62" t="s">
        <v>296</v>
      </c>
      <c r="W22" s="62" t="s">
        <v>296</v>
      </c>
      <c r="X22" s="62" t="s">
        <v>296</v>
      </c>
      <c r="Y22" s="0" t="s">
        <v>291</v>
      </c>
      <c r="Z22" s="62" t="s">
        <v>296</v>
      </c>
      <c r="AA22" s="62" t="s">
        <v>296</v>
      </c>
      <c r="AB22" s="62" t="s">
        <v>296</v>
      </c>
      <c r="AC22" s="62" t="s">
        <v>296</v>
      </c>
      <c r="AD22" s="62" t="s">
        <v>296</v>
      </c>
      <c r="AE22" s="62" t="s">
        <v>296</v>
      </c>
      <c r="AF22" s="62" t="s">
        <v>296</v>
      </c>
      <c r="AG22" s="62" t="s">
        <v>296</v>
      </c>
      <c r="AH22" s="62" t="s">
        <v>296</v>
      </c>
      <c r="AI22" s="62" t="s">
        <v>295</v>
      </c>
      <c r="AJ22" s="62" t="s">
        <v>295</v>
      </c>
      <c r="AK22" s="62" t="s">
        <v>295</v>
      </c>
      <c r="AL22" s="62" t="s">
        <v>295</v>
      </c>
      <c r="AM22" s="62" t="s">
        <v>295</v>
      </c>
      <c r="AN22" s="62" t="s">
        <v>295</v>
      </c>
      <c r="AO22" s="62" t="s">
        <v>295</v>
      </c>
      <c r="AP22" s="62" t="s">
        <v>295</v>
      </c>
      <c r="AQ22" s="62" t="s">
        <v>295</v>
      </c>
      <c r="AR22" s="62" t="s">
        <v>296</v>
      </c>
      <c r="AS22" s="62" t="s">
        <v>296</v>
      </c>
      <c r="AT22" s="62" t="s">
        <v>296</v>
      </c>
      <c r="AU22" s="62" t="s">
        <v>296</v>
      </c>
      <c r="AV22" s="62" t="s">
        <v>296</v>
      </c>
      <c r="AW22" s="62" t="s">
        <v>296</v>
      </c>
      <c r="AX22" s="62" t="s">
        <v>296</v>
      </c>
      <c r="AY22" s="62" t="s">
        <v>296</v>
      </c>
      <c r="AZ22" s="62" t="s">
        <v>296</v>
      </c>
      <c r="BA22" s="62" t="s">
        <v>296</v>
      </c>
      <c r="BB22" s="62" t="s">
        <v>296</v>
      </c>
      <c r="BC22" s="62" t="s">
        <v>296</v>
      </c>
      <c r="BD22" s="62" t="s">
        <v>296</v>
      </c>
      <c r="BE22" s="62" t="s">
        <v>296</v>
      </c>
      <c r="BF22" s="62" t="s">
        <v>296</v>
      </c>
      <c r="BG22" s="62" t="s">
        <v>296</v>
      </c>
      <c r="BH22" s="62" t="s">
        <v>296</v>
      </c>
      <c r="BI22" s="0" t="s">
        <v>291</v>
      </c>
      <c r="BJ22" s="62" t="s">
        <v>296</v>
      </c>
      <c r="BK22" s="62" t="s">
        <v>296</v>
      </c>
      <c r="BL22" s="62" t="s">
        <v>296</v>
      </c>
      <c r="BM22" s="62" t="s">
        <v>296</v>
      </c>
      <c r="BN22" s="62" t="s">
        <v>296</v>
      </c>
      <c r="BO22" s="62" t="s">
        <v>296</v>
      </c>
    </row>
    <row r="23" customFormat="false" ht="13.2" hidden="false" customHeight="false" outlineLevel="0" collapsed="false">
      <c r="A23" s="0" t="n">
        <f aca="false">A22-1</f>
        <v>1998</v>
      </c>
      <c r="B23" s="0" t="s">
        <v>294</v>
      </c>
      <c r="C23" s="0" t="s">
        <v>294</v>
      </c>
      <c r="D23" s="0" t="s">
        <v>294</v>
      </c>
      <c r="E23" s="0" t="s">
        <v>294</v>
      </c>
      <c r="F23" s="62" t="s">
        <v>295</v>
      </c>
      <c r="G23" s="62" t="s">
        <v>295</v>
      </c>
      <c r="H23" s="62" t="s">
        <v>295</v>
      </c>
      <c r="I23" s="62" t="s">
        <v>295</v>
      </c>
      <c r="J23" s="62" t="s">
        <v>296</v>
      </c>
      <c r="K23" s="62" t="s">
        <v>296</v>
      </c>
      <c r="L23" s="62" t="s">
        <v>296</v>
      </c>
      <c r="M23" s="62" t="s">
        <v>296</v>
      </c>
      <c r="N23" s="62" t="s">
        <v>295</v>
      </c>
      <c r="O23" s="0" t="s">
        <v>291</v>
      </c>
      <c r="P23" s="62" t="s">
        <v>295</v>
      </c>
      <c r="Q23" s="62" t="s">
        <v>295</v>
      </c>
      <c r="R23" s="62" t="s">
        <v>296</v>
      </c>
      <c r="S23" s="62" t="s">
        <v>296</v>
      </c>
      <c r="T23" s="62" t="s">
        <v>296</v>
      </c>
      <c r="U23" s="62" t="s">
        <v>296</v>
      </c>
      <c r="V23" s="62" t="s">
        <v>296</v>
      </c>
      <c r="W23" s="62" t="s">
        <v>296</v>
      </c>
      <c r="X23" s="62" t="s">
        <v>296</v>
      </c>
      <c r="Y23" s="0" t="s">
        <v>291</v>
      </c>
      <c r="Z23" s="62" t="s">
        <v>296</v>
      </c>
      <c r="AA23" s="62" t="s">
        <v>296</v>
      </c>
      <c r="AB23" s="62" t="s">
        <v>296</v>
      </c>
      <c r="AC23" s="62" t="s">
        <v>296</v>
      </c>
      <c r="AD23" s="62" t="s">
        <v>296</v>
      </c>
      <c r="AE23" s="62" t="s">
        <v>296</v>
      </c>
      <c r="AF23" s="62" t="s">
        <v>296</v>
      </c>
      <c r="AG23" s="62" t="s">
        <v>296</v>
      </c>
      <c r="AH23" s="62" t="s">
        <v>296</v>
      </c>
      <c r="AI23" s="62" t="s">
        <v>295</v>
      </c>
      <c r="AJ23" s="62" t="s">
        <v>295</v>
      </c>
      <c r="AK23" s="62" t="s">
        <v>295</v>
      </c>
      <c r="AL23" s="62" t="s">
        <v>295</v>
      </c>
      <c r="AM23" s="62" t="s">
        <v>295</v>
      </c>
      <c r="AN23" s="62" t="s">
        <v>295</v>
      </c>
      <c r="AO23" s="62" t="s">
        <v>295</v>
      </c>
      <c r="AP23" s="62" t="s">
        <v>295</v>
      </c>
      <c r="AQ23" s="62" t="s">
        <v>295</v>
      </c>
      <c r="AR23" s="62" t="s">
        <v>296</v>
      </c>
      <c r="AS23" s="62" t="s">
        <v>296</v>
      </c>
      <c r="AT23" s="62" t="s">
        <v>296</v>
      </c>
      <c r="AU23" s="62" t="s">
        <v>296</v>
      </c>
      <c r="AV23" s="62" t="s">
        <v>296</v>
      </c>
      <c r="AW23" s="62" t="s">
        <v>296</v>
      </c>
      <c r="AX23" s="62" t="s">
        <v>296</v>
      </c>
      <c r="AY23" s="62" t="s">
        <v>296</v>
      </c>
      <c r="AZ23" s="62" t="s">
        <v>296</v>
      </c>
      <c r="BA23" s="62" t="s">
        <v>296</v>
      </c>
      <c r="BB23" s="62" t="s">
        <v>296</v>
      </c>
      <c r="BC23" s="62" t="s">
        <v>296</v>
      </c>
      <c r="BD23" s="62" t="s">
        <v>296</v>
      </c>
      <c r="BE23" s="62" t="s">
        <v>296</v>
      </c>
      <c r="BF23" s="62" t="s">
        <v>296</v>
      </c>
      <c r="BG23" s="62" t="s">
        <v>296</v>
      </c>
      <c r="BH23" s="62" t="s">
        <v>296</v>
      </c>
      <c r="BI23" s="0" t="s">
        <v>291</v>
      </c>
      <c r="BJ23" s="62" t="s">
        <v>296</v>
      </c>
      <c r="BK23" s="62" t="s">
        <v>296</v>
      </c>
      <c r="BL23" s="62" t="s">
        <v>296</v>
      </c>
      <c r="BM23" s="62" t="s">
        <v>296</v>
      </c>
      <c r="BN23" s="62" t="s">
        <v>296</v>
      </c>
      <c r="BO23" s="62" t="s">
        <v>296</v>
      </c>
    </row>
    <row r="24" customFormat="false" ht="13.2" hidden="false" customHeight="false" outlineLevel="0" collapsed="false">
      <c r="A24" s="0" t="n">
        <f aca="false">A23-1</f>
        <v>1997</v>
      </c>
      <c r="B24" s="0" t="s">
        <v>294</v>
      </c>
      <c r="C24" s="0" t="s">
        <v>294</v>
      </c>
      <c r="D24" s="0" t="s">
        <v>294</v>
      </c>
      <c r="E24" s="0" t="s">
        <v>294</v>
      </c>
      <c r="F24" s="62" t="s">
        <v>295</v>
      </c>
      <c r="G24" s="62" t="s">
        <v>295</v>
      </c>
      <c r="H24" s="62" t="s">
        <v>295</v>
      </c>
      <c r="I24" s="62" t="s">
        <v>295</v>
      </c>
      <c r="J24" s="62" t="s">
        <v>296</v>
      </c>
      <c r="K24" s="62" t="s">
        <v>296</v>
      </c>
      <c r="L24" s="62" t="s">
        <v>296</v>
      </c>
      <c r="M24" s="62" t="s">
        <v>296</v>
      </c>
      <c r="N24" s="62" t="s">
        <v>295</v>
      </c>
      <c r="O24" s="0" t="s">
        <v>291</v>
      </c>
      <c r="P24" s="62" t="s">
        <v>295</v>
      </c>
      <c r="Q24" s="62" t="s">
        <v>295</v>
      </c>
      <c r="R24" s="62" t="s">
        <v>296</v>
      </c>
      <c r="S24" s="62" t="s">
        <v>296</v>
      </c>
      <c r="T24" s="62" t="s">
        <v>296</v>
      </c>
      <c r="U24" s="62" t="s">
        <v>296</v>
      </c>
      <c r="V24" s="62" t="s">
        <v>296</v>
      </c>
      <c r="W24" s="62" t="s">
        <v>296</v>
      </c>
      <c r="X24" s="62" t="s">
        <v>296</v>
      </c>
      <c r="Y24" s="0" t="s">
        <v>291</v>
      </c>
      <c r="Z24" s="62" t="s">
        <v>296</v>
      </c>
      <c r="AA24" s="62" t="s">
        <v>296</v>
      </c>
      <c r="AB24" s="62" t="s">
        <v>296</v>
      </c>
      <c r="AC24" s="62" t="s">
        <v>296</v>
      </c>
      <c r="AD24" s="62" t="s">
        <v>296</v>
      </c>
      <c r="AE24" s="62" t="s">
        <v>296</v>
      </c>
      <c r="AF24" s="62" t="s">
        <v>296</v>
      </c>
      <c r="AG24" s="62" t="s">
        <v>296</v>
      </c>
      <c r="AH24" s="62" t="s">
        <v>296</v>
      </c>
      <c r="AI24" s="62" t="s">
        <v>295</v>
      </c>
      <c r="AJ24" s="62" t="s">
        <v>295</v>
      </c>
      <c r="AK24" s="62" t="s">
        <v>295</v>
      </c>
      <c r="AL24" s="62" t="s">
        <v>295</v>
      </c>
      <c r="AM24" s="62" t="s">
        <v>295</v>
      </c>
      <c r="AN24" s="62" t="s">
        <v>295</v>
      </c>
      <c r="AO24" s="62" t="s">
        <v>295</v>
      </c>
      <c r="AP24" s="62" t="s">
        <v>295</v>
      </c>
      <c r="AQ24" s="62" t="s">
        <v>295</v>
      </c>
      <c r="AR24" s="62" t="s">
        <v>296</v>
      </c>
      <c r="AS24" s="62" t="s">
        <v>296</v>
      </c>
      <c r="AT24" s="62" t="s">
        <v>296</v>
      </c>
      <c r="AU24" s="62" t="s">
        <v>296</v>
      </c>
      <c r="AV24" s="62" t="s">
        <v>296</v>
      </c>
      <c r="AW24" s="62" t="s">
        <v>296</v>
      </c>
      <c r="AX24" s="62" t="s">
        <v>296</v>
      </c>
      <c r="AY24" s="62" t="s">
        <v>296</v>
      </c>
      <c r="AZ24" s="62" t="s">
        <v>296</v>
      </c>
      <c r="BA24" s="62" t="s">
        <v>296</v>
      </c>
      <c r="BB24" s="62" t="s">
        <v>296</v>
      </c>
      <c r="BC24" s="62" t="s">
        <v>296</v>
      </c>
      <c r="BD24" s="62" t="s">
        <v>296</v>
      </c>
      <c r="BE24" s="62" t="s">
        <v>296</v>
      </c>
      <c r="BF24" s="62" t="s">
        <v>296</v>
      </c>
      <c r="BG24" s="62" t="s">
        <v>296</v>
      </c>
      <c r="BH24" s="62" t="s">
        <v>296</v>
      </c>
      <c r="BI24" s="0" t="s">
        <v>291</v>
      </c>
      <c r="BJ24" s="62" t="s">
        <v>296</v>
      </c>
      <c r="BK24" s="62" t="s">
        <v>296</v>
      </c>
      <c r="BL24" s="62" t="s">
        <v>296</v>
      </c>
      <c r="BM24" s="62" t="s">
        <v>296</v>
      </c>
      <c r="BN24" s="62" t="s">
        <v>296</v>
      </c>
      <c r="BO24" s="62" t="s">
        <v>296</v>
      </c>
    </row>
    <row r="25" customFormat="false" ht="13.2" hidden="false" customHeight="false" outlineLevel="0" collapsed="false">
      <c r="A25" s="0" t="n">
        <f aca="false">A24-1</f>
        <v>1996</v>
      </c>
      <c r="B25" s="0" t="s">
        <v>294</v>
      </c>
      <c r="C25" s="0" t="s">
        <v>294</v>
      </c>
      <c r="D25" s="0" t="s">
        <v>294</v>
      </c>
      <c r="E25" s="0" t="s">
        <v>294</v>
      </c>
      <c r="F25" s="62" t="s">
        <v>295</v>
      </c>
      <c r="G25" s="62" t="s">
        <v>295</v>
      </c>
      <c r="H25" s="62" t="s">
        <v>295</v>
      </c>
      <c r="I25" s="62" t="s">
        <v>295</v>
      </c>
      <c r="J25" s="62" t="s">
        <v>296</v>
      </c>
      <c r="K25" s="62" t="s">
        <v>296</v>
      </c>
      <c r="L25" s="62" t="s">
        <v>296</v>
      </c>
      <c r="M25" s="62" t="s">
        <v>296</v>
      </c>
      <c r="N25" s="62" t="s">
        <v>295</v>
      </c>
      <c r="O25" s="0" t="s">
        <v>291</v>
      </c>
      <c r="P25" s="62" t="s">
        <v>295</v>
      </c>
      <c r="Q25" s="62" t="s">
        <v>295</v>
      </c>
      <c r="R25" s="62" t="s">
        <v>296</v>
      </c>
      <c r="S25" s="62" t="s">
        <v>296</v>
      </c>
      <c r="T25" s="62" t="s">
        <v>296</v>
      </c>
      <c r="U25" s="62" t="s">
        <v>296</v>
      </c>
      <c r="V25" s="62" t="s">
        <v>296</v>
      </c>
      <c r="W25" s="62" t="s">
        <v>296</v>
      </c>
      <c r="X25" s="62" t="s">
        <v>296</v>
      </c>
      <c r="Y25" s="0" t="s">
        <v>291</v>
      </c>
      <c r="Z25" s="62" t="s">
        <v>296</v>
      </c>
      <c r="AA25" s="62" t="s">
        <v>296</v>
      </c>
      <c r="AB25" s="62" t="s">
        <v>296</v>
      </c>
      <c r="AC25" s="62" t="s">
        <v>296</v>
      </c>
      <c r="AD25" s="62" t="s">
        <v>296</v>
      </c>
      <c r="AE25" s="62" t="s">
        <v>296</v>
      </c>
      <c r="AF25" s="62" t="s">
        <v>296</v>
      </c>
      <c r="AG25" s="62" t="s">
        <v>296</v>
      </c>
      <c r="AH25" s="62" t="s">
        <v>296</v>
      </c>
      <c r="AI25" s="62" t="s">
        <v>295</v>
      </c>
      <c r="AJ25" s="62" t="s">
        <v>295</v>
      </c>
      <c r="AK25" s="62" t="s">
        <v>295</v>
      </c>
      <c r="AL25" s="62" t="s">
        <v>295</v>
      </c>
      <c r="AM25" s="62" t="s">
        <v>295</v>
      </c>
      <c r="AN25" s="62" t="s">
        <v>295</v>
      </c>
      <c r="AO25" s="62" t="s">
        <v>295</v>
      </c>
      <c r="AP25" s="62" t="s">
        <v>295</v>
      </c>
      <c r="AQ25" s="62" t="s">
        <v>295</v>
      </c>
      <c r="AR25" s="62" t="s">
        <v>296</v>
      </c>
      <c r="AS25" s="62" t="s">
        <v>296</v>
      </c>
      <c r="AT25" s="62" t="s">
        <v>296</v>
      </c>
      <c r="AU25" s="62" t="s">
        <v>296</v>
      </c>
      <c r="AV25" s="62" t="s">
        <v>296</v>
      </c>
      <c r="AW25" s="62" t="s">
        <v>296</v>
      </c>
      <c r="AX25" s="62" t="s">
        <v>296</v>
      </c>
      <c r="AY25" s="62" t="s">
        <v>296</v>
      </c>
      <c r="AZ25" s="62" t="s">
        <v>296</v>
      </c>
      <c r="BA25" s="62" t="s">
        <v>296</v>
      </c>
      <c r="BB25" s="62" t="s">
        <v>296</v>
      </c>
      <c r="BC25" s="62" t="s">
        <v>296</v>
      </c>
      <c r="BD25" s="62" t="s">
        <v>296</v>
      </c>
      <c r="BE25" s="62" t="s">
        <v>296</v>
      </c>
      <c r="BF25" s="62" t="s">
        <v>296</v>
      </c>
      <c r="BG25" s="62" t="s">
        <v>296</v>
      </c>
      <c r="BH25" s="62" t="s">
        <v>296</v>
      </c>
      <c r="BI25" s="0" t="s">
        <v>291</v>
      </c>
      <c r="BJ25" s="62" t="s">
        <v>296</v>
      </c>
      <c r="BK25" s="62" t="s">
        <v>296</v>
      </c>
      <c r="BL25" s="62" t="s">
        <v>296</v>
      </c>
      <c r="BM25" s="62" t="s">
        <v>296</v>
      </c>
      <c r="BN25" s="62" t="s">
        <v>296</v>
      </c>
      <c r="BO25" s="62" t="s">
        <v>296</v>
      </c>
    </row>
    <row r="26" customFormat="false" ht="13.2" hidden="false" customHeight="false" outlineLevel="0" collapsed="false">
      <c r="A26" s="0" t="n">
        <f aca="false">A25-1</f>
        <v>1995</v>
      </c>
      <c r="B26" s="0" t="s">
        <v>294</v>
      </c>
      <c r="C26" s="0" t="s">
        <v>294</v>
      </c>
      <c r="D26" s="0" t="s">
        <v>294</v>
      </c>
      <c r="E26" s="0" t="s">
        <v>294</v>
      </c>
      <c r="F26" s="62" t="s">
        <v>295</v>
      </c>
      <c r="G26" s="62" t="s">
        <v>295</v>
      </c>
      <c r="H26" s="62" t="s">
        <v>295</v>
      </c>
      <c r="I26" s="62" t="s">
        <v>295</v>
      </c>
      <c r="J26" s="62" t="s">
        <v>296</v>
      </c>
      <c r="K26" s="62" t="s">
        <v>296</v>
      </c>
      <c r="L26" s="62" t="s">
        <v>296</v>
      </c>
      <c r="M26" s="62" t="s">
        <v>296</v>
      </c>
      <c r="N26" s="62" t="s">
        <v>295</v>
      </c>
      <c r="O26" s="0" t="s">
        <v>291</v>
      </c>
      <c r="P26" s="62" t="s">
        <v>295</v>
      </c>
      <c r="Q26" s="62" t="s">
        <v>295</v>
      </c>
      <c r="R26" s="62" t="s">
        <v>296</v>
      </c>
      <c r="S26" s="62" t="s">
        <v>296</v>
      </c>
      <c r="T26" s="62" t="s">
        <v>296</v>
      </c>
      <c r="U26" s="62" t="s">
        <v>296</v>
      </c>
      <c r="V26" s="62" t="s">
        <v>296</v>
      </c>
      <c r="W26" s="62" t="s">
        <v>296</v>
      </c>
      <c r="X26" s="62" t="s">
        <v>296</v>
      </c>
      <c r="Y26" s="0" t="s">
        <v>291</v>
      </c>
      <c r="Z26" s="62" t="s">
        <v>296</v>
      </c>
      <c r="AA26" s="62" t="s">
        <v>296</v>
      </c>
      <c r="AB26" s="62" t="s">
        <v>296</v>
      </c>
      <c r="AC26" s="62" t="s">
        <v>296</v>
      </c>
      <c r="AD26" s="62" t="s">
        <v>296</v>
      </c>
      <c r="AE26" s="62" t="s">
        <v>296</v>
      </c>
      <c r="AF26" s="62" t="s">
        <v>296</v>
      </c>
      <c r="AG26" s="62" t="s">
        <v>296</v>
      </c>
      <c r="AH26" s="62" t="s">
        <v>296</v>
      </c>
      <c r="AI26" s="62" t="s">
        <v>295</v>
      </c>
      <c r="AJ26" s="62" t="s">
        <v>295</v>
      </c>
      <c r="AK26" s="62" t="s">
        <v>295</v>
      </c>
      <c r="AL26" s="62" t="s">
        <v>295</v>
      </c>
      <c r="AM26" s="62" t="s">
        <v>295</v>
      </c>
      <c r="AN26" s="62" t="s">
        <v>295</v>
      </c>
      <c r="AO26" s="62" t="s">
        <v>295</v>
      </c>
      <c r="AP26" s="62" t="s">
        <v>295</v>
      </c>
      <c r="AQ26" s="62" t="s">
        <v>295</v>
      </c>
      <c r="AR26" s="62" t="s">
        <v>296</v>
      </c>
      <c r="AS26" s="62" t="s">
        <v>296</v>
      </c>
      <c r="AT26" s="62" t="s">
        <v>296</v>
      </c>
      <c r="AU26" s="62" t="s">
        <v>296</v>
      </c>
      <c r="AV26" s="62" t="s">
        <v>296</v>
      </c>
      <c r="AW26" s="62" t="s">
        <v>296</v>
      </c>
      <c r="AX26" s="62" t="s">
        <v>296</v>
      </c>
      <c r="AY26" s="62" t="s">
        <v>296</v>
      </c>
      <c r="AZ26" s="62" t="s">
        <v>296</v>
      </c>
      <c r="BA26" s="62" t="s">
        <v>296</v>
      </c>
      <c r="BB26" s="62" t="s">
        <v>296</v>
      </c>
      <c r="BC26" s="62" t="s">
        <v>296</v>
      </c>
      <c r="BD26" s="62" t="s">
        <v>296</v>
      </c>
      <c r="BE26" s="62" t="s">
        <v>296</v>
      </c>
      <c r="BF26" s="62" t="s">
        <v>296</v>
      </c>
      <c r="BG26" s="62" t="s">
        <v>296</v>
      </c>
      <c r="BH26" s="62" t="s">
        <v>296</v>
      </c>
      <c r="BI26" s="0" t="s">
        <v>291</v>
      </c>
      <c r="BJ26" s="62" t="s">
        <v>296</v>
      </c>
      <c r="BK26" s="62" t="s">
        <v>296</v>
      </c>
      <c r="BL26" s="62" t="s">
        <v>296</v>
      </c>
      <c r="BM26" s="62" t="s">
        <v>296</v>
      </c>
      <c r="BN26" s="62" t="s">
        <v>296</v>
      </c>
      <c r="BO26" s="62" t="s">
        <v>296</v>
      </c>
    </row>
    <row r="27" customFormat="false" ht="13.2" hidden="false" customHeight="false" outlineLevel="0" collapsed="false">
      <c r="A27" s="0" t="n">
        <f aca="false">A26-1</f>
        <v>1994</v>
      </c>
      <c r="B27" s="0" t="s">
        <v>294</v>
      </c>
      <c r="C27" s="0" t="s">
        <v>294</v>
      </c>
      <c r="D27" s="0" t="s">
        <v>294</v>
      </c>
      <c r="E27" s="0" t="s">
        <v>294</v>
      </c>
      <c r="F27" s="62" t="s">
        <v>295</v>
      </c>
      <c r="G27" s="62" t="s">
        <v>295</v>
      </c>
      <c r="H27" s="62" t="s">
        <v>295</v>
      </c>
      <c r="I27" s="62" t="s">
        <v>295</v>
      </c>
      <c r="J27" s="62" t="s">
        <v>296</v>
      </c>
      <c r="K27" s="62" t="s">
        <v>296</v>
      </c>
      <c r="L27" s="62" t="s">
        <v>296</v>
      </c>
      <c r="M27" s="62" t="s">
        <v>296</v>
      </c>
      <c r="N27" s="62" t="s">
        <v>295</v>
      </c>
      <c r="O27" s="0" t="s">
        <v>291</v>
      </c>
      <c r="P27" s="62" t="s">
        <v>295</v>
      </c>
      <c r="Q27" s="62" t="s">
        <v>295</v>
      </c>
      <c r="R27" s="62" t="s">
        <v>296</v>
      </c>
      <c r="S27" s="62" t="s">
        <v>296</v>
      </c>
      <c r="T27" s="62" t="s">
        <v>296</v>
      </c>
      <c r="U27" s="62" t="s">
        <v>296</v>
      </c>
      <c r="V27" s="62" t="s">
        <v>296</v>
      </c>
      <c r="W27" s="62" t="s">
        <v>296</v>
      </c>
      <c r="X27" s="62" t="s">
        <v>296</v>
      </c>
      <c r="Y27" s="0" t="s">
        <v>291</v>
      </c>
      <c r="Z27" s="62" t="s">
        <v>296</v>
      </c>
      <c r="AA27" s="62" t="s">
        <v>296</v>
      </c>
      <c r="AB27" s="62" t="s">
        <v>296</v>
      </c>
      <c r="AC27" s="62" t="s">
        <v>296</v>
      </c>
      <c r="AD27" s="62" t="s">
        <v>296</v>
      </c>
      <c r="AE27" s="62" t="s">
        <v>296</v>
      </c>
      <c r="AF27" s="62" t="s">
        <v>296</v>
      </c>
      <c r="AG27" s="62" t="s">
        <v>296</v>
      </c>
      <c r="AH27" s="62" t="s">
        <v>296</v>
      </c>
      <c r="AI27" s="62" t="s">
        <v>295</v>
      </c>
      <c r="AJ27" s="62" t="s">
        <v>295</v>
      </c>
      <c r="AK27" s="62" t="s">
        <v>295</v>
      </c>
      <c r="AL27" s="62" t="s">
        <v>295</v>
      </c>
      <c r="AM27" s="62" t="s">
        <v>295</v>
      </c>
      <c r="AN27" s="62" t="s">
        <v>295</v>
      </c>
      <c r="AO27" s="62" t="s">
        <v>295</v>
      </c>
      <c r="AP27" s="62" t="s">
        <v>295</v>
      </c>
      <c r="AQ27" s="62" t="s">
        <v>295</v>
      </c>
      <c r="AR27" s="62" t="s">
        <v>296</v>
      </c>
      <c r="AS27" s="62" t="s">
        <v>296</v>
      </c>
      <c r="AT27" s="62" t="s">
        <v>296</v>
      </c>
      <c r="AU27" s="62" t="s">
        <v>296</v>
      </c>
      <c r="AV27" s="62" t="s">
        <v>296</v>
      </c>
      <c r="AW27" s="62" t="s">
        <v>296</v>
      </c>
      <c r="AX27" s="62" t="s">
        <v>296</v>
      </c>
      <c r="AY27" s="62" t="s">
        <v>296</v>
      </c>
      <c r="AZ27" s="62" t="s">
        <v>296</v>
      </c>
      <c r="BA27" s="62" t="s">
        <v>296</v>
      </c>
      <c r="BB27" s="62" t="s">
        <v>296</v>
      </c>
      <c r="BC27" s="62" t="s">
        <v>296</v>
      </c>
      <c r="BD27" s="62" t="s">
        <v>296</v>
      </c>
      <c r="BE27" s="62" t="s">
        <v>296</v>
      </c>
      <c r="BF27" s="62" t="s">
        <v>296</v>
      </c>
      <c r="BG27" s="62" t="s">
        <v>296</v>
      </c>
      <c r="BH27" s="62" t="s">
        <v>296</v>
      </c>
      <c r="BI27" s="0" t="s">
        <v>291</v>
      </c>
      <c r="BJ27" s="62" t="s">
        <v>296</v>
      </c>
      <c r="BK27" s="62" t="s">
        <v>296</v>
      </c>
      <c r="BL27" s="62" t="s">
        <v>296</v>
      </c>
      <c r="BM27" s="62" t="s">
        <v>296</v>
      </c>
      <c r="BN27" s="62" t="s">
        <v>296</v>
      </c>
      <c r="BO27" s="62" t="s">
        <v>296</v>
      </c>
    </row>
    <row r="28" customFormat="false" ht="13.2" hidden="false" customHeight="false" outlineLevel="0" collapsed="false">
      <c r="A28" s="0" t="n">
        <f aca="false">A27-1</f>
        <v>1993</v>
      </c>
      <c r="B28" s="0" t="s">
        <v>294</v>
      </c>
      <c r="C28" s="0" t="s">
        <v>294</v>
      </c>
      <c r="D28" s="0" t="s">
        <v>294</v>
      </c>
      <c r="E28" s="0" t="s">
        <v>294</v>
      </c>
      <c r="F28" s="62" t="s">
        <v>295</v>
      </c>
      <c r="G28" s="62" t="s">
        <v>295</v>
      </c>
      <c r="H28" s="62" t="s">
        <v>295</v>
      </c>
      <c r="I28" s="62" t="s">
        <v>295</v>
      </c>
      <c r="J28" s="62" t="s">
        <v>296</v>
      </c>
      <c r="K28" s="62" t="s">
        <v>296</v>
      </c>
      <c r="L28" s="62" t="s">
        <v>296</v>
      </c>
      <c r="M28" s="62" t="s">
        <v>296</v>
      </c>
      <c r="N28" s="62" t="s">
        <v>295</v>
      </c>
      <c r="O28" s="0" t="s">
        <v>291</v>
      </c>
      <c r="P28" s="62" t="s">
        <v>295</v>
      </c>
      <c r="Q28" s="62" t="s">
        <v>295</v>
      </c>
      <c r="R28" s="62" t="s">
        <v>296</v>
      </c>
      <c r="S28" s="62" t="s">
        <v>296</v>
      </c>
      <c r="T28" s="62" t="s">
        <v>296</v>
      </c>
      <c r="U28" s="62" t="s">
        <v>296</v>
      </c>
      <c r="V28" s="62" t="s">
        <v>296</v>
      </c>
      <c r="W28" s="62" t="s">
        <v>296</v>
      </c>
      <c r="X28" s="62" t="s">
        <v>296</v>
      </c>
      <c r="Y28" s="0" t="s">
        <v>291</v>
      </c>
      <c r="Z28" s="62" t="s">
        <v>296</v>
      </c>
      <c r="AA28" s="62" t="s">
        <v>296</v>
      </c>
      <c r="AB28" s="62" t="s">
        <v>296</v>
      </c>
      <c r="AC28" s="62" t="s">
        <v>296</v>
      </c>
      <c r="AD28" s="62" t="s">
        <v>296</v>
      </c>
      <c r="AE28" s="62" t="s">
        <v>296</v>
      </c>
      <c r="AF28" s="62" t="s">
        <v>296</v>
      </c>
      <c r="AG28" s="62" t="s">
        <v>296</v>
      </c>
      <c r="AH28" s="62" t="s">
        <v>296</v>
      </c>
      <c r="AI28" s="62" t="s">
        <v>295</v>
      </c>
      <c r="AJ28" s="62" t="s">
        <v>295</v>
      </c>
      <c r="AK28" s="62" t="s">
        <v>295</v>
      </c>
      <c r="AL28" s="62" t="s">
        <v>295</v>
      </c>
      <c r="AM28" s="62" t="s">
        <v>295</v>
      </c>
      <c r="AN28" s="62" t="s">
        <v>295</v>
      </c>
      <c r="AO28" s="62" t="s">
        <v>295</v>
      </c>
      <c r="AP28" s="62" t="s">
        <v>295</v>
      </c>
      <c r="AQ28" s="62" t="s">
        <v>295</v>
      </c>
      <c r="AR28" s="62" t="s">
        <v>296</v>
      </c>
      <c r="AS28" s="62" t="s">
        <v>296</v>
      </c>
      <c r="AT28" s="62" t="s">
        <v>296</v>
      </c>
      <c r="AU28" s="62" t="s">
        <v>296</v>
      </c>
      <c r="AV28" s="62" t="s">
        <v>296</v>
      </c>
      <c r="AW28" s="62" t="s">
        <v>296</v>
      </c>
      <c r="AX28" s="62" t="s">
        <v>296</v>
      </c>
      <c r="AY28" s="62" t="s">
        <v>296</v>
      </c>
      <c r="AZ28" s="62" t="s">
        <v>296</v>
      </c>
      <c r="BA28" s="62" t="s">
        <v>296</v>
      </c>
      <c r="BB28" s="62" t="s">
        <v>296</v>
      </c>
      <c r="BC28" s="62" t="s">
        <v>296</v>
      </c>
      <c r="BD28" s="62" t="s">
        <v>296</v>
      </c>
      <c r="BE28" s="62" t="s">
        <v>296</v>
      </c>
      <c r="BF28" s="62" t="s">
        <v>296</v>
      </c>
      <c r="BG28" s="62" t="s">
        <v>296</v>
      </c>
      <c r="BH28" s="62" t="s">
        <v>296</v>
      </c>
      <c r="BI28" s="0" t="s">
        <v>291</v>
      </c>
      <c r="BJ28" s="62" t="s">
        <v>296</v>
      </c>
      <c r="BK28" s="62" t="s">
        <v>296</v>
      </c>
      <c r="BL28" s="62" t="s">
        <v>296</v>
      </c>
      <c r="BM28" s="62" t="s">
        <v>296</v>
      </c>
      <c r="BN28" s="62" t="s">
        <v>296</v>
      </c>
      <c r="BO28" s="62" t="s">
        <v>296</v>
      </c>
    </row>
    <row r="29" customFormat="false" ht="13.2" hidden="false" customHeight="false" outlineLevel="0" collapsed="false">
      <c r="A29" s="0" t="n">
        <f aca="false">A28-1</f>
        <v>1992</v>
      </c>
      <c r="B29" s="0" t="s">
        <v>294</v>
      </c>
      <c r="C29" s="0" t="s">
        <v>294</v>
      </c>
      <c r="D29" s="0" t="s">
        <v>294</v>
      </c>
      <c r="E29" s="0" t="s">
        <v>294</v>
      </c>
      <c r="F29" s="62" t="s">
        <v>295</v>
      </c>
      <c r="G29" s="62" t="s">
        <v>295</v>
      </c>
      <c r="H29" s="62" t="s">
        <v>295</v>
      </c>
      <c r="I29" s="62" t="s">
        <v>295</v>
      </c>
      <c r="J29" s="62" t="s">
        <v>296</v>
      </c>
      <c r="K29" s="62" t="s">
        <v>296</v>
      </c>
      <c r="L29" s="62" t="s">
        <v>296</v>
      </c>
      <c r="M29" s="62" t="s">
        <v>296</v>
      </c>
      <c r="N29" s="62" t="s">
        <v>295</v>
      </c>
      <c r="O29" s="0" t="s">
        <v>291</v>
      </c>
      <c r="P29" s="62" t="s">
        <v>295</v>
      </c>
      <c r="Q29" s="62" t="s">
        <v>295</v>
      </c>
      <c r="R29" s="62" t="s">
        <v>296</v>
      </c>
      <c r="S29" s="62" t="s">
        <v>296</v>
      </c>
      <c r="T29" s="62" t="s">
        <v>296</v>
      </c>
      <c r="U29" s="62" t="s">
        <v>296</v>
      </c>
      <c r="V29" s="62" t="s">
        <v>296</v>
      </c>
      <c r="W29" s="62" t="s">
        <v>296</v>
      </c>
      <c r="X29" s="62" t="s">
        <v>296</v>
      </c>
      <c r="Y29" s="0" t="s">
        <v>291</v>
      </c>
      <c r="Z29" s="62" t="s">
        <v>296</v>
      </c>
      <c r="AA29" s="62" t="s">
        <v>296</v>
      </c>
      <c r="AB29" s="62" t="s">
        <v>296</v>
      </c>
      <c r="AC29" s="62" t="s">
        <v>296</v>
      </c>
      <c r="AD29" s="62" t="s">
        <v>296</v>
      </c>
      <c r="AE29" s="62" t="s">
        <v>296</v>
      </c>
      <c r="AF29" s="62" t="s">
        <v>296</v>
      </c>
      <c r="AG29" s="62" t="s">
        <v>296</v>
      </c>
      <c r="AH29" s="62" t="s">
        <v>296</v>
      </c>
      <c r="AI29" s="62" t="s">
        <v>295</v>
      </c>
      <c r="AJ29" s="62" t="s">
        <v>295</v>
      </c>
      <c r="AK29" s="62" t="s">
        <v>295</v>
      </c>
      <c r="AL29" s="62" t="s">
        <v>295</v>
      </c>
      <c r="AM29" s="62" t="s">
        <v>295</v>
      </c>
      <c r="AN29" s="62" t="s">
        <v>295</v>
      </c>
      <c r="AO29" s="62" t="s">
        <v>295</v>
      </c>
      <c r="AP29" s="62" t="s">
        <v>295</v>
      </c>
      <c r="AQ29" s="62" t="s">
        <v>295</v>
      </c>
      <c r="AR29" s="62" t="s">
        <v>296</v>
      </c>
      <c r="AS29" s="62" t="s">
        <v>296</v>
      </c>
      <c r="AT29" s="62" t="s">
        <v>296</v>
      </c>
      <c r="AU29" s="62" t="s">
        <v>296</v>
      </c>
      <c r="AV29" s="62" t="s">
        <v>296</v>
      </c>
      <c r="AW29" s="62" t="s">
        <v>296</v>
      </c>
      <c r="AX29" s="62" t="s">
        <v>296</v>
      </c>
      <c r="AY29" s="62" t="s">
        <v>296</v>
      </c>
      <c r="AZ29" s="62" t="s">
        <v>296</v>
      </c>
      <c r="BA29" s="62" t="s">
        <v>296</v>
      </c>
      <c r="BB29" s="62" t="s">
        <v>296</v>
      </c>
      <c r="BC29" s="62" t="s">
        <v>296</v>
      </c>
      <c r="BD29" s="62" t="s">
        <v>296</v>
      </c>
      <c r="BE29" s="62" t="s">
        <v>296</v>
      </c>
      <c r="BF29" s="62" t="s">
        <v>296</v>
      </c>
      <c r="BG29" s="62" t="s">
        <v>296</v>
      </c>
      <c r="BH29" s="62" t="s">
        <v>296</v>
      </c>
      <c r="BI29" s="0" t="s">
        <v>291</v>
      </c>
      <c r="BJ29" s="62" t="s">
        <v>296</v>
      </c>
      <c r="BK29" s="62" t="s">
        <v>296</v>
      </c>
      <c r="BL29" s="62" t="s">
        <v>296</v>
      </c>
      <c r="BM29" s="62" t="s">
        <v>296</v>
      </c>
      <c r="BN29" s="62" t="s">
        <v>296</v>
      </c>
      <c r="BO29" s="62" t="s">
        <v>296</v>
      </c>
    </row>
    <row r="30" customFormat="false" ht="13.2" hidden="false" customHeight="false" outlineLevel="0" collapsed="false">
      <c r="A30" s="0" t="n">
        <f aca="false">A29-1</f>
        <v>1991</v>
      </c>
      <c r="B30" s="0" t="s">
        <v>294</v>
      </c>
      <c r="C30" s="0" t="s">
        <v>294</v>
      </c>
      <c r="D30" s="0" t="s">
        <v>294</v>
      </c>
      <c r="E30" s="0" t="s">
        <v>294</v>
      </c>
      <c r="F30" s="62" t="s">
        <v>295</v>
      </c>
      <c r="G30" s="62" t="s">
        <v>295</v>
      </c>
      <c r="H30" s="62" t="s">
        <v>295</v>
      </c>
      <c r="I30" s="62" t="s">
        <v>295</v>
      </c>
      <c r="J30" s="62" t="s">
        <v>296</v>
      </c>
      <c r="K30" s="62" t="s">
        <v>296</v>
      </c>
      <c r="L30" s="62" t="s">
        <v>296</v>
      </c>
      <c r="M30" s="62" t="s">
        <v>296</v>
      </c>
      <c r="N30" s="62" t="s">
        <v>295</v>
      </c>
      <c r="O30" s="0" t="s">
        <v>291</v>
      </c>
      <c r="P30" s="62" t="s">
        <v>295</v>
      </c>
      <c r="Q30" s="62" t="s">
        <v>295</v>
      </c>
      <c r="R30" s="62" t="s">
        <v>296</v>
      </c>
      <c r="S30" s="62" t="s">
        <v>296</v>
      </c>
      <c r="T30" s="62" t="s">
        <v>296</v>
      </c>
      <c r="U30" s="62" t="s">
        <v>296</v>
      </c>
      <c r="V30" s="62" t="s">
        <v>296</v>
      </c>
      <c r="W30" s="62" t="s">
        <v>296</v>
      </c>
      <c r="X30" s="62" t="s">
        <v>296</v>
      </c>
      <c r="Y30" s="0" t="s">
        <v>291</v>
      </c>
      <c r="Z30" s="62" t="s">
        <v>296</v>
      </c>
      <c r="AA30" s="62" t="s">
        <v>296</v>
      </c>
      <c r="AB30" s="62" t="s">
        <v>296</v>
      </c>
      <c r="AC30" s="62" t="s">
        <v>296</v>
      </c>
      <c r="AD30" s="62" t="s">
        <v>296</v>
      </c>
      <c r="AE30" s="62" t="s">
        <v>296</v>
      </c>
      <c r="AF30" s="62" t="s">
        <v>296</v>
      </c>
      <c r="AG30" s="62" t="s">
        <v>296</v>
      </c>
      <c r="AH30" s="62" t="s">
        <v>296</v>
      </c>
      <c r="AI30" s="62" t="s">
        <v>295</v>
      </c>
      <c r="AJ30" s="62" t="s">
        <v>295</v>
      </c>
      <c r="AK30" s="62" t="s">
        <v>295</v>
      </c>
      <c r="AL30" s="62" t="s">
        <v>295</v>
      </c>
      <c r="AM30" s="62" t="s">
        <v>295</v>
      </c>
      <c r="AN30" s="62" t="s">
        <v>295</v>
      </c>
      <c r="AO30" s="62" t="s">
        <v>295</v>
      </c>
      <c r="AP30" s="62" t="s">
        <v>295</v>
      </c>
      <c r="AQ30" s="62" t="s">
        <v>295</v>
      </c>
      <c r="AR30" s="62" t="s">
        <v>296</v>
      </c>
      <c r="AS30" s="62" t="s">
        <v>296</v>
      </c>
      <c r="AT30" s="62" t="s">
        <v>296</v>
      </c>
      <c r="AU30" s="62" t="s">
        <v>296</v>
      </c>
      <c r="AV30" s="62" t="s">
        <v>296</v>
      </c>
      <c r="AW30" s="62" t="s">
        <v>296</v>
      </c>
      <c r="AX30" s="62" t="s">
        <v>296</v>
      </c>
      <c r="AY30" s="62" t="s">
        <v>296</v>
      </c>
      <c r="AZ30" s="62" t="s">
        <v>296</v>
      </c>
      <c r="BA30" s="62" t="s">
        <v>296</v>
      </c>
      <c r="BB30" s="62" t="s">
        <v>296</v>
      </c>
      <c r="BC30" s="62" t="s">
        <v>296</v>
      </c>
      <c r="BD30" s="62" t="s">
        <v>296</v>
      </c>
      <c r="BE30" s="62" t="s">
        <v>296</v>
      </c>
      <c r="BF30" s="62" t="s">
        <v>296</v>
      </c>
      <c r="BG30" s="62" t="s">
        <v>296</v>
      </c>
      <c r="BH30" s="62" t="s">
        <v>296</v>
      </c>
      <c r="BI30" s="0" t="s">
        <v>291</v>
      </c>
      <c r="BJ30" s="62" t="s">
        <v>296</v>
      </c>
      <c r="BK30" s="62" t="s">
        <v>296</v>
      </c>
      <c r="BL30" s="62" t="s">
        <v>296</v>
      </c>
      <c r="BM30" s="62" t="s">
        <v>296</v>
      </c>
      <c r="BN30" s="62" t="s">
        <v>296</v>
      </c>
      <c r="BO30" s="62" t="s">
        <v>296</v>
      </c>
    </row>
    <row r="31" customFormat="false" ht="13.2" hidden="false" customHeight="false" outlineLevel="0" collapsed="false">
      <c r="A31" s="0" t="n">
        <f aca="false">A30-1</f>
        <v>1990</v>
      </c>
      <c r="B31" s="0" t="s">
        <v>294</v>
      </c>
      <c r="C31" s="0" t="s">
        <v>294</v>
      </c>
      <c r="D31" s="0" t="s">
        <v>294</v>
      </c>
      <c r="E31" s="0" t="s">
        <v>294</v>
      </c>
      <c r="F31" s="62" t="s">
        <v>295</v>
      </c>
      <c r="G31" s="62" t="s">
        <v>295</v>
      </c>
      <c r="H31" s="62" t="s">
        <v>295</v>
      </c>
      <c r="I31" s="62" t="s">
        <v>295</v>
      </c>
      <c r="J31" s="62" t="s">
        <v>296</v>
      </c>
      <c r="K31" s="62" t="s">
        <v>296</v>
      </c>
      <c r="L31" s="62" t="s">
        <v>296</v>
      </c>
      <c r="M31" s="62" t="s">
        <v>296</v>
      </c>
      <c r="N31" s="62" t="s">
        <v>295</v>
      </c>
      <c r="O31" s="0" t="s">
        <v>291</v>
      </c>
      <c r="P31" s="62" t="s">
        <v>295</v>
      </c>
      <c r="Q31" s="62" t="s">
        <v>295</v>
      </c>
      <c r="R31" s="62" t="s">
        <v>296</v>
      </c>
      <c r="S31" s="62" t="s">
        <v>296</v>
      </c>
      <c r="T31" s="62" t="s">
        <v>296</v>
      </c>
      <c r="U31" s="62" t="s">
        <v>296</v>
      </c>
      <c r="V31" s="62" t="s">
        <v>296</v>
      </c>
      <c r="W31" s="62" t="s">
        <v>296</v>
      </c>
      <c r="X31" s="62" t="s">
        <v>296</v>
      </c>
      <c r="Y31" s="0" t="s">
        <v>291</v>
      </c>
      <c r="Z31" s="62" t="s">
        <v>296</v>
      </c>
      <c r="AA31" s="62" t="s">
        <v>296</v>
      </c>
      <c r="AB31" s="62" t="s">
        <v>296</v>
      </c>
      <c r="AC31" s="62" t="s">
        <v>296</v>
      </c>
      <c r="AD31" s="62" t="s">
        <v>296</v>
      </c>
      <c r="AE31" s="62" t="s">
        <v>296</v>
      </c>
      <c r="AF31" s="62" t="s">
        <v>296</v>
      </c>
      <c r="AG31" s="62" t="s">
        <v>296</v>
      </c>
      <c r="AH31" s="62" t="s">
        <v>296</v>
      </c>
      <c r="AI31" s="62" t="s">
        <v>295</v>
      </c>
      <c r="AJ31" s="62" t="s">
        <v>295</v>
      </c>
      <c r="AK31" s="62" t="s">
        <v>295</v>
      </c>
      <c r="AL31" s="62" t="s">
        <v>295</v>
      </c>
      <c r="AM31" s="62" t="s">
        <v>295</v>
      </c>
      <c r="AN31" s="62" t="s">
        <v>295</v>
      </c>
      <c r="AO31" s="62" t="s">
        <v>295</v>
      </c>
      <c r="AP31" s="62" t="s">
        <v>295</v>
      </c>
      <c r="AQ31" s="62" t="s">
        <v>295</v>
      </c>
      <c r="AR31" s="62" t="s">
        <v>296</v>
      </c>
      <c r="AS31" s="62" t="s">
        <v>296</v>
      </c>
      <c r="AT31" s="62" t="s">
        <v>296</v>
      </c>
      <c r="AU31" s="62" t="s">
        <v>296</v>
      </c>
      <c r="AV31" s="62" t="s">
        <v>296</v>
      </c>
      <c r="AW31" s="62" t="s">
        <v>296</v>
      </c>
      <c r="AX31" s="62" t="s">
        <v>296</v>
      </c>
      <c r="AY31" s="62" t="s">
        <v>296</v>
      </c>
      <c r="AZ31" s="62" t="s">
        <v>296</v>
      </c>
      <c r="BA31" s="62" t="s">
        <v>296</v>
      </c>
      <c r="BB31" s="62" t="s">
        <v>296</v>
      </c>
      <c r="BC31" s="62" t="s">
        <v>296</v>
      </c>
      <c r="BD31" s="62" t="s">
        <v>296</v>
      </c>
      <c r="BE31" s="62" t="s">
        <v>296</v>
      </c>
      <c r="BF31" s="62" t="s">
        <v>296</v>
      </c>
      <c r="BG31" s="62" t="s">
        <v>296</v>
      </c>
      <c r="BH31" s="62" t="s">
        <v>296</v>
      </c>
      <c r="BI31" s="0" t="s">
        <v>291</v>
      </c>
      <c r="BJ31" s="62" t="s">
        <v>296</v>
      </c>
      <c r="BK31" s="62" t="s">
        <v>296</v>
      </c>
      <c r="BL31" s="62" t="s">
        <v>296</v>
      </c>
      <c r="BM31" s="62" t="s">
        <v>296</v>
      </c>
      <c r="BN31" s="62" t="s">
        <v>296</v>
      </c>
      <c r="BO31" s="62" t="s">
        <v>296</v>
      </c>
    </row>
    <row r="32" customFormat="false" ht="13.2" hidden="false" customHeight="false" outlineLevel="0" collapsed="false">
      <c r="A32" s="0" t="n">
        <f aca="false">A31-1</f>
        <v>1989</v>
      </c>
      <c r="B32" s="0" t="s">
        <v>294</v>
      </c>
      <c r="C32" s="0" t="s">
        <v>294</v>
      </c>
      <c r="D32" s="0" t="s">
        <v>294</v>
      </c>
      <c r="E32" s="0" t="s">
        <v>294</v>
      </c>
      <c r="F32" s="62" t="s">
        <v>295</v>
      </c>
      <c r="G32" s="62" t="s">
        <v>295</v>
      </c>
      <c r="H32" s="62" t="s">
        <v>295</v>
      </c>
      <c r="I32" s="62" t="s">
        <v>295</v>
      </c>
      <c r="J32" s="62" t="s">
        <v>296</v>
      </c>
      <c r="K32" s="62" t="s">
        <v>296</v>
      </c>
      <c r="L32" s="62" t="s">
        <v>296</v>
      </c>
      <c r="M32" s="62" t="s">
        <v>296</v>
      </c>
      <c r="N32" s="62" t="s">
        <v>295</v>
      </c>
      <c r="O32" s="0" t="s">
        <v>291</v>
      </c>
      <c r="P32" s="62" t="s">
        <v>295</v>
      </c>
      <c r="Q32" s="62" t="s">
        <v>295</v>
      </c>
      <c r="R32" s="62" t="s">
        <v>296</v>
      </c>
      <c r="S32" s="62" t="s">
        <v>296</v>
      </c>
      <c r="T32" s="62" t="s">
        <v>296</v>
      </c>
      <c r="U32" s="62" t="s">
        <v>296</v>
      </c>
      <c r="V32" s="62" t="s">
        <v>296</v>
      </c>
      <c r="W32" s="62" t="s">
        <v>296</v>
      </c>
      <c r="X32" s="62" t="s">
        <v>296</v>
      </c>
      <c r="Y32" s="0" t="s">
        <v>291</v>
      </c>
      <c r="Z32" s="62" t="s">
        <v>296</v>
      </c>
      <c r="AA32" s="62" t="s">
        <v>296</v>
      </c>
      <c r="AB32" s="62" t="s">
        <v>296</v>
      </c>
      <c r="AC32" s="62" t="s">
        <v>296</v>
      </c>
      <c r="AD32" s="62" t="s">
        <v>296</v>
      </c>
      <c r="AE32" s="62" t="s">
        <v>296</v>
      </c>
      <c r="AF32" s="62" t="s">
        <v>296</v>
      </c>
      <c r="AG32" s="62" t="s">
        <v>296</v>
      </c>
      <c r="AH32" s="62" t="s">
        <v>296</v>
      </c>
      <c r="AI32" s="62" t="s">
        <v>295</v>
      </c>
      <c r="AJ32" s="62" t="s">
        <v>295</v>
      </c>
      <c r="AK32" s="62" t="s">
        <v>295</v>
      </c>
      <c r="AL32" s="62" t="s">
        <v>295</v>
      </c>
      <c r="AM32" s="62" t="s">
        <v>295</v>
      </c>
      <c r="AN32" s="62" t="s">
        <v>295</v>
      </c>
      <c r="AO32" s="62" t="s">
        <v>295</v>
      </c>
      <c r="AP32" s="62" t="s">
        <v>295</v>
      </c>
      <c r="AQ32" s="62" t="s">
        <v>295</v>
      </c>
      <c r="AR32" s="62" t="s">
        <v>296</v>
      </c>
      <c r="AS32" s="62" t="s">
        <v>296</v>
      </c>
      <c r="AT32" s="62" t="s">
        <v>296</v>
      </c>
      <c r="AU32" s="62" t="s">
        <v>296</v>
      </c>
      <c r="AV32" s="62" t="s">
        <v>296</v>
      </c>
      <c r="AW32" s="62" t="s">
        <v>296</v>
      </c>
      <c r="AX32" s="62" t="s">
        <v>296</v>
      </c>
      <c r="AY32" s="62" t="s">
        <v>296</v>
      </c>
      <c r="AZ32" s="62" t="s">
        <v>296</v>
      </c>
      <c r="BA32" s="62" t="s">
        <v>296</v>
      </c>
      <c r="BB32" s="62" t="s">
        <v>296</v>
      </c>
      <c r="BC32" s="62" t="s">
        <v>296</v>
      </c>
      <c r="BD32" s="62" t="s">
        <v>296</v>
      </c>
      <c r="BE32" s="62" t="s">
        <v>296</v>
      </c>
      <c r="BF32" s="62" t="s">
        <v>296</v>
      </c>
      <c r="BG32" s="62" t="s">
        <v>296</v>
      </c>
      <c r="BH32" s="62" t="s">
        <v>296</v>
      </c>
      <c r="BI32" s="0" t="s">
        <v>291</v>
      </c>
      <c r="BJ32" s="62" t="s">
        <v>296</v>
      </c>
      <c r="BK32" s="62" t="s">
        <v>296</v>
      </c>
      <c r="BL32" s="62" t="s">
        <v>296</v>
      </c>
      <c r="BM32" s="62" t="s">
        <v>296</v>
      </c>
      <c r="BN32" s="62" t="s">
        <v>296</v>
      </c>
      <c r="BO32" s="62" t="s">
        <v>296</v>
      </c>
    </row>
    <row r="33" customFormat="false" ht="13.2" hidden="false" customHeight="false" outlineLevel="0" collapsed="false">
      <c r="A33" s="0" t="n">
        <f aca="false">A32-1</f>
        <v>1988</v>
      </c>
      <c r="B33" s="0" t="s">
        <v>294</v>
      </c>
      <c r="C33" s="0" t="s">
        <v>294</v>
      </c>
      <c r="D33" s="0" t="s">
        <v>294</v>
      </c>
      <c r="E33" s="0" t="s">
        <v>294</v>
      </c>
      <c r="F33" s="62" t="s">
        <v>295</v>
      </c>
      <c r="G33" s="62" t="s">
        <v>295</v>
      </c>
      <c r="H33" s="62" t="s">
        <v>295</v>
      </c>
      <c r="I33" s="62" t="s">
        <v>295</v>
      </c>
      <c r="J33" s="62" t="s">
        <v>296</v>
      </c>
      <c r="K33" s="62" t="s">
        <v>296</v>
      </c>
      <c r="L33" s="62" t="s">
        <v>296</v>
      </c>
      <c r="M33" s="62" t="s">
        <v>296</v>
      </c>
      <c r="N33" s="62" t="s">
        <v>295</v>
      </c>
      <c r="O33" s="0" t="s">
        <v>291</v>
      </c>
      <c r="P33" s="62" t="s">
        <v>295</v>
      </c>
      <c r="Q33" s="62" t="s">
        <v>295</v>
      </c>
      <c r="R33" s="62" t="s">
        <v>296</v>
      </c>
      <c r="S33" s="62" t="s">
        <v>296</v>
      </c>
      <c r="T33" s="62" t="s">
        <v>296</v>
      </c>
      <c r="U33" s="62" t="s">
        <v>296</v>
      </c>
      <c r="V33" s="62" t="s">
        <v>296</v>
      </c>
      <c r="W33" s="62" t="s">
        <v>296</v>
      </c>
      <c r="X33" s="62" t="s">
        <v>296</v>
      </c>
      <c r="Y33" s="0" t="s">
        <v>291</v>
      </c>
      <c r="Z33" s="62" t="s">
        <v>296</v>
      </c>
      <c r="AA33" s="62" t="s">
        <v>296</v>
      </c>
      <c r="AB33" s="62" t="s">
        <v>296</v>
      </c>
      <c r="AC33" s="62" t="s">
        <v>296</v>
      </c>
      <c r="AD33" s="62" t="s">
        <v>296</v>
      </c>
      <c r="AE33" s="62" t="s">
        <v>296</v>
      </c>
      <c r="AF33" s="62" t="s">
        <v>296</v>
      </c>
      <c r="AG33" s="62" t="s">
        <v>296</v>
      </c>
      <c r="AH33" s="62" t="s">
        <v>296</v>
      </c>
      <c r="AI33" s="62" t="s">
        <v>295</v>
      </c>
      <c r="AJ33" s="62" t="s">
        <v>295</v>
      </c>
      <c r="AK33" s="62" t="s">
        <v>295</v>
      </c>
      <c r="AL33" s="62" t="s">
        <v>295</v>
      </c>
      <c r="AM33" s="62" t="s">
        <v>295</v>
      </c>
      <c r="AN33" s="62" t="s">
        <v>295</v>
      </c>
      <c r="AO33" s="62" t="s">
        <v>295</v>
      </c>
      <c r="AP33" s="62" t="s">
        <v>295</v>
      </c>
      <c r="AQ33" s="62" t="s">
        <v>295</v>
      </c>
      <c r="AR33" s="62" t="s">
        <v>296</v>
      </c>
      <c r="AS33" s="62" t="s">
        <v>296</v>
      </c>
      <c r="AT33" s="62" t="s">
        <v>296</v>
      </c>
      <c r="AU33" s="62" t="s">
        <v>296</v>
      </c>
      <c r="AV33" s="62" t="s">
        <v>296</v>
      </c>
      <c r="AW33" s="62" t="s">
        <v>296</v>
      </c>
      <c r="AX33" s="62" t="s">
        <v>296</v>
      </c>
      <c r="AY33" s="62" t="s">
        <v>296</v>
      </c>
      <c r="AZ33" s="62" t="s">
        <v>296</v>
      </c>
      <c r="BA33" s="62" t="s">
        <v>296</v>
      </c>
      <c r="BB33" s="62" t="s">
        <v>296</v>
      </c>
      <c r="BC33" s="62" t="s">
        <v>296</v>
      </c>
      <c r="BD33" s="62" t="s">
        <v>296</v>
      </c>
      <c r="BE33" s="62" t="s">
        <v>296</v>
      </c>
      <c r="BF33" s="62" t="s">
        <v>296</v>
      </c>
      <c r="BG33" s="62" t="s">
        <v>296</v>
      </c>
      <c r="BH33" s="62" t="s">
        <v>296</v>
      </c>
      <c r="BI33" s="0" t="s">
        <v>291</v>
      </c>
      <c r="BJ33" s="62" t="s">
        <v>296</v>
      </c>
      <c r="BK33" s="62" t="s">
        <v>296</v>
      </c>
      <c r="BL33" s="62" t="s">
        <v>296</v>
      </c>
      <c r="BM33" s="62" t="s">
        <v>296</v>
      </c>
      <c r="BN33" s="62" t="s">
        <v>296</v>
      </c>
      <c r="BO33" s="62" t="s">
        <v>296</v>
      </c>
    </row>
    <row r="34" customFormat="false" ht="13.2" hidden="false" customHeight="false" outlineLevel="0" collapsed="false">
      <c r="A34" s="0" t="n">
        <f aca="false">A33-1</f>
        <v>1987</v>
      </c>
      <c r="B34" s="0" t="s">
        <v>294</v>
      </c>
      <c r="C34" s="0" t="s">
        <v>294</v>
      </c>
      <c r="D34" s="0" t="s">
        <v>294</v>
      </c>
      <c r="E34" s="0" t="s">
        <v>294</v>
      </c>
      <c r="F34" s="62" t="s">
        <v>295</v>
      </c>
      <c r="G34" s="62" t="s">
        <v>295</v>
      </c>
      <c r="H34" s="62" t="s">
        <v>295</v>
      </c>
      <c r="I34" s="62" t="s">
        <v>295</v>
      </c>
      <c r="J34" s="62" t="s">
        <v>296</v>
      </c>
      <c r="K34" s="62" t="s">
        <v>296</v>
      </c>
      <c r="L34" s="62" t="s">
        <v>296</v>
      </c>
      <c r="M34" s="62" t="s">
        <v>296</v>
      </c>
      <c r="N34" s="62" t="s">
        <v>295</v>
      </c>
      <c r="O34" s="0" t="s">
        <v>291</v>
      </c>
      <c r="P34" s="62" t="s">
        <v>295</v>
      </c>
      <c r="Q34" s="62" t="s">
        <v>295</v>
      </c>
      <c r="R34" s="62" t="s">
        <v>296</v>
      </c>
      <c r="S34" s="62" t="s">
        <v>296</v>
      </c>
      <c r="T34" s="62" t="s">
        <v>296</v>
      </c>
      <c r="U34" s="62" t="s">
        <v>296</v>
      </c>
      <c r="V34" s="62" t="s">
        <v>296</v>
      </c>
      <c r="W34" s="62" t="s">
        <v>296</v>
      </c>
      <c r="X34" s="62" t="s">
        <v>296</v>
      </c>
      <c r="Y34" s="0" t="s">
        <v>291</v>
      </c>
      <c r="Z34" s="62" t="s">
        <v>296</v>
      </c>
      <c r="AA34" s="62" t="s">
        <v>296</v>
      </c>
      <c r="AB34" s="62" t="s">
        <v>296</v>
      </c>
      <c r="AC34" s="62" t="s">
        <v>296</v>
      </c>
      <c r="AD34" s="62" t="s">
        <v>296</v>
      </c>
      <c r="AE34" s="62" t="s">
        <v>296</v>
      </c>
      <c r="AF34" s="62" t="s">
        <v>296</v>
      </c>
      <c r="AG34" s="62" t="s">
        <v>296</v>
      </c>
      <c r="AH34" s="62" t="s">
        <v>296</v>
      </c>
      <c r="AI34" s="62" t="s">
        <v>295</v>
      </c>
      <c r="AJ34" s="62" t="s">
        <v>295</v>
      </c>
      <c r="AK34" s="62" t="s">
        <v>295</v>
      </c>
      <c r="AL34" s="62" t="s">
        <v>295</v>
      </c>
      <c r="AM34" s="62" t="s">
        <v>295</v>
      </c>
      <c r="AN34" s="62" t="s">
        <v>295</v>
      </c>
      <c r="AO34" s="62" t="s">
        <v>295</v>
      </c>
      <c r="AP34" s="62" t="s">
        <v>295</v>
      </c>
      <c r="AQ34" s="62" t="s">
        <v>295</v>
      </c>
      <c r="AR34" s="62" t="s">
        <v>296</v>
      </c>
      <c r="AS34" s="62" t="s">
        <v>296</v>
      </c>
      <c r="AT34" s="62" t="s">
        <v>296</v>
      </c>
      <c r="AU34" s="62" t="s">
        <v>296</v>
      </c>
      <c r="AV34" s="62" t="s">
        <v>296</v>
      </c>
      <c r="AW34" s="62" t="s">
        <v>296</v>
      </c>
      <c r="AX34" s="62" t="s">
        <v>296</v>
      </c>
      <c r="AY34" s="62" t="s">
        <v>296</v>
      </c>
      <c r="AZ34" s="62" t="s">
        <v>296</v>
      </c>
      <c r="BA34" s="62" t="s">
        <v>296</v>
      </c>
      <c r="BB34" s="62" t="s">
        <v>296</v>
      </c>
      <c r="BC34" s="62" t="s">
        <v>296</v>
      </c>
      <c r="BD34" s="62" t="s">
        <v>296</v>
      </c>
      <c r="BE34" s="62" t="s">
        <v>296</v>
      </c>
      <c r="BF34" s="62" t="s">
        <v>296</v>
      </c>
      <c r="BG34" s="62" t="s">
        <v>296</v>
      </c>
      <c r="BH34" s="62" t="s">
        <v>296</v>
      </c>
      <c r="BI34" s="0" t="s">
        <v>291</v>
      </c>
      <c r="BJ34" s="62" t="s">
        <v>296</v>
      </c>
      <c r="BK34" s="62" t="s">
        <v>296</v>
      </c>
      <c r="BL34" s="62" t="s">
        <v>296</v>
      </c>
      <c r="BM34" s="62" t="s">
        <v>296</v>
      </c>
      <c r="BN34" s="62" t="s">
        <v>296</v>
      </c>
      <c r="BO34" s="62" t="s">
        <v>296</v>
      </c>
    </row>
    <row r="35" customFormat="false" ht="13.2" hidden="false" customHeight="false" outlineLevel="0" collapsed="false">
      <c r="A35" s="0" t="n">
        <f aca="false">A34-1</f>
        <v>1986</v>
      </c>
      <c r="B35" s="0" t="s">
        <v>294</v>
      </c>
      <c r="C35" s="0" t="s">
        <v>294</v>
      </c>
      <c r="D35" s="0" t="s">
        <v>294</v>
      </c>
      <c r="E35" s="0" t="s">
        <v>294</v>
      </c>
      <c r="F35" s="62" t="s">
        <v>295</v>
      </c>
      <c r="G35" s="62" t="s">
        <v>295</v>
      </c>
      <c r="H35" s="62" t="s">
        <v>295</v>
      </c>
      <c r="I35" s="62" t="s">
        <v>295</v>
      </c>
      <c r="J35" s="62" t="s">
        <v>296</v>
      </c>
      <c r="K35" s="62" t="s">
        <v>296</v>
      </c>
      <c r="L35" s="62" t="s">
        <v>296</v>
      </c>
      <c r="M35" s="62" t="s">
        <v>296</v>
      </c>
      <c r="N35" s="62" t="s">
        <v>295</v>
      </c>
      <c r="O35" s="0" t="s">
        <v>291</v>
      </c>
      <c r="P35" s="62" t="s">
        <v>295</v>
      </c>
      <c r="Q35" s="62" t="s">
        <v>295</v>
      </c>
      <c r="R35" s="62" t="s">
        <v>296</v>
      </c>
      <c r="S35" s="62" t="s">
        <v>296</v>
      </c>
      <c r="T35" s="62" t="s">
        <v>296</v>
      </c>
      <c r="U35" s="62" t="s">
        <v>296</v>
      </c>
      <c r="V35" s="62" t="s">
        <v>296</v>
      </c>
      <c r="W35" s="62" t="s">
        <v>296</v>
      </c>
      <c r="X35" s="62" t="s">
        <v>296</v>
      </c>
      <c r="Y35" s="0" t="s">
        <v>291</v>
      </c>
      <c r="Z35" s="62" t="s">
        <v>296</v>
      </c>
      <c r="AA35" s="62" t="s">
        <v>296</v>
      </c>
      <c r="AB35" s="62" t="s">
        <v>296</v>
      </c>
      <c r="AC35" s="62" t="s">
        <v>296</v>
      </c>
      <c r="AD35" s="62" t="s">
        <v>296</v>
      </c>
      <c r="AE35" s="62" t="s">
        <v>296</v>
      </c>
      <c r="AF35" s="62" t="s">
        <v>296</v>
      </c>
      <c r="AG35" s="62" t="s">
        <v>296</v>
      </c>
      <c r="AH35" s="62" t="s">
        <v>296</v>
      </c>
      <c r="AI35" s="62" t="s">
        <v>295</v>
      </c>
      <c r="AJ35" s="62" t="s">
        <v>295</v>
      </c>
      <c r="AK35" s="62" t="s">
        <v>295</v>
      </c>
      <c r="AL35" s="62" t="s">
        <v>295</v>
      </c>
      <c r="AM35" s="62" t="s">
        <v>295</v>
      </c>
      <c r="AN35" s="62" t="s">
        <v>295</v>
      </c>
      <c r="AO35" s="62" t="s">
        <v>295</v>
      </c>
      <c r="AP35" s="62" t="s">
        <v>295</v>
      </c>
      <c r="AQ35" s="62" t="s">
        <v>295</v>
      </c>
      <c r="AR35" s="62" t="s">
        <v>296</v>
      </c>
      <c r="AS35" s="62" t="s">
        <v>296</v>
      </c>
      <c r="AT35" s="62" t="s">
        <v>296</v>
      </c>
      <c r="AU35" s="62" t="s">
        <v>296</v>
      </c>
      <c r="AV35" s="62" t="s">
        <v>296</v>
      </c>
      <c r="AW35" s="62" t="s">
        <v>296</v>
      </c>
      <c r="AX35" s="62" t="s">
        <v>296</v>
      </c>
      <c r="AY35" s="62" t="s">
        <v>296</v>
      </c>
      <c r="AZ35" s="62" t="s">
        <v>296</v>
      </c>
      <c r="BA35" s="62" t="s">
        <v>296</v>
      </c>
      <c r="BB35" s="62" t="s">
        <v>296</v>
      </c>
      <c r="BC35" s="62" t="s">
        <v>296</v>
      </c>
      <c r="BD35" s="62" t="s">
        <v>296</v>
      </c>
      <c r="BE35" s="62" t="s">
        <v>296</v>
      </c>
      <c r="BF35" s="62" t="s">
        <v>296</v>
      </c>
      <c r="BG35" s="62" t="s">
        <v>296</v>
      </c>
      <c r="BH35" s="62" t="s">
        <v>296</v>
      </c>
      <c r="BI35" s="0" t="s">
        <v>291</v>
      </c>
      <c r="BJ35" s="62" t="s">
        <v>296</v>
      </c>
      <c r="BK35" s="62" t="s">
        <v>296</v>
      </c>
      <c r="BL35" s="62" t="s">
        <v>296</v>
      </c>
      <c r="BM35" s="62" t="s">
        <v>296</v>
      </c>
      <c r="BN35" s="62" t="s">
        <v>296</v>
      </c>
      <c r="BO35" s="62" t="s">
        <v>296</v>
      </c>
    </row>
    <row r="36" customFormat="false" ht="13.2" hidden="false" customHeight="false" outlineLevel="0" collapsed="false">
      <c r="A36" s="0" t="n">
        <f aca="false">A35-1</f>
        <v>1985</v>
      </c>
      <c r="B36" s="0" t="s">
        <v>294</v>
      </c>
      <c r="C36" s="0" t="s">
        <v>294</v>
      </c>
      <c r="D36" s="0" t="s">
        <v>294</v>
      </c>
      <c r="E36" s="0" t="s">
        <v>294</v>
      </c>
      <c r="F36" s="62" t="s">
        <v>295</v>
      </c>
      <c r="G36" s="62" t="s">
        <v>295</v>
      </c>
      <c r="H36" s="62" t="s">
        <v>295</v>
      </c>
      <c r="I36" s="62" t="s">
        <v>295</v>
      </c>
      <c r="J36" s="62" t="s">
        <v>296</v>
      </c>
      <c r="K36" s="62" t="s">
        <v>296</v>
      </c>
      <c r="L36" s="62" t="s">
        <v>296</v>
      </c>
      <c r="M36" s="62" t="s">
        <v>296</v>
      </c>
      <c r="N36" s="62" t="s">
        <v>295</v>
      </c>
      <c r="O36" s="0" t="s">
        <v>291</v>
      </c>
      <c r="P36" s="62" t="s">
        <v>295</v>
      </c>
      <c r="Q36" s="62" t="s">
        <v>295</v>
      </c>
      <c r="R36" s="62" t="s">
        <v>296</v>
      </c>
      <c r="S36" s="62" t="s">
        <v>296</v>
      </c>
      <c r="T36" s="62" t="s">
        <v>296</v>
      </c>
      <c r="U36" s="62" t="s">
        <v>296</v>
      </c>
      <c r="V36" s="62" t="s">
        <v>296</v>
      </c>
      <c r="W36" s="62" t="s">
        <v>296</v>
      </c>
      <c r="X36" s="62" t="s">
        <v>296</v>
      </c>
      <c r="Y36" s="0" t="s">
        <v>291</v>
      </c>
      <c r="Z36" s="62" t="s">
        <v>296</v>
      </c>
      <c r="AA36" s="62" t="s">
        <v>296</v>
      </c>
      <c r="AB36" s="62" t="s">
        <v>296</v>
      </c>
      <c r="AC36" s="62" t="s">
        <v>296</v>
      </c>
      <c r="AD36" s="62" t="s">
        <v>296</v>
      </c>
      <c r="AE36" s="62" t="s">
        <v>296</v>
      </c>
      <c r="AF36" s="62" t="s">
        <v>296</v>
      </c>
      <c r="AG36" s="62" t="s">
        <v>296</v>
      </c>
      <c r="AH36" s="62" t="s">
        <v>296</v>
      </c>
      <c r="AI36" s="62" t="s">
        <v>295</v>
      </c>
      <c r="AJ36" s="62" t="s">
        <v>295</v>
      </c>
      <c r="AK36" s="62" t="s">
        <v>295</v>
      </c>
      <c r="AL36" s="62" t="s">
        <v>295</v>
      </c>
      <c r="AM36" s="62" t="s">
        <v>295</v>
      </c>
      <c r="AN36" s="62" t="s">
        <v>295</v>
      </c>
      <c r="AO36" s="62" t="s">
        <v>295</v>
      </c>
      <c r="AP36" s="62" t="s">
        <v>295</v>
      </c>
      <c r="AQ36" s="62" t="s">
        <v>295</v>
      </c>
      <c r="AR36" s="62" t="s">
        <v>296</v>
      </c>
      <c r="AS36" s="62" t="s">
        <v>296</v>
      </c>
      <c r="AT36" s="62" t="s">
        <v>296</v>
      </c>
      <c r="AU36" s="62" t="s">
        <v>296</v>
      </c>
      <c r="AV36" s="62" t="s">
        <v>296</v>
      </c>
      <c r="AW36" s="62" t="s">
        <v>296</v>
      </c>
      <c r="AX36" s="62" t="s">
        <v>296</v>
      </c>
      <c r="AY36" s="62" t="s">
        <v>296</v>
      </c>
      <c r="AZ36" s="62" t="s">
        <v>296</v>
      </c>
      <c r="BA36" s="62" t="s">
        <v>296</v>
      </c>
      <c r="BB36" s="62" t="s">
        <v>296</v>
      </c>
      <c r="BC36" s="62" t="s">
        <v>296</v>
      </c>
      <c r="BD36" s="62" t="s">
        <v>296</v>
      </c>
      <c r="BE36" s="62" t="s">
        <v>296</v>
      </c>
      <c r="BF36" s="62" t="s">
        <v>296</v>
      </c>
      <c r="BG36" s="62" t="s">
        <v>296</v>
      </c>
      <c r="BH36" s="62" t="s">
        <v>296</v>
      </c>
      <c r="BI36" s="0" t="s">
        <v>291</v>
      </c>
      <c r="BJ36" s="62" t="s">
        <v>296</v>
      </c>
      <c r="BK36" s="62" t="s">
        <v>296</v>
      </c>
      <c r="BL36" s="62" t="s">
        <v>296</v>
      </c>
      <c r="BM36" s="62" t="s">
        <v>296</v>
      </c>
      <c r="BN36" s="62" t="s">
        <v>296</v>
      </c>
      <c r="BO36" s="62" t="s">
        <v>296</v>
      </c>
    </row>
    <row r="37" customFormat="false" ht="13.2" hidden="false" customHeight="false" outlineLevel="0" collapsed="false">
      <c r="A37" s="0" t="n">
        <f aca="false">A36-1</f>
        <v>1984</v>
      </c>
      <c r="B37" s="0" t="s">
        <v>294</v>
      </c>
      <c r="C37" s="0" t="s">
        <v>294</v>
      </c>
      <c r="D37" s="0" t="s">
        <v>294</v>
      </c>
      <c r="E37" s="0" t="s">
        <v>294</v>
      </c>
      <c r="F37" s="62" t="s">
        <v>295</v>
      </c>
      <c r="G37" s="62" t="s">
        <v>295</v>
      </c>
      <c r="H37" s="62" t="s">
        <v>295</v>
      </c>
      <c r="I37" s="62" t="s">
        <v>295</v>
      </c>
      <c r="J37" s="62" t="s">
        <v>296</v>
      </c>
      <c r="K37" s="62" t="s">
        <v>296</v>
      </c>
      <c r="L37" s="62" t="s">
        <v>296</v>
      </c>
      <c r="M37" s="62" t="s">
        <v>296</v>
      </c>
      <c r="N37" s="62" t="s">
        <v>295</v>
      </c>
      <c r="O37" s="0" t="s">
        <v>291</v>
      </c>
      <c r="P37" s="62" t="s">
        <v>295</v>
      </c>
      <c r="Q37" s="62" t="s">
        <v>295</v>
      </c>
      <c r="R37" s="62" t="s">
        <v>296</v>
      </c>
      <c r="S37" s="62" t="s">
        <v>296</v>
      </c>
      <c r="T37" s="62" t="s">
        <v>296</v>
      </c>
      <c r="U37" s="62" t="s">
        <v>296</v>
      </c>
      <c r="V37" s="62" t="s">
        <v>296</v>
      </c>
      <c r="W37" s="62" t="s">
        <v>296</v>
      </c>
      <c r="X37" s="62" t="s">
        <v>296</v>
      </c>
      <c r="Y37" s="0" t="s">
        <v>291</v>
      </c>
      <c r="Z37" s="62" t="s">
        <v>296</v>
      </c>
      <c r="AA37" s="62" t="s">
        <v>296</v>
      </c>
      <c r="AB37" s="62" t="s">
        <v>296</v>
      </c>
      <c r="AC37" s="62" t="s">
        <v>296</v>
      </c>
      <c r="AD37" s="62" t="s">
        <v>296</v>
      </c>
      <c r="AE37" s="62" t="s">
        <v>296</v>
      </c>
      <c r="AF37" s="62" t="s">
        <v>296</v>
      </c>
      <c r="AG37" s="62" t="s">
        <v>296</v>
      </c>
      <c r="AH37" s="62" t="s">
        <v>296</v>
      </c>
      <c r="AI37" s="62" t="s">
        <v>295</v>
      </c>
      <c r="AJ37" s="62" t="s">
        <v>295</v>
      </c>
      <c r="AK37" s="62" t="s">
        <v>295</v>
      </c>
      <c r="AL37" s="62" t="s">
        <v>295</v>
      </c>
      <c r="AM37" s="62" t="s">
        <v>295</v>
      </c>
      <c r="AN37" s="62" t="s">
        <v>295</v>
      </c>
      <c r="AO37" s="62" t="s">
        <v>295</v>
      </c>
      <c r="AP37" s="62" t="s">
        <v>295</v>
      </c>
      <c r="AQ37" s="62" t="s">
        <v>295</v>
      </c>
      <c r="AR37" s="62" t="s">
        <v>296</v>
      </c>
      <c r="AS37" s="62" t="s">
        <v>296</v>
      </c>
      <c r="AT37" s="62" t="s">
        <v>296</v>
      </c>
      <c r="AU37" s="62" t="s">
        <v>296</v>
      </c>
      <c r="AV37" s="62" t="s">
        <v>296</v>
      </c>
      <c r="AW37" s="62" t="s">
        <v>296</v>
      </c>
      <c r="AX37" s="62" t="s">
        <v>296</v>
      </c>
      <c r="AY37" s="62" t="s">
        <v>296</v>
      </c>
      <c r="AZ37" s="62" t="s">
        <v>296</v>
      </c>
      <c r="BA37" s="62" t="s">
        <v>296</v>
      </c>
      <c r="BB37" s="62" t="s">
        <v>296</v>
      </c>
      <c r="BC37" s="62" t="s">
        <v>296</v>
      </c>
      <c r="BD37" s="62" t="s">
        <v>296</v>
      </c>
      <c r="BE37" s="62" t="s">
        <v>296</v>
      </c>
      <c r="BF37" s="62" t="s">
        <v>296</v>
      </c>
      <c r="BG37" s="62" t="s">
        <v>296</v>
      </c>
      <c r="BH37" s="62" t="s">
        <v>296</v>
      </c>
      <c r="BI37" s="0" t="s">
        <v>291</v>
      </c>
      <c r="BJ37" s="62" t="s">
        <v>296</v>
      </c>
      <c r="BK37" s="62" t="s">
        <v>296</v>
      </c>
      <c r="BL37" s="62" t="s">
        <v>296</v>
      </c>
      <c r="BM37" s="62" t="s">
        <v>296</v>
      </c>
      <c r="BN37" s="62" t="s">
        <v>296</v>
      </c>
      <c r="BO37" s="62" t="s">
        <v>296</v>
      </c>
    </row>
    <row r="38" customFormat="false" ht="13.2" hidden="false" customHeight="false" outlineLevel="0" collapsed="false">
      <c r="A38" s="0" t="n">
        <f aca="false">A37-1</f>
        <v>1983</v>
      </c>
      <c r="B38" s="0" t="s">
        <v>294</v>
      </c>
      <c r="C38" s="0" t="s">
        <v>294</v>
      </c>
      <c r="D38" s="0" t="s">
        <v>294</v>
      </c>
      <c r="E38" s="0" t="s">
        <v>294</v>
      </c>
      <c r="F38" s="62" t="s">
        <v>295</v>
      </c>
      <c r="G38" s="62" t="s">
        <v>295</v>
      </c>
      <c r="H38" s="62" t="s">
        <v>295</v>
      </c>
      <c r="I38" s="62" t="s">
        <v>295</v>
      </c>
      <c r="J38" s="62" t="s">
        <v>296</v>
      </c>
      <c r="K38" s="62" t="s">
        <v>296</v>
      </c>
      <c r="L38" s="62" t="s">
        <v>296</v>
      </c>
      <c r="M38" s="62" t="s">
        <v>296</v>
      </c>
      <c r="N38" s="62" t="s">
        <v>295</v>
      </c>
      <c r="O38" s="0" t="s">
        <v>291</v>
      </c>
      <c r="P38" s="62" t="s">
        <v>295</v>
      </c>
      <c r="Q38" s="62" t="s">
        <v>295</v>
      </c>
      <c r="R38" s="62" t="s">
        <v>296</v>
      </c>
      <c r="S38" s="62" t="s">
        <v>296</v>
      </c>
      <c r="T38" s="62" t="s">
        <v>296</v>
      </c>
      <c r="U38" s="62" t="s">
        <v>296</v>
      </c>
      <c r="V38" s="62" t="s">
        <v>296</v>
      </c>
      <c r="W38" s="62" t="s">
        <v>296</v>
      </c>
      <c r="X38" s="62" t="s">
        <v>296</v>
      </c>
      <c r="Y38" s="0" t="s">
        <v>291</v>
      </c>
      <c r="Z38" s="62" t="s">
        <v>296</v>
      </c>
      <c r="AA38" s="62" t="s">
        <v>296</v>
      </c>
      <c r="AB38" s="62" t="s">
        <v>296</v>
      </c>
      <c r="AC38" s="62" t="s">
        <v>296</v>
      </c>
      <c r="AD38" s="62" t="s">
        <v>296</v>
      </c>
      <c r="AE38" s="62" t="s">
        <v>296</v>
      </c>
      <c r="AF38" s="62" t="s">
        <v>296</v>
      </c>
      <c r="AG38" s="62" t="s">
        <v>296</v>
      </c>
      <c r="AH38" s="62" t="s">
        <v>296</v>
      </c>
      <c r="AI38" s="62" t="s">
        <v>295</v>
      </c>
      <c r="AJ38" s="62" t="s">
        <v>295</v>
      </c>
      <c r="AK38" s="62" t="s">
        <v>295</v>
      </c>
      <c r="AL38" s="62" t="s">
        <v>295</v>
      </c>
      <c r="AM38" s="62" t="s">
        <v>295</v>
      </c>
      <c r="AN38" s="62" t="s">
        <v>295</v>
      </c>
      <c r="AO38" s="62" t="s">
        <v>295</v>
      </c>
      <c r="AP38" s="62" t="s">
        <v>295</v>
      </c>
      <c r="AQ38" s="62" t="s">
        <v>295</v>
      </c>
      <c r="AR38" s="62" t="s">
        <v>296</v>
      </c>
      <c r="AS38" s="62" t="s">
        <v>296</v>
      </c>
      <c r="AT38" s="62" t="s">
        <v>296</v>
      </c>
      <c r="AU38" s="62" t="s">
        <v>296</v>
      </c>
      <c r="AV38" s="62" t="s">
        <v>296</v>
      </c>
      <c r="AW38" s="62" t="s">
        <v>296</v>
      </c>
      <c r="AX38" s="62" t="s">
        <v>296</v>
      </c>
      <c r="AY38" s="62" t="s">
        <v>296</v>
      </c>
      <c r="AZ38" s="62" t="s">
        <v>296</v>
      </c>
      <c r="BA38" s="62" t="s">
        <v>296</v>
      </c>
      <c r="BB38" s="62" t="s">
        <v>296</v>
      </c>
      <c r="BC38" s="62" t="s">
        <v>296</v>
      </c>
      <c r="BD38" s="62" t="s">
        <v>296</v>
      </c>
      <c r="BE38" s="62" t="s">
        <v>296</v>
      </c>
      <c r="BF38" s="62" t="s">
        <v>296</v>
      </c>
      <c r="BG38" s="62" t="s">
        <v>296</v>
      </c>
      <c r="BH38" s="62" t="s">
        <v>296</v>
      </c>
      <c r="BI38" s="0" t="s">
        <v>291</v>
      </c>
      <c r="BJ38" s="62" t="s">
        <v>296</v>
      </c>
      <c r="BK38" s="62" t="s">
        <v>296</v>
      </c>
      <c r="BL38" s="62" t="s">
        <v>296</v>
      </c>
      <c r="BM38" s="62" t="s">
        <v>296</v>
      </c>
      <c r="BN38" s="62" t="s">
        <v>296</v>
      </c>
      <c r="BO38" s="62" t="s">
        <v>296</v>
      </c>
    </row>
    <row r="39" customFormat="false" ht="13.2" hidden="false" customHeight="false" outlineLevel="0" collapsed="false">
      <c r="A39" s="0" t="n">
        <f aca="false">A38-1</f>
        <v>1982</v>
      </c>
      <c r="B39" s="0" t="s">
        <v>294</v>
      </c>
      <c r="C39" s="0" t="s">
        <v>294</v>
      </c>
      <c r="D39" s="0" t="s">
        <v>294</v>
      </c>
      <c r="E39" s="0" t="s">
        <v>294</v>
      </c>
      <c r="F39" s="62" t="s">
        <v>295</v>
      </c>
      <c r="G39" s="62" t="s">
        <v>295</v>
      </c>
      <c r="H39" s="62" t="s">
        <v>295</v>
      </c>
      <c r="I39" s="62" t="s">
        <v>295</v>
      </c>
      <c r="J39" s="62" t="s">
        <v>296</v>
      </c>
      <c r="K39" s="62" t="s">
        <v>296</v>
      </c>
      <c r="L39" s="62" t="s">
        <v>296</v>
      </c>
      <c r="M39" s="62" t="s">
        <v>296</v>
      </c>
      <c r="N39" s="62" t="s">
        <v>295</v>
      </c>
      <c r="O39" s="0" t="s">
        <v>291</v>
      </c>
      <c r="P39" s="62" t="s">
        <v>295</v>
      </c>
      <c r="Q39" s="62" t="s">
        <v>295</v>
      </c>
      <c r="R39" s="62" t="s">
        <v>296</v>
      </c>
      <c r="S39" s="62" t="s">
        <v>296</v>
      </c>
      <c r="T39" s="62" t="s">
        <v>296</v>
      </c>
      <c r="U39" s="62" t="s">
        <v>296</v>
      </c>
      <c r="V39" s="62" t="s">
        <v>296</v>
      </c>
      <c r="W39" s="62" t="s">
        <v>296</v>
      </c>
      <c r="X39" s="62" t="s">
        <v>296</v>
      </c>
      <c r="Y39" s="0" t="s">
        <v>291</v>
      </c>
      <c r="Z39" s="62" t="s">
        <v>296</v>
      </c>
      <c r="AA39" s="62" t="s">
        <v>296</v>
      </c>
      <c r="AB39" s="62" t="s">
        <v>296</v>
      </c>
      <c r="AC39" s="62" t="s">
        <v>296</v>
      </c>
      <c r="AD39" s="62" t="s">
        <v>296</v>
      </c>
      <c r="AE39" s="62" t="s">
        <v>296</v>
      </c>
      <c r="AF39" s="62" t="s">
        <v>296</v>
      </c>
      <c r="AG39" s="62" t="s">
        <v>296</v>
      </c>
      <c r="AH39" s="62" t="s">
        <v>296</v>
      </c>
      <c r="AI39" s="62" t="s">
        <v>295</v>
      </c>
      <c r="AJ39" s="62" t="s">
        <v>295</v>
      </c>
      <c r="AK39" s="62" t="s">
        <v>295</v>
      </c>
      <c r="AL39" s="62" t="s">
        <v>295</v>
      </c>
      <c r="AM39" s="62" t="s">
        <v>295</v>
      </c>
      <c r="AN39" s="62" t="s">
        <v>295</v>
      </c>
      <c r="AO39" s="62" t="s">
        <v>295</v>
      </c>
      <c r="AP39" s="62" t="s">
        <v>295</v>
      </c>
      <c r="AQ39" s="62" t="s">
        <v>295</v>
      </c>
      <c r="AR39" s="62" t="s">
        <v>296</v>
      </c>
      <c r="AS39" s="62" t="s">
        <v>296</v>
      </c>
      <c r="AT39" s="62" t="s">
        <v>296</v>
      </c>
      <c r="AU39" s="62" t="s">
        <v>296</v>
      </c>
      <c r="AV39" s="62" t="s">
        <v>296</v>
      </c>
      <c r="AW39" s="62" t="s">
        <v>296</v>
      </c>
      <c r="AX39" s="62" t="s">
        <v>296</v>
      </c>
      <c r="AY39" s="62" t="s">
        <v>296</v>
      </c>
      <c r="AZ39" s="62" t="s">
        <v>296</v>
      </c>
      <c r="BA39" s="62" t="s">
        <v>296</v>
      </c>
      <c r="BB39" s="62" t="s">
        <v>296</v>
      </c>
      <c r="BC39" s="62" t="s">
        <v>296</v>
      </c>
      <c r="BD39" s="62" t="s">
        <v>296</v>
      </c>
      <c r="BE39" s="62" t="s">
        <v>296</v>
      </c>
      <c r="BF39" s="62" t="s">
        <v>296</v>
      </c>
      <c r="BG39" s="62" t="s">
        <v>296</v>
      </c>
      <c r="BH39" s="62" t="s">
        <v>296</v>
      </c>
      <c r="BI39" s="0" t="s">
        <v>291</v>
      </c>
      <c r="BJ39" s="62" t="s">
        <v>296</v>
      </c>
      <c r="BK39" s="62" t="s">
        <v>296</v>
      </c>
      <c r="BL39" s="62" t="s">
        <v>296</v>
      </c>
      <c r="BM39" s="62" t="s">
        <v>296</v>
      </c>
      <c r="BN39" s="62" t="s">
        <v>296</v>
      </c>
      <c r="BO39" s="62" t="s">
        <v>296</v>
      </c>
    </row>
    <row r="40" customFormat="false" ht="13.2" hidden="false" customHeight="false" outlineLevel="0" collapsed="false">
      <c r="A40" s="0" t="n">
        <f aca="false">A39-1</f>
        <v>1981</v>
      </c>
      <c r="B40" s="0" t="s">
        <v>294</v>
      </c>
      <c r="C40" s="0" t="s">
        <v>294</v>
      </c>
      <c r="D40" s="0" t="s">
        <v>294</v>
      </c>
      <c r="E40" s="0" t="s">
        <v>294</v>
      </c>
      <c r="F40" s="62" t="s">
        <v>295</v>
      </c>
      <c r="G40" s="62" t="s">
        <v>295</v>
      </c>
      <c r="H40" s="62" t="s">
        <v>295</v>
      </c>
      <c r="I40" s="62" t="s">
        <v>295</v>
      </c>
      <c r="J40" s="62" t="s">
        <v>296</v>
      </c>
      <c r="K40" s="62" t="s">
        <v>296</v>
      </c>
      <c r="L40" s="62" t="s">
        <v>296</v>
      </c>
      <c r="M40" s="62" t="s">
        <v>296</v>
      </c>
      <c r="N40" s="62" t="s">
        <v>295</v>
      </c>
      <c r="O40" s="0" t="s">
        <v>291</v>
      </c>
      <c r="P40" s="62" t="s">
        <v>295</v>
      </c>
      <c r="Q40" s="62" t="s">
        <v>295</v>
      </c>
      <c r="R40" s="62" t="s">
        <v>296</v>
      </c>
      <c r="S40" s="62" t="s">
        <v>296</v>
      </c>
      <c r="T40" s="62" t="s">
        <v>296</v>
      </c>
      <c r="U40" s="62" t="s">
        <v>296</v>
      </c>
      <c r="V40" s="62" t="s">
        <v>296</v>
      </c>
      <c r="W40" s="62" t="s">
        <v>296</v>
      </c>
      <c r="X40" s="62" t="s">
        <v>296</v>
      </c>
      <c r="Y40" s="0" t="s">
        <v>291</v>
      </c>
      <c r="Z40" s="62" t="s">
        <v>296</v>
      </c>
      <c r="AA40" s="62" t="s">
        <v>296</v>
      </c>
      <c r="AB40" s="62" t="s">
        <v>296</v>
      </c>
      <c r="AC40" s="62" t="s">
        <v>296</v>
      </c>
      <c r="AD40" s="62" t="s">
        <v>296</v>
      </c>
      <c r="AE40" s="62" t="s">
        <v>296</v>
      </c>
      <c r="AF40" s="62" t="s">
        <v>296</v>
      </c>
      <c r="AG40" s="62" t="s">
        <v>296</v>
      </c>
      <c r="AH40" s="62" t="s">
        <v>296</v>
      </c>
      <c r="AI40" s="62" t="s">
        <v>295</v>
      </c>
      <c r="AJ40" s="62" t="s">
        <v>295</v>
      </c>
      <c r="AK40" s="62" t="s">
        <v>295</v>
      </c>
      <c r="AL40" s="62" t="s">
        <v>295</v>
      </c>
      <c r="AM40" s="62" t="s">
        <v>295</v>
      </c>
      <c r="AN40" s="62" t="s">
        <v>295</v>
      </c>
      <c r="AO40" s="62" t="s">
        <v>295</v>
      </c>
      <c r="AP40" s="62" t="s">
        <v>295</v>
      </c>
      <c r="AQ40" s="62" t="s">
        <v>295</v>
      </c>
      <c r="AR40" s="62" t="s">
        <v>296</v>
      </c>
      <c r="AS40" s="62" t="s">
        <v>296</v>
      </c>
      <c r="AT40" s="62" t="s">
        <v>296</v>
      </c>
      <c r="AU40" s="62" t="s">
        <v>296</v>
      </c>
      <c r="AV40" s="62" t="s">
        <v>296</v>
      </c>
      <c r="AW40" s="62" t="s">
        <v>296</v>
      </c>
      <c r="AX40" s="62" t="s">
        <v>296</v>
      </c>
      <c r="AY40" s="62" t="s">
        <v>296</v>
      </c>
      <c r="AZ40" s="62" t="s">
        <v>296</v>
      </c>
      <c r="BA40" s="62" t="s">
        <v>296</v>
      </c>
      <c r="BB40" s="62" t="s">
        <v>296</v>
      </c>
      <c r="BC40" s="62" t="s">
        <v>296</v>
      </c>
      <c r="BD40" s="62" t="s">
        <v>296</v>
      </c>
      <c r="BE40" s="62" t="s">
        <v>296</v>
      </c>
      <c r="BF40" s="62" t="s">
        <v>296</v>
      </c>
      <c r="BG40" s="62" t="s">
        <v>296</v>
      </c>
      <c r="BH40" s="62" t="s">
        <v>296</v>
      </c>
      <c r="BI40" s="0" t="s">
        <v>291</v>
      </c>
      <c r="BJ40" s="62" t="s">
        <v>296</v>
      </c>
      <c r="BK40" s="62" t="s">
        <v>296</v>
      </c>
      <c r="BL40" s="62" t="s">
        <v>296</v>
      </c>
      <c r="BM40" s="62" t="s">
        <v>296</v>
      </c>
      <c r="BN40" s="62" t="s">
        <v>296</v>
      </c>
      <c r="BO40" s="62" t="s">
        <v>296</v>
      </c>
    </row>
    <row r="41" customFormat="false" ht="13.2" hidden="false" customHeight="false" outlineLevel="0" collapsed="false">
      <c r="A41" s="0" t="n">
        <f aca="false">A40-1</f>
        <v>1980</v>
      </c>
      <c r="B41" s="0" t="s">
        <v>294</v>
      </c>
      <c r="C41" s="0" t="s">
        <v>294</v>
      </c>
      <c r="D41" s="0" t="s">
        <v>294</v>
      </c>
      <c r="E41" s="0" t="s">
        <v>294</v>
      </c>
      <c r="F41" s="62" t="s">
        <v>295</v>
      </c>
      <c r="G41" s="62" t="s">
        <v>295</v>
      </c>
      <c r="H41" s="62" t="s">
        <v>295</v>
      </c>
      <c r="I41" s="62" t="s">
        <v>295</v>
      </c>
      <c r="J41" s="62" t="s">
        <v>296</v>
      </c>
      <c r="K41" s="62" t="s">
        <v>296</v>
      </c>
      <c r="L41" s="62" t="s">
        <v>296</v>
      </c>
      <c r="M41" s="62" t="s">
        <v>296</v>
      </c>
      <c r="N41" s="62" t="s">
        <v>295</v>
      </c>
      <c r="O41" s="0" t="s">
        <v>291</v>
      </c>
      <c r="P41" s="62" t="s">
        <v>295</v>
      </c>
      <c r="Q41" s="62" t="s">
        <v>295</v>
      </c>
      <c r="R41" s="62" t="s">
        <v>296</v>
      </c>
      <c r="S41" s="62" t="s">
        <v>296</v>
      </c>
      <c r="T41" s="62" t="s">
        <v>296</v>
      </c>
      <c r="U41" s="62" t="s">
        <v>296</v>
      </c>
      <c r="V41" s="62" t="s">
        <v>296</v>
      </c>
      <c r="W41" s="62" t="s">
        <v>296</v>
      </c>
      <c r="X41" s="62" t="s">
        <v>296</v>
      </c>
      <c r="Y41" s="0" t="s">
        <v>291</v>
      </c>
      <c r="Z41" s="62" t="s">
        <v>296</v>
      </c>
      <c r="AA41" s="62" t="s">
        <v>296</v>
      </c>
      <c r="AB41" s="62" t="s">
        <v>296</v>
      </c>
      <c r="AC41" s="62" t="s">
        <v>296</v>
      </c>
      <c r="AD41" s="62" t="s">
        <v>296</v>
      </c>
      <c r="AE41" s="62" t="s">
        <v>296</v>
      </c>
      <c r="AF41" s="62" t="s">
        <v>296</v>
      </c>
      <c r="AG41" s="62" t="s">
        <v>296</v>
      </c>
      <c r="AH41" s="62" t="s">
        <v>296</v>
      </c>
      <c r="AI41" s="62" t="s">
        <v>295</v>
      </c>
      <c r="AJ41" s="62" t="s">
        <v>295</v>
      </c>
      <c r="AK41" s="62" t="s">
        <v>295</v>
      </c>
      <c r="AL41" s="62" t="s">
        <v>295</v>
      </c>
      <c r="AM41" s="62" t="s">
        <v>295</v>
      </c>
      <c r="AN41" s="62" t="s">
        <v>295</v>
      </c>
      <c r="AO41" s="62" t="s">
        <v>295</v>
      </c>
      <c r="AP41" s="62" t="s">
        <v>295</v>
      </c>
      <c r="AQ41" s="62" t="s">
        <v>295</v>
      </c>
      <c r="AR41" s="62" t="s">
        <v>296</v>
      </c>
      <c r="AS41" s="62" t="s">
        <v>296</v>
      </c>
      <c r="AT41" s="62" t="s">
        <v>296</v>
      </c>
      <c r="AU41" s="62" t="s">
        <v>296</v>
      </c>
      <c r="AV41" s="62" t="s">
        <v>296</v>
      </c>
      <c r="AW41" s="62" t="s">
        <v>296</v>
      </c>
      <c r="AX41" s="62" t="s">
        <v>296</v>
      </c>
      <c r="AY41" s="62" t="s">
        <v>296</v>
      </c>
      <c r="AZ41" s="62" t="s">
        <v>296</v>
      </c>
      <c r="BA41" s="62" t="s">
        <v>296</v>
      </c>
      <c r="BB41" s="62" t="s">
        <v>296</v>
      </c>
      <c r="BC41" s="62" t="s">
        <v>296</v>
      </c>
      <c r="BD41" s="62" t="s">
        <v>296</v>
      </c>
      <c r="BE41" s="62" t="s">
        <v>296</v>
      </c>
      <c r="BF41" s="62" t="s">
        <v>296</v>
      </c>
      <c r="BG41" s="62" t="s">
        <v>296</v>
      </c>
      <c r="BH41" s="62" t="s">
        <v>296</v>
      </c>
      <c r="BI41" s="0" t="s">
        <v>291</v>
      </c>
      <c r="BJ41" s="62" t="s">
        <v>296</v>
      </c>
      <c r="BK41" s="62" t="s">
        <v>296</v>
      </c>
      <c r="BL41" s="62" t="s">
        <v>296</v>
      </c>
      <c r="BM41" s="62" t="s">
        <v>296</v>
      </c>
      <c r="BN41" s="62" t="s">
        <v>296</v>
      </c>
      <c r="BO41" s="62" t="s">
        <v>296</v>
      </c>
    </row>
    <row r="42" customFormat="false" ht="13.2" hidden="false" customHeight="false" outlineLevel="0" collapsed="false">
      <c r="A42" s="0" t="n">
        <f aca="false">A41-1</f>
        <v>1979</v>
      </c>
      <c r="B42" s="0" t="s">
        <v>294</v>
      </c>
      <c r="C42" s="0" t="s">
        <v>294</v>
      </c>
      <c r="D42" s="0" t="s">
        <v>294</v>
      </c>
      <c r="E42" s="0" t="s">
        <v>294</v>
      </c>
      <c r="F42" s="62" t="s">
        <v>295</v>
      </c>
      <c r="G42" s="62" t="s">
        <v>295</v>
      </c>
      <c r="H42" s="62" t="s">
        <v>295</v>
      </c>
      <c r="I42" s="62" t="s">
        <v>295</v>
      </c>
      <c r="J42" s="62" t="s">
        <v>296</v>
      </c>
      <c r="K42" s="62" t="s">
        <v>296</v>
      </c>
      <c r="L42" s="62" t="s">
        <v>296</v>
      </c>
      <c r="M42" s="62" t="s">
        <v>296</v>
      </c>
      <c r="N42" s="62" t="s">
        <v>295</v>
      </c>
      <c r="O42" s="0" t="s">
        <v>291</v>
      </c>
      <c r="P42" s="62" t="s">
        <v>295</v>
      </c>
      <c r="Q42" s="62" t="s">
        <v>295</v>
      </c>
      <c r="R42" s="62" t="s">
        <v>296</v>
      </c>
      <c r="S42" s="62" t="s">
        <v>296</v>
      </c>
      <c r="T42" s="62" t="s">
        <v>296</v>
      </c>
      <c r="U42" s="62" t="s">
        <v>296</v>
      </c>
      <c r="V42" s="62" t="s">
        <v>296</v>
      </c>
      <c r="W42" s="62" t="s">
        <v>296</v>
      </c>
      <c r="X42" s="62" t="s">
        <v>296</v>
      </c>
      <c r="Y42" s="0" t="s">
        <v>291</v>
      </c>
      <c r="Z42" s="62" t="s">
        <v>296</v>
      </c>
      <c r="AA42" s="62" t="s">
        <v>296</v>
      </c>
      <c r="AB42" s="62" t="s">
        <v>296</v>
      </c>
      <c r="AC42" s="62" t="s">
        <v>296</v>
      </c>
      <c r="AD42" s="62" t="s">
        <v>296</v>
      </c>
      <c r="AE42" s="62" t="s">
        <v>296</v>
      </c>
      <c r="AF42" s="62" t="s">
        <v>296</v>
      </c>
      <c r="AG42" s="62" t="s">
        <v>296</v>
      </c>
      <c r="AH42" s="62" t="s">
        <v>296</v>
      </c>
      <c r="AI42" s="62" t="s">
        <v>295</v>
      </c>
      <c r="AJ42" s="62" t="s">
        <v>295</v>
      </c>
      <c r="AK42" s="62" t="s">
        <v>295</v>
      </c>
      <c r="AL42" s="62" t="s">
        <v>295</v>
      </c>
      <c r="AM42" s="62" t="s">
        <v>295</v>
      </c>
      <c r="AN42" s="62" t="s">
        <v>295</v>
      </c>
      <c r="AO42" s="62" t="s">
        <v>295</v>
      </c>
      <c r="AP42" s="62" t="s">
        <v>295</v>
      </c>
      <c r="AQ42" s="62" t="s">
        <v>295</v>
      </c>
      <c r="AR42" s="62" t="s">
        <v>296</v>
      </c>
      <c r="AS42" s="62" t="s">
        <v>296</v>
      </c>
      <c r="AT42" s="62" t="s">
        <v>296</v>
      </c>
      <c r="AU42" s="62" t="s">
        <v>296</v>
      </c>
      <c r="AV42" s="62" t="s">
        <v>296</v>
      </c>
      <c r="AW42" s="62" t="s">
        <v>296</v>
      </c>
      <c r="AX42" s="62" t="s">
        <v>296</v>
      </c>
      <c r="AY42" s="62" t="s">
        <v>296</v>
      </c>
      <c r="AZ42" s="62" t="s">
        <v>296</v>
      </c>
      <c r="BA42" s="62" t="s">
        <v>296</v>
      </c>
      <c r="BB42" s="62" t="s">
        <v>296</v>
      </c>
      <c r="BC42" s="62" t="s">
        <v>296</v>
      </c>
      <c r="BD42" s="62" t="s">
        <v>296</v>
      </c>
      <c r="BE42" s="62" t="s">
        <v>296</v>
      </c>
      <c r="BF42" s="62" t="s">
        <v>296</v>
      </c>
      <c r="BG42" s="62" t="s">
        <v>296</v>
      </c>
      <c r="BH42" s="62" t="s">
        <v>296</v>
      </c>
      <c r="BI42" s="0" t="s">
        <v>291</v>
      </c>
      <c r="BJ42" s="62" t="s">
        <v>296</v>
      </c>
      <c r="BK42" s="62" t="s">
        <v>296</v>
      </c>
      <c r="BL42" s="62" t="s">
        <v>296</v>
      </c>
      <c r="BM42" s="62" t="s">
        <v>296</v>
      </c>
      <c r="BN42" s="62" t="s">
        <v>296</v>
      </c>
      <c r="BO42" s="62" t="s">
        <v>296</v>
      </c>
    </row>
    <row r="43" customFormat="false" ht="13.2" hidden="false" customHeight="false" outlineLevel="0" collapsed="false">
      <c r="A43" s="0" t="n">
        <f aca="false">A42-1</f>
        <v>1978</v>
      </c>
      <c r="B43" s="0" t="s">
        <v>294</v>
      </c>
      <c r="C43" s="0" t="s">
        <v>294</v>
      </c>
      <c r="D43" s="0" t="s">
        <v>294</v>
      </c>
      <c r="E43" s="0" t="s">
        <v>294</v>
      </c>
      <c r="F43" s="62" t="s">
        <v>295</v>
      </c>
      <c r="G43" s="62" t="s">
        <v>295</v>
      </c>
      <c r="H43" s="62" t="s">
        <v>295</v>
      </c>
      <c r="I43" s="62" t="s">
        <v>295</v>
      </c>
      <c r="J43" s="62" t="s">
        <v>296</v>
      </c>
      <c r="K43" s="62" t="s">
        <v>296</v>
      </c>
      <c r="L43" s="62" t="s">
        <v>296</v>
      </c>
      <c r="M43" s="62" t="s">
        <v>296</v>
      </c>
      <c r="N43" s="62" t="s">
        <v>295</v>
      </c>
      <c r="O43" s="0" t="s">
        <v>291</v>
      </c>
      <c r="P43" s="62" t="s">
        <v>295</v>
      </c>
      <c r="Q43" s="62" t="s">
        <v>295</v>
      </c>
      <c r="R43" s="62" t="s">
        <v>296</v>
      </c>
      <c r="S43" s="62" t="s">
        <v>296</v>
      </c>
      <c r="T43" s="62" t="s">
        <v>296</v>
      </c>
      <c r="U43" s="62" t="s">
        <v>296</v>
      </c>
      <c r="V43" s="62" t="s">
        <v>296</v>
      </c>
      <c r="W43" s="62" t="s">
        <v>296</v>
      </c>
      <c r="X43" s="62" t="s">
        <v>296</v>
      </c>
      <c r="Y43" s="0" t="s">
        <v>291</v>
      </c>
      <c r="Z43" s="62" t="s">
        <v>296</v>
      </c>
      <c r="AA43" s="62" t="s">
        <v>296</v>
      </c>
      <c r="AB43" s="62" t="s">
        <v>296</v>
      </c>
      <c r="AC43" s="62" t="s">
        <v>296</v>
      </c>
      <c r="AD43" s="62" t="s">
        <v>296</v>
      </c>
      <c r="AE43" s="62" t="s">
        <v>296</v>
      </c>
      <c r="AF43" s="62" t="s">
        <v>296</v>
      </c>
      <c r="AG43" s="62" t="s">
        <v>296</v>
      </c>
      <c r="AH43" s="62" t="s">
        <v>296</v>
      </c>
      <c r="AI43" s="62" t="s">
        <v>295</v>
      </c>
      <c r="AJ43" s="62" t="s">
        <v>295</v>
      </c>
      <c r="AK43" s="62" t="s">
        <v>295</v>
      </c>
      <c r="AL43" s="62" t="s">
        <v>295</v>
      </c>
      <c r="AM43" s="62" t="s">
        <v>295</v>
      </c>
      <c r="AN43" s="62" t="s">
        <v>295</v>
      </c>
      <c r="AO43" s="62" t="s">
        <v>295</v>
      </c>
      <c r="AP43" s="62" t="s">
        <v>295</v>
      </c>
      <c r="AQ43" s="62" t="s">
        <v>295</v>
      </c>
      <c r="AR43" s="62" t="s">
        <v>296</v>
      </c>
      <c r="AS43" s="62" t="s">
        <v>296</v>
      </c>
      <c r="AT43" s="62" t="s">
        <v>296</v>
      </c>
      <c r="AU43" s="62" t="s">
        <v>296</v>
      </c>
      <c r="AV43" s="62" t="s">
        <v>296</v>
      </c>
      <c r="AW43" s="62" t="s">
        <v>296</v>
      </c>
      <c r="AX43" s="62" t="s">
        <v>296</v>
      </c>
      <c r="AY43" s="62" t="s">
        <v>296</v>
      </c>
      <c r="AZ43" s="62" t="s">
        <v>296</v>
      </c>
      <c r="BA43" s="62" t="s">
        <v>296</v>
      </c>
      <c r="BB43" s="62" t="s">
        <v>296</v>
      </c>
      <c r="BC43" s="62" t="s">
        <v>296</v>
      </c>
      <c r="BD43" s="62" t="s">
        <v>296</v>
      </c>
      <c r="BE43" s="62" t="s">
        <v>296</v>
      </c>
      <c r="BF43" s="62" t="s">
        <v>296</v>
      </c>
      <c r="BG43" s="62" t="s">
        <v>296</v>
      </c>
      <c r="BH43" s="62" t="s">
        <v>296</v>
      </c>
      <c r="BI43" s="0" t="s">
        <v>291</v>
      </c>
      <c r="BJ43" s="62" t="s">
        <v>296</v>
      </c>
      <c r="BK43" s="62" t="s">
        <v>296</v>
      </c>
      <c r="BL43" s="62" t="s">
        <v>296</v>
      </c>
      <c r="BM43" s="62" t="s">
        <v>296</v>
      </c>
      <c r="BN43" s="62" t="s">
        <v>296</v>
      </c>
      <c r="BO43" s="62" t="s">
        <v>296</v>
      </c>
    </row>
    <row r="44" customFormat="false" ht="13.2" hidden="false" customHeight="false" outlineLevel="0" collapsed="false">
      <c r="A44" s="0" t="n">
        <f aca="false">A43-1</f>
        <v>1977</v>
      </c>
      <c r="B44" s="0" t="s">
        <v>294</v>
      </c>
      <c r="C44" s="0" t="s">
        <v>294</v>
      </c>
      <c r="D44" s="0" t="s">
        <v>294</v>
      </c>
      <c r="E44" s="0" t="s">
        <v>294</v>
      </c>
      <c r="F44" s="62" t="s">
        <v>295</v>
      </c>
      <c r="G44" s="62" t="s">
        <v>295</v>
      </c>
      <c r="H44" s="62" t="s">
        <v>295</v>
      </c>
      <c r="I44" s="62" t="s">
        <v>295</v>
      </c>
      <c r="J44" s="62" t="s">
        <v>296</v>
      </c>
      <c r="K44" s="62" t="s">
        <v>296</v>
      </c>
      <c r="L44" s="62" t="s">
        <v>296</v>
      </c>
      <c r="M44" s="62" t="s">
        <v>296</v>
      </c>
      <c r="N44" s="62" t="s">
        <v>295</v>
      </c>
      <c r="O44" s="0" t="s">
        <v>291</v>
      </c>
      <c r="P44" s="62" t="s">
        <v>295</v>
      </c>
      <c r="Q44" s="62" t="s">
        <v>295</v>
      </c>
      <c r="R44" s="62" t="s">
        <v>296</v>
      </c>
      <c r="S44" s="62" t="s">
        <v>296</v>
      </c>
      <c r="T44" s="62" t="s">
        <v>296</v>
      </c>
      <c r="U44" s="62" t="s">
        <v>296</v>
      </c>
      <c r="V44" s="62" t="s">
        <v>296</v>
      </c>
      <c r="W44" s="62" t="s">
        <v>296</v>
      </c>
      <c r="X44" s="62" t="s">
        <v>296</v>
      </c>
      <c r="Y44" s="0" t="s">
        <v>291</v>
      </c>
      <c r="Z44" s="62" t="s">
        <v>296</v>
      </c>
      <c r="AA44" s="62" t="s">
        <v>296</v>
      </c>
      <c r="AB44" s="62" t="s">
        <v>296</v>
      </c>
      <c r="AC44" s="62" t="s">
        <v>296</v>
      </c>
      <c r="AD44" s="62" t="s">
        <v>296</v>
      </c>
      <c r="AE44" s="62" t="s">
        <v>296</v>
      </c>
      <c r="AF44" s="62" t="s">
        <v>296</v>
      </c>
      <c r="AG44" s="62" t="s">
        <v>296</v>
      </c>
      <c r="AH44" s="62" t="s">
        <v>296</v>
      </c>
      <c r="AI44" s="62" t="s">
        <v>295</v>
      </c>
      <c r="AJ44" s="62" t="s">
        <v>295</v>
      </c>
      <c r="AK44" s="62" t="s">
        <v>295</v>
      </c>
      <c r="AL44" s="62" t="s">
        <v>295</v>
      </c>
      <c r="AM44" s="62" t="s">
        <v>295</v>
      </c>
      <c r="AN44" s="62" t="s">
        <v>295</v>
      </c>
      <c r="AO44" s="62" t="s">
        <v>295</v>
      </c>
      <c r="AP44" s="62" t="s">
        <v>295</v>
      </c>
      <c r="AQ44" s="62" t="s">
        <v>295</v>
      </c>
      <c r="AR44" s="62" t="s">
        <v>296</v>
      </c>
      <c r="AS44" s="62" t="s">
        <v>296</v>
      </c>
      <c r="AT44" s="62" t="s">
        <v>296</v>
      </c>
      <c r="AU44" s="62" t="s">
        <v>296</v>
      </c>
      <c r="AV44" s="62" t="s">
        <v>296</v>
      </c>
      <c r="AW44" s="62" t="s">
        <v>296</v>
      </c>
      <c r="AX44" s="62" t="s">
        <v>296</v>
      </c>
      <c r="AY44" s="62" t="s">
        <v>296</v>
      </c>
      <c r="AZ44" s="62" t="s">
        <v>296</v>
      </c>
      <c r="BA44" s="62" t="s">
        <v>296</v>
      </c>
      <c r="BB44" s="62" t="s">
        <v>296</v>
      </c>
      <c r="BC44" s="62" t="s">
        <v>296</v>
      </c>
      <c r="BD44" s="62" t="s">
        <v>296</v>
      </c>
      <c r="BE44" s="62" t="s">
        <v>296</v>
      </c>
      <c r="BF44" s="62" t="s">
        <v>296</v>
      </c>
      <c r="BG44" s="62" t="s">
        <v>296</v>
      </c>
      <c r="BH44" s="62" t="s">
        <v>296</v>
      </c>
      <c r="BI44" s="0" t="s">
        <v>291</v>
      </c>
      <c r="BJ44" s="62" t="s">
        <v>296</v>
      </c>
      <c r="BK44" s="62" t="s">
        <v>296</v>
      </c>
      <c r="BL44" s="62" t="s">
        <v>296</v>
      </c>
      <c r="BM44" s="62" t="s">
        <v>296</v>
      </c>
      <c r="BN44" s="62" t="s">
        <v>296</v>
      </c>
      <c r="BO44" s="62" t="s">
        <v>296</v>
      </c>
    </row>
    <row r="45" customFormat="false" ht="13.2" hidden="false" customHeight="false" outlineLevel="0" collapsed="false">
      <c r="A45" s="0" t="n">
        <f aca="false">A44-1</f>
        <v>1976</v>
      </c>
      <c r="B45" s="0" t="s">
        <v>294</v>
      </c>
      <c r="C45" s="0" t="s">
        <v>294</v>
      </c>
      <c r="D45" s="0" t="s">
        <v>294</v>
      </c>
      <c r="E45" s="0" t="s">
        <v>294</v>
      </c>
      <c r="F45" s="62" t="s">
        <v>295</v>
      </c>
      <c r="G45" s="62" t="s">
        <v>295</v>
      </c>
      <c r="H45" s="62" t="s">
        <v>295</v>
      </c>
      <c r="I45" s="62" t="s">
        <v>295</v>
      </c>
      <c r="J45" s="62" t="s">
        <v>296</v>
      </c>
      <c r="K45" s="62" t="s">
        <v>296</v>
      </c>
      <c r="L45" s="62" t="s">
        <v>296</v>
      </c>
      <c r="M45" s="62" t="s">
        <v>296</v>
      </c>
      <c r="N45" s="62" t="s">
        <v>295</v>
      </c>
      <c r="O45" s="0" t="s">
        <v>291</v>
      </c>
      <c r="P45" s="62" t="s">
        <v>295</v>
      </c>
      <c r="Q45" s="62" t="s">
        <v>295</v>
      </c>
      <c r="R45" s="62" t="s">
        <v>296</v>
      </c>
      <c r="S45" s="62" t="s">
        <v>296</v>
      </c>
      <c r="T45" s="62" t="s">
        <v>296</v>
      </c>
      <c r="U45" s="62" t="s">
        <v>296</v>
      </c>
      <c r="V45" s="62" t="s">
        <v>296</v>
      </c>
      <c r="W45" s="62" t="s">
        <v>296</v>
      </c>
      <c r="X45" s="62" t="s">
        <v>296</v>
      </c>
      <c r="Y45" s="0" t="s">
        <v>291</v>
      </c>
      <c r="Z45" s="62" t="s">
        <v>296</v>
      </c>
      <c r="AA45" s="62" t="s">
        <v>296</v>
      </c>
      <c r="AB45" s="62" t="s">
        <v>296</v>
      </c>
      <c r="AC45" s="62" t="s">
        <v>296</v>
      </c>
      <c r="AD45" s="62" t="s">
        <v>296</v>
      </c>
      <c r="AE45" s="62" t="s">
        <v>296</v>
      </c>
      <c r="AF45" s="62" t="s">
        <v>296</v>
      </c>
      <c r="AG45" s="62" t="s">
        <v>296</v>
      </c>
      <c r="AH45" s="62" t="s">
        <v>296</v>
      </c>
      <c r="AI45" s="62" t="s">
        <v>295</v>
      </c>
      <c r="AJ45" s="62" t="s">
        <v>295</v>
      </c>
      <c r="AK45" s="62" t="s">
        <v>295</v>
      </c>
      <c r="AL45" s="62" t="s">
        <v>295</v>
      </c>
      <c r="AM45" s="62" t="s">
        <v>295</v>
      </c>
      <c r="AN45" s="62" t="s">
        <v>295</v>
      </c>
      <c r="AO45" s="62" t="s">
        <v>295</v>
      </c>
      <c r="AP45" s="62" t="s">
        <v>295</v>
      </c>
      <c r="AQ45" s="62" t="s">
        <v>295</v>
      </c>
      <c r="AR45" s="62" t="s">
        <v>296</v>
      </c>
      <c r="AS45" s="62" t="s">
        <v>296</v>
      </c>
      <c r="AT45" s="62" t="s">
        <v>296</v>
      </c>
      <c r="AU45" s="62" t="s">
        <v>296</v>
      </c>
      <c r="AV45" s="62" t="s">
        <v>296</v>
      </c>
      <c r="AW45" s="62" t="s">
        <v>296</v>
      </c>
      <c r="AX45" s="62" t="s">
        <v>296</v>
      </c>
      <c r="AY45" s="62" t="s">
        <v>296</v>
      </c>
      <c r="AZ45" s="62" t="s">
        <v>296</v>
      </c>
      <c r="BA45" s="62" t="s">
        <v>296</v>
      </c>
      <c r="BB45" s="62" t="s">
        <v>296</v>
      </c>
      <c r="BC45" s="62" t="s">
        <v>296</v>
      </c>
      <c r="BD45" s="62" t="s">
        <v>296</v>
      </c>
      <c r="BE45" s="62" t="s">
        <v>296</v>
      </c>
      <c r="BF45" s="62" t="s">
        <v>296</v>
      </c>
      <c r="BG45" s="62" t="s">
        <v>296</v>
      </c>
      <c r="BH45" s="62" t="s">
        <v>296</v>
      </c>
      <c r="BI45" s="0" t="s">
        <v>291</v>
      </c>
      <c r="BJ45" s="62" t="s">
        <v>296</v>
      </c>
      <c r="BK45" s="62" t="s">
        <v>296</v>
      </c>
      <c r="BL45" s="62" t="s">
        <v>296</v>
      </c>
      <c r="BM45" s="62" t="s">
        <v>296</v>
      </c>
      <c r="BN45" s="62" t="s">
        <v>296</v>
      </c>
      <c r="BO45" s="62" t="s">
        <v>296</v>
      </c>
    </row>
    <row r="46" customFormat="false" ht="13.2" hidden="false" customHeight="false" outlineLevel="0" collapsed="false">
      <c r="A46" s="0" t="n">
        <f aca="false">A45-1</f>
        <v>1975</v>
      </c>
      <c r="B46" s="0" t="s">
        <v>294</v>
      </c>
      <c r="C46" s="0" t="s">
        <v>294</v>
      </c>
      <c r="D46" s="0" t="s">
        <v>294</v>
      </c>
      <c r="E46" s="0" t="s">
        <v>294</v>
      </c>
      <c r="F46" s="62" t="s">
        <v>295</v>
      </c>
      <c r="G46" s="62" t="s">
        <v>295</v>
      </c>
      <c r="H46" s="62" t="s">
        <v>295</v>
      </c>
      <c r="I46" s="62" t="s">
        <v>295</v>
      </c>
      <c r="J46" s="62" t="s">
        <v>296</v>
      </c>
      <c r="K46" s="62" t="s">
        <v>296</v>
      </c>
      <c r="L46" s="62" t="s">
        <v>296</v>
      </c>
      <c r="M46" s="62" t="s">
        <v>296</v>
      </c>
      <c r="N46" s="62" t="s">
        <v>295</v>
      </c>
      <c r="O46" s="0" t="s">
        <v>291</v>
      </c>
      <c r="P46" s="62" t="s">
        <v>295</v>
      </c>
      <c r="Q46" s="62" t="s">
        <v>295</v>
      </c>
      <c r="R46" s="62" t="s">
        <v>296</v>
      </c>
      <c r="S46" s="62" t="s">
        <v>296</v>
      </c>
      <c r="T46" s="62" t="s">
        <v>296</v>
      </c>
      <c r="U46" s="62" t="s">
        <v>296</v>
      </c>
      <c r="V46" s="62" t="s">
        <v>296</v>
      </c>
      <c r="W46" s="62" t="s">
        <v>296</v>
      </c>
      <c r="X46" s="62" t="s">
        <v>296</v>
      </c>
      <c r="Y46" s="0" t="s">
        <v>291</v>
      </c>
      <c r="Z46" s="62" t="s">
        <v>296</v>
      </c>
      <c r="AA46" s="62" t="s">
        <v>296</v>
      </c>
      <c r="AB46" s="62" t="s">
        <v>296</v>
      </c>
      <c r="AC46" s="62" t="s">
        <v>296</v>
      </c>
      <c r="AD46" s="62" t="s">
        <v>296</v>
      </c>
      <c r="AE46" s="62" t="s">
        <v>296</v>
      </c>
      <c r="AF46" s="62" t="s">
        <v>296</v>
      </c>
      <c r="AG46" s="62" t="s">
        <v>296</v>
      </c>
      <c r="AH46" s="62" t="s">
        <v>296</v>
      </c>
      <c r="AI46" s="62" t="s">
        <v>295</v>
      </c>
      <c r="AJ46" s="62" t="s">
        <v>295</v>
      </c>
      <c r="AK46" s="62" t="s">
        <v>295</v>
      </c>
      <c r="AL46" s="62" t="s">
        <v>295</v>
      </c>
      <c r="AM46" s="62" t="s">
        <v>295</v>
      </c>
      <c r="AN46" s="62" t="s">
        <v>295</v>
      </c>
      <c r="AO46" s="62" t="s">
        <v>295</v>
      </c>
      <c r="AP46" s="62" t="s">
        <v>295</v>
      </c>
      <c r="AQ46" s="62" t="s">
        <v>295</v>
      </c>
      <c r="AR46" s="62" t="s">
        <v>296</v>
      </c>
      <c r="AS46" s="62" t="s">
        <v>296</v>
      </c>
      <c r="AT46" s="62" t="s">
        <v>296</v>
      </c>
      <c r="AU46" s="62" t="s">
        <v>296</v>
      </c>
      <c r="AV46" s="62" t="s">
        <v>296</v>
      </c>
      <c r="AW46" s="62" t="s">
        <v>296</v>
      </c>
      <c r="AX46" s="62" t="s">
        <v>296</v>
      </c>
      <c r="AY46" s="62" t="s">
        <v>296</v>
      </c>
      <c r="AZ46" s="62" t="s">
        <v>296</v>
      </c>
      <c r="BA46" s="62" t="s">
        <v>296</v>
      </c>
      <c r="BB46" s="62" t="s">
        <v>296</v>
      </c>
      <c r="BC46" s="62" t="s">
        <v>296</v>
      </c>
      <c r="BD46" s="62" t="s">
        <v>296</v>
      </c>
      <c r="BE46" s="62" t="s">
        <v>296</v>
      </c>
      <c r="BF46" s="62" t="s">
        <v>296</v>
      </c>
      <c r="BG46" s="62" t="s">
        <v>296</v>
      </c>
      <c r="BH46" s="62" t="s">
        <v>296</v>
      </c>
      <c r="BI46" s="0" t="s">
        <v>291</v>
      </c>
      <c r="BJ46" s="62" t="s">
        <v>296</v>
      </c>
      <c r="BK46" s="62" t="s">
        <v>296</v>
      </c>
      <c r="BL46" s="62" t="s">
        <v>296</v>
      </c>
      <c r="BM46" s="62" t="s">
        <v>296</v>
      </c>
      <c r="BN46" s="62" t="s">
        <v>296</v>
      </c>
      <c r="BO46" s="62" t="s">
        <v>296</v>
      </c>
    </row>
    <row r="47" customFormat="false" ht="13.2" hidden="false" customHeight="false" outlineLevel="0" collapsed="false">
      <c r="A47" s="0" t="n">
        <f aca="false">A46-1</f>
        <v>1974</v>
      </c>
      <c r="B47" s="0" t="s">
        <v>294</v>
      </c>
      <c r="C47" s="0" t="s">
        <v>294</v>
      </c>
      <c r="D47" s="0" t="s">
        <v>294</v>
      </c>
      <c r="E47" s="0" t="s">
        <v>294</v>
      </c>
      <c r="F47" s="62" t="s">
        <v>295</v>
      </c>
      <c r="G47" s="62" t="s">
        <v>295</v>
      </c>
      <c r="H47" s="62" t="s">
        <v>295</v>
      </c>
      <c r="I47" s="62" t="s">
        <v>295</v>
      </c>
      <c r="J47" s="62" t="s">
        <v>296</v>
      </c>
      <c r="K47" s="62" t="s">
        <v>296</v>
      </c>
      <c r="L47" s="62" t="s">
        <v>296</v>
      </c>
      <c r="M47" s="62" t="s">
        <v>296</v>
      </c>
      <c r="N47" s="62" t="s">
        <v>295</v>
      </c>
      <c r="O47" s="0" t="s">
        <v>291</v>
      </c>
      <c r="P47" s="62" t="s">
        <v>295</v>
      </c>
      <c r="Q47" s="62" t="s">
        <v>295</v>
      </c>
      <c r="R47" s="62" t="s">
        <v>296</v>
      </c>
      <c r="S47" s="62" t="s">
        <v>296</v>
      </c>
      <c r="T47" s="62" t="s">
        <v>296</v>
      </c>
      <c r="U47" s="62" t="s">
        <v>296</v>
      </c>
      <c r="V47" s="62" t="s">
        <v>296</v>
      </c>
      <c r="W47" s="62" t="s">
        <v>296</v>
      </c>
      <c r="X47" s="62" t="s">
        <v>296</v>
      </c>
      <c r="Y47" s="0" t="s">
        <v>291</v>
      </c>
      <c r="Z47" s="62" t="s">
        <v>296</v>
      </c>
      <c r="AA47" s="62" t="s">
        <v>296</v>
      </c>
      <c r="AB47" s="62" t="s">
        <v>296</v>
      </c>
      <c r="AC47" s="62" t="s">
        <v>296</v>
      </c>
      <c r="AD47" s="62" t="s">
        <v>296</v>
      </c>
      <c r="AE47" s="62" t="s">
        <v>296</v>
      </c>
      <c r="AF47" s="62" t="s">
        <v>296</v>
      </c>
      <c r="AG47" s="62" t="s">
        <v>296</v>
      </c>
      <c r="AH47" s="62" t="s">
        <v>296</v>
      </c>
      <c r="AI47" s="62" t="s">
        <v>295</v>
      </c>
      <c r="AJ47" s="62" t="s">
        <v>295</v>
      </c>
      <c r="AK47" s="62" t="s">
        <v>295</v>
      </c>
      <c r="AL47" s="62" t="s">
        <v>295</v>
      </c>
      <c r="AM47" s="62" t="s">
        <v>295</v>
      </c>
      <c r="AN47" s="62" t="s">
        <v>295</v>
      </c>
      <c r="AO47" s="62" t="s">
        <v>295</v>
      </c>
      <c r="AP47" s="62" t="s">
        <v>295</v>
      </c>
      <c r="AQ47" s="62" t="s">
        <v>295</v>
      </c>
      <c r="AR47" s="62" t="s">
        <v>296</v>
      </c>
      <c r="AS47" s="62" t="s">
        <v>296</v>
      </c>
      <c r="AT47" s="62" t="s">
        <v>296</v>
      </c>
      <c r="AU47" s="62" t="s">
        <v>296</v>
      </c>
      <c r="AV47" s="62" t="s">
        <v>296</v>
      </c>
      <c r="AW47" s="62" t="s">
        <v>296</v>
      </c>
      <c r="AX47" s="62" t="s">
        <v>296</v>
      </c>
      <c r="AY47" s="62" t="s">
        <v>296</v>
      </c>
      <c r="AZ47" s="62" t="s">
        <v>296</v>
      </c>
      <c r="BA47" s="62" t="s">
        <v>296</v>
      </c>
      <c r="BB47" s="62" t="s">
        <v>296</v>
      </c>
      <c r="BC47" s="62" t="s">
        <v>296</v>
      </c>
      <c r="BD47" s="62" t="s">
        <v>296</v>
      </c>
      <c r="BE47" s="62" t="s">
        <v>296</v>
      </c>
      <c r="BF47" s="62" t="s">
        <v>296</v>
      </c>
      <c r="BG47" s="62" t="s">
        <v>296</v>
      </c>
      <c r="BH47" s="62" t="s">
        <v>296</v>
      </c>
      <c r="BI47" s="0" t="s">
        <v>291</v>
      </c>
      <c r="BJ47" s="62" t="s">
        <v>296</v>
      </c>
      <c r="BK47" s="62" t="s">
        <v>296</v>
      </c>
      <c r="BL47" s="62" t="s">
        <v>296</v>
      </c>
      <c r="BM47" s="62" t="s">
        <v>296</v>
      </c>
      <c r="BN47" s="62" t="s">
        <v>296</v>
      </c>
      <c r="BO47" s="62" t="s">
        <v>296</v>
      </c>
    </row>
    <row r="48" customFormat="false" ht="13.2" hidden="false" customHeight="false" outlineLevel="0" collapsed="false">
      <c r="A48" s="0" t="n">
        <f aca="false">A47-1</f>
        <v>1973</v>
      </c>
      <c r="B48" s="0" t="s">
        <v>294</v>
      </c>
      <c r="C48" s="0" t="s">
        <v>294</v>
      </c>
      <c r="D48" s="0" t="s">
        <v>294</v>
      </c>
      <c r="E48" s="0" t="s">
        <v>294</v>
      </c>
      <c r="F48" s="62" t="s">
        <v>295</v>
      </c>
      <c r="G48" s="62" t="s">
        <v>295</v>
      </c>
      <c r="H48" s="62" t="s">
        <v>295</v>
      </c>
      <c r="I48" s="62" t="s">
        <v>295</v>
      </c>
      <c r="J48" s="62" t="s">
        <v>296</v>
      </c>
      <c r="K48" s="62" t="s">
        <v>296</v>
      </c>
      <c r="L48" s="62" t="s">
        <v>296</v>
      </c>
      <c r="M48" s="62" t="s">
        <v>296</v>
      </c>
      <c r="N48" s="62" t="s">
        <v>295</v>
      </c>
      <c r="O48" s="0" t="s">
        <v>291</v>
      </c>
      <c r="P48" s="62" t="s">
        <v>295</v>
      </c>
      <c r="Q48" s="62" t="s">
        <v>295</v>
      </c>
      <c r="R48" s="62" t="s">
        <v>296</v>
      </c>
      <c r="S48" s="62" t="s">
        <v>296</v>
      </c>
      <c r="T48" s="62" t="s">
        <v>296</v>
      </c>
      <c r="U48" s="62" t="s">
        <v>296</v>
      </c>
      <c r="V48" s="62" t="s">
        <v>296</v>
      </c>
      <c r="W48" s="62" t="s">
        <v>296</v>
      </c>
      <c r="X48" s="62" t="s">
        <v>296</v>
      </c>
      <c r="Y48" s="0" t="s">
        <v>291</v>
      </c>
      <c r="Z48" s="62" t="s">
        <v>296</v>
      </c>
      <c r="AA48" s="62" t="s">
        <v>296</v>
      </c>
      <c r="AB48" s="62" t="s">
        <v>296</v>
      </c>
      <c r="AC48" s="62" t="s">
        <v>296</v>
      </c>
      <c r="AD48" s="62" t="s">
        <v>296</v>
      </c>
      <c r="AE48" s="62" t="s">
        <v>296</v>
      </c>
      <c r="AF48" s="62" t="s">
        <v>296</v>
      </c>
      <c r="AG48" s="62" t="s">
        <v>296</v>
      </c>
      <c r="AH48" s="62" t="s">
        <v>296</v>
      </c>
      <c r="AI48" s="62" t="s">
        <v>295</v>
      </c>
      <c r="AJ48" s="62" t="s">
        <v>295</v>
      </c>
      <c r="AK48" s="62" t="s">
        <v>295</v>
      </c>
      <c r="AL48" s="62" t="s">
        <v>295</v>
      </c>
      <c r="AM48" s="62" t="s">
        <v>295</v>
      </c>
      <c r="AN48" s="62" t="s">
        <v>295</v>
      </c>
      <c r="AO48" s="62" t="s">
        <v>295</v>
      </c>
      <c r="AP48" s="62" t="s">
        <v>295</v>
      </c>
      <c r="AQ48" s="62" t="s">
        <v>295</v>
      </c>
      <c r="AR48" s="62" t="s">
        <v>296</v>
      </c>
      <c r="AS48" s="62" t="s">
        <v>296</v>
      </c>
      <c r="AT48" s="62" t="s">
        <v>296</v>
      </c>
      <c r="AU48" s="62" t="s">
        <v>296</v>
      </c>
      <c r="AV48" s="62" t="s">
        <v>296</v>
      </c>
      <c r="AW48" s="62" t="s">
        <v>296</v>
      </c>
      <c r="AX48" s="62" t="s">
        <v>296</v>
      </c>
      <c r="AY48" s="62" t="s">
        <v>296</v>
      </c>
      <c r="AZ48" s="62" t="s">
        <v>296</v>
      </c>
      <c r="BA48" s="62" t="s">
        <v>296</v>
      </c>
      <c r="BB48" s="62" t="s">
        <v>296</v>
      </c>
      <c r="BC48" s="62" t="s">
        <v>296</v>
      </c>
      <c r="BD48" s="62" t="s">
        <v>296</v>
      </c>
      <c r="BE48" s="62" t="s">
        <v>296</v>
      </c>
      <c r="BF48" s="62" t="s">
        <v>296</v>
      </c>
      <c r="BG48" s="62" t="s">
        <v>296</v>
      </c>
      <c r="BH48" s="62" t="s">
        <v>296</v>
      </c>
      <c r="BI48" s="0" t="s">
        <v>291</v>
      </c>
      <c r="BJ48" s="62" t="s">
        <v>296</v>
      </c>
      <c r="BK48" s="62" t="s">
        <v>296</v>
      </c>
      <c r="BL48" s="62" t="s">
        <v>296</v>
      </c>
      <c r="BM48" s="62" t="s">
        <v>296</v>
      </c>
      <c r="BN48" s="62" t="s">
        <v>296</v>
      </c>
      <c r="BO48" s="62" t="s">
        <v>296</v>
      </c>
    </row>
    <row r="49" customFormat="false" ht="13.2" hidden="false" customHeight="false" outlineLevel="0" collapsed="false">
      <c r="A49" s="0" t="n">
        <f aca="false">A48-1</f>
        <v>1972</v>
      </c>
      <c r="B49" s="0" t="s">
        <v>294</v>
      </c>
      <c r="C49" s="0" t="s">
        <v>294</v>
      </c>
      <c r="D49" s="0" t="s">
        <v>294</v>
      </c>
      <c r="E49" s="0" t="s">
        <v>294</v>
      </c>
      <c r="F49" s="62" t="s">
        <v>295</v>
      </c>
      <c r="G49" s="62" t="s">
        <v>295</v>
      </c>
      <c r="H49" s="62" t="s">
        <v>295</v>
      </c>
      <c r="I49" s="62" t="s">
        <v>295</v>
      </c>
      <c r="J49" s="62" t="s">
        <v>296</v>
      </c>
      <c r="K49" s="62" t="s">
        <v>296</v>
      </c>
      <c r="L49" s="62" t="s">
        <v>296</v>
      </c>
      <c r="M49" s="62" t="s">
        <v>296</v>
      </c>
      <c r="N49" s="62" t="s">
        <v>295</v>
      </c>
      <c r="O49" s="0" t="s">
        <v>291</v>
      </c>
      <c r="P49" s="62" t="s">
        <v>295</v>
      </c>
      <c r="Q49" s="62" t="s">
        <v>295</v>
      </c>
      <c r="R49" s="62" t="s">
        <v>296</v>
      </c>
      <c r="S49" s="62" t="s">
        <v>296</v>
      </c>
      <c r="T49" s="62" t="s">
        <v>296</v>
      </c>
      <c r="U49" s="62" t="s">
        <v>296</v>
      </c>
      <c r="V49" s="62" t="s">
        <v>296</v>
      </c>
      <c r="W49" s="62" t="s">
        <v>296</v>
      </c>
      <c r="X49" s="62" t="s">
        <v>296</v>
      </c>
      <c r="Y49" s="0" t="s">
        <v>291</v>
      </c>
      <c r="Z49" s="62" t="s">
        <v>296</v>
      </c>
      <c r="AA49" s="62" t="s">
        <v>296</v>
      </c>
      <c r="AB49" s="62" t="s">
        <v>296</v>
      </c>
      <c r="AC49" s="62" t="s">
        <v>296</v>
      </c>
      <c r="AD49" s="62" t="s">
        <v>296</v>
      </c>
      <c r="AE49" s="62" t="s">
        <v>296</v>
      </c>
      <c r="AF49" s="62" t="s">
        <v>296</v>
      </c>
      <c r="AG49" s="62" t="s">
        <v>296</v>
      </c>
      <c r="AH49" s="62" t="s">
        <v>296</v>
      </c>
      <c r="AI49" s="62" t="s">
        <v>295</v>
      </c>
      <c r="AJ49" s="62" t="s">
        <v>295</v>
      </c>
      <c r="AK49" s="62" t="s">
        <v>295</v>
      </c>
      <c r="AL49" s="62" t="s">
        <v>295</v>
      </c>
      <c r="AM49" s="62" t="s">
        <v>295</v>
      </c>
      <c r="AN49" s="62" t="s">
        <v>295</v>
      </c>
      <c r="AO49" s="62" t="s">
        <v>295</v>
      </c>
      <c r="AP49" s="62" t="s">
        <v>295</v>
      </c>
      <c r="AQ49" s="62" t="s">
        <v>295</v>
      </c>
      <c r="AR49" s="62" t="s">
        <v>296</v>
      </c>
      <c r="AS49" s="62" t="s">
        <v>296</v>
      </c>
      <c r="AT49" s="62" t="s">
        <v>296</v>
      </c>
      <c r="AU49" s="62" t="s">
        <v>296</v>
      </c>
      <c r="AV49" s="62" t="s">
        <v>296</v>
      </c>
      <c r="AW49" s="62" t="s">
        <v>296</v>
      </c>
      <c r="AX49" s="62" t="s">
        <v>296</v>
      </c>
      <c r="AY49" s="62" t="s">
        <v>296</v>
      </c>
      <c r="AZ49" s="62" t="s">
        <v>296</v>
      </c>
      <c r="BA49" s="62" t="s">
        <v>296</v>
      </c>
      <c r="BB49" s="62" t="s">
        <v>296</v>
      </c>
      <c r="BC49" s="62" t="s">
        <v>296</v>
      </c>
      <c r="BD49" s="62" t="s">
        <v>296</v>
      </c>
      <c r="BE49" s="62" t="s">
        <v>296</v>
      </c>
      <c r="BF49" s="62" t="s">
        <v>296</v>
      </c>
      <c r="BG49" s="62" t="s">
        <v>296</v>
      </c>
      <c r="BH49" s="62" t="s">
        <v>296</v>
      </c>
      <c r="BI49" s="0" t="s">
        <v>291</v>
      </c>
      <c r="BJ49" s="62" t="s">
        <v>296</v>
      </c>
      <c r="BK49" s="62" t="s">
        <v>296</v>
      </c>
      <c r="BL49" s="62" t="s">
        <v>296</v>
      </c>
      <c r="BM49" s="62" t="s">
        <v>296</v>
      </c>
      <c r="BN49" s="62" t="s">
        <v>296</v>
      </c>
      <c r="BO49" s="62" t="s">
        <v>296</v>
      </c>
    </row>
    <row r="50" customFormat="false" ht="13.2" hidden="false" customHeight="false" outlineLevel="0" collapsed="false">
      <c r="A50" s="0" t="n">
        <f aca="false">A49-1</f>
        <v>1971</v>
      </c>
      <c r="B50" s="0" t="s">
        <v>294</v>
      </c>
      <c r="C50" s="0" t="s">
        <v>294</v>
      </c>
      <c r="D50" s="0" t="s">
        <v>294</v>
      </c>
      <c r="E50" s="0" t="s">
        <v>294</v>
      </c>
      <c r="F50" s="62" t="s">
        <v>295</v>
      </c>
      <c r="G50" s="62" t="s">
        <v>295</v>
      </c>
      <c r="H50" s="62" t="s">
        <v>295</v>
      </c>
      <c r="I50" s="62" t="s">
        <v>295</v>
      </c>
      <c r="J50" s="62" t="s">
        <v>296</v>
      </c>
      <c r="K50" s="62" t="s">
        <v>296</v>
      </c>
      <c r="L50" s="62" t="s">
        <v>296</v>
      </c>
      <c r="M50" s="62" t="s">
        <v>296</v>
      </c>
      <c r="N50" s="62" t="s">
        <v>295</v>
      </c>
      <c r="O50" s="0" t="s">
        <v>291</v>
      </c>
      <c r="P50" s="62" t="s">
        <v>295</v>
      </c>
      <c r="Q50" s="62" t="s">
        <v>295</v>
      </c>
      <c r="R50" s="62" t="s">
        <v>296</v>
      </c>
      <c r="S50" s="62" t="s">
        <v>296</v>
      </c>
      <c r="T50" s="62" t="s">
        <v>296</v>
      </c>
      <c r="U50" s="62" t="s">
        <v>296</v>
      </c>
      <c r="V50" s="62" t="s">
        <v>296</v>
      </c>
      <c r="W50" s="62" t="s">
        <v>296</v>
      </c>
      <c r="X50" s="62" t="s">
        <v>296</v>
      </c>
      <c r="Y50" s="0" t="s">
        <v>291</v>
      </c>
      <c r="Z50" s="62" t="s">
        <v>296</v>
      </c>
      <c r="AA50" s="62" t="s">
        <v>296</v>
      </c>
      <c r="AB50" s="62" t="s">
        <v>296</v>
      </c>
      <c r="AC50" s="62" t="s">
        <v>296</v>
      </c>
      <c r="AD50" s="62" t="s">
        <v>296</v>
      </c>
      <c r="AE50" s="62" t="s">
        <v>296</v>
      </c>
      <c r="AF50" s="62" t="s">
        <v>296</v>
      </c>
      <c r="AG50" s="62" t="s">
        <v>296</v>
      </c>
      <c r="AH50" s="62" t="s">
        <v>296</v>
      </c>
      <c r="AI50" s="62" t="s">
        <v>295</v>
      </c>
      <c r="AJ50" s="62" t="s">
        <v>295</v>
      </c>
      <c r="AK50" s="62" t="s">
        <v>295</v>
      </c>
      <c r="AL50" s="62" t="s">
        <v>295</v>
      </c>
      <c r="AM50" s="62" t="s">
        <v>295</v>
      </c>
      <c r="AN50" s="62" t="s">
        <v>295</v>
      </c>
      <c r="AO50" s="62" t="s">
        <v>295</v>
      </c>
      <c r="AP50" s="62" t="s">
        <v>295</v>
      </c>
      <c r="AQ50" s="62" t="s">
        <v>295</v>
      </c>
      <c r="AR50" s="62" t="s">
        <v>296</v>
      </c>
      <c r="AS50" s="62" t="s">
        <v>296</v>
      </c>
      <c r="AT50" s="62" t="s">
        <v>296</v>
      </c>
      <c r="AU50" s="62" t="s">
        <v>296</v>
      </c>
      <c r="AV50" s="62" t="s">
        <v>296</v>
      </c>
      <c r="AW50" s="62" t="s">
        <v>296</v>
      </c>
      <c r="AX50" s="62" t="s">
        <v>296</v>
      </c>
      <c r="AY50" s="62" t="s">
        <v>296</v>
      </c>
      <c r="AZ50" s="62" t="s">
        <v>296</v>
      </c>
      <c r="BA50" s="62" t="s">
        <v>296</v>
      </c>
      <c r="BB50" s="62" t="s">
        <v>296</v>
      </c>
      <c r="BC50" s="62" t="s">
        <v>296</v>
      </c>
      <c r="BD50" s="62" t="s">
        <v>296</v>
      </c>
      <c r="BE50" s="62" t="s">
        <v>296</v>
      </c>
      <c r="BF50" s="62" t="s">
        <v>296</v>
      </c>
      <c r="BG50" s="62" t="s">
        <v>296</v>
      </c>
      <c r="BH50" s="62" t="s">
        <v>296</v>
      </c>
      <c r="BI50" s="0" t="s">
        <v>291</v>
      </c>
      <c r="BJ50" s="62" t="s">
        <v>296</v>
      </c>
      <c r="BK50" s="62" t="s">
        <v>296</v>
      </c>
      <c r="BL50" s="62" t="s">
        <v>296</v>
      </c>
      <c r="BM50" s="62" t="s">
        <v>296</v>
      </c>
      <c r="BN50" s="62" t="s">
        <v>296</v>
      </c>
      <c r="BO50" s="62" t="s">
        <v>296</v>
      </c>
    </row>
    <row r="51" customFormat="false" ht="13.2" hidden="false" customHeight="false" outlineLevel="0" collapsed="false">
      <c r="A51" s="0" t="n">
        <f aca="false">A50-1</f>
        <v>1970</v>
      </c>
      <c r="B51" s="0" t="s">
        <v>294</v>
      </c>
      <c r="C51" s="0" t="s">
        <v>294</v>
      </c>
      <c r="D51" s="0" t="s">
        <v>294</v>
      </c>
      <c r="E51" s="0" t="s">
        <v>294</v>
      </c>
      <c r="F51" s="62" t="s">
        <v>295</v>
      </c>
      <c r="G51" s="62" t="s">
        <v>295</v>
      </c>
      <c r="H51" s="62" t="s">
        <v>295</v>
      </c>
      <c r="I51" s="62" t="s">
        <v>295</v>
      </c>
      <c r="J51" s="62" t="s">
        <v>296</v>
      </c>
      <c r="K51" s="62" t="s">
        <v>296</v>
      </c>
      <c r="L51" s="62" t="s">
        <v>296</v>
      </c>
      <c r="M51" s="62" t="s">
        <v>296</v>
      </c>
      <c r="N51" s="62" t="s">
        <v>295</v>
      </c>
      <c r="O51" s="0" t="s">
        <v>291</v>
      </c>
      <c r="P51" s="62" t="s">
        <v>295</v>
      </c>
      <c r="Q51" s="62" t="s">
        <v>295</v>
      </c>
      <c r="R51" s="62" t="s">
        <v>296</v>
      </c>
      <c r="S51" s="62" t="s">
        <v>296</v>
      </c>
      <c r="T51" s="62" t="s">
        <v>296</v>
      </c>
      <c r="U51" s="62" t="s">
        <v>296</v>
      </c>
      <c r="V51" s="62" t="s">
        <v>296</v>
      </c>
      <c r="W51" s="62" t="s">
        <v>296</v>
      </c>
      <c r="X51" s="62" t="s">
        <v>296</v>
      </c>
      <c r="Y51" s="0" t="s">
        <v>291</v>
      </c>
      <c r="Z51" s="62" t="s">
        <v>296</v>
      </c>
      <c r="AA51" s="62" t="s">
        <v>296</v>
      </c>
      <c r="AB51" s="62" t="s">
        <v>296</v>
      </c>
      <c r="AC51" s="62" t="s">
        <v>296</v>
      </c>
      <c r="AD51" s="62" t="s">
        <v>296</v>
      </c>
      <c r="AE51" s="62" t="s">
        <v>296</v>
      </c>
      <c r="AF51" s="62" t="s">
        <v>296</v>
      </c>
      <c r="AG51" s="62" t="s">
        <v>296</v>
      </c>
      <c r="AH51" s="62" t="s">
        <v>296</v>
      </c>
      <c r="AI51" s="62" t="s">
        <v>295</v>
      </c>
      <c r="AJ51" s="62" t="s">
        <v>295</v>
      </c>
      <c r="AK51" s="62" t="s">
        <v>295</v>
      </c>
      <c r="AL51" s="62" t="s">
        <v>295</v>
      </c>
      <c r="AM51" s="62" t="s">
        <v>295</v>
      </c>
      <c r="AN51" s="62" t="s">
        <v>295</v>
      </c>
      <c r="AO51" s="62" t="s">
        <v>295</v>
      </c>
      <c r="AP51" s="62" t="s">
        <v>295</v>
      </c>
      <c r="AQ51" s="62" t="s">
        <v>295</v>
      </c>
      <c r="AR51" s="62" t="s">
        <v>296</v>
      </c>
      <c r="AS51" s="62" t="s">
        <v>296</v>
      </c>
      <c r="AT51" s="62" t="s">
        <v>296</v>
      </c>
      <c r="AU51" s="62" t="s">
        <v>296</v>
      </c>
      <c r="AV51" s="62" t="s">
        <v>296</v>
      </c>
      <c r="AW51" s="62" t="s">
        <v>296</v>
      </c>
      <c r="AX51" s="62" t="s">
        <v>296</v>
      </c>
      <c r="AY51" s="62" t="s">
        <v>296</v>
      </c>
      <c r="AZ51" s="62" t="s">
        <v>296</v>
      </c>
      <c r="BA51" s="62" t="s">
        <v>296</v>
      </c>
      <c r="BB51" s="62" t="s">
        <v>296</v>
      </c>
      <c r="BC51" s="62" t="s">
        <v>296</v>
      </c>
      <c r="BD51" s="62" t="s">
        <v>296</v>
      </c>
      <c r="BE51" s="62" t="s">
        <v>296</v>
      </c>
      <c r="BF51" s="62" t="s">
        <v>296</v>
      </c>
      <c r="BG51" s="62" t="s">
        <v>296</v>
      </c>
      <c r="BH51" s="62" t="s">
        <v>296</v>
      </c>
      <c r="BI51" s="0" t="s">
        <v>291</v>
      </c>
      <c r="BJ51" s="62" t="s">
        <v>296</v>
      </c>
      <c r="BK51" s="62" t="s">
        <v>296</v>
      </c>
      <c r="BL51" s="62" t="s">
        <v>296</v>
      </c>
      <c r="BM51" s="62" t="s">
        <v>296</v>
      </c>
      <c r="BN51" s="62" t="s">
        <v>296</v>
      </c>
      <c r="BO51" s="62" t="s">
        <v>296</v>
      </c>
    </row>
    <row r="52" customFormat="false" ht="13.2" hidden="false" customHeight="false" outlineLevel="0" collapsed="false">
      <c r="A52" s="0" t="n">
        <f aca="false">A51-1</f>
        <v>1969</v>
      </c>
      <c r="B52" s="0" t="s">
        <v>294</v>
      </c>
      <c r="C52" s="0" t="s">
        <v>294</v>
      </c>
      <c r="D52" s="0" t="s">
        <v>294</v>
      </c>
      <c r="E52" s="0" t="s">
        <v>294</v>
      </c>
      <c r="F52" s="62" t="s">
        <v>295</v>
      </c>
      <c r="G52" s="62" t="s">
        <v>295</v>
      </c>
      <c r="H52" s="62" t="s">
        <v>295</v>
      </c>
      <c r="I52" s="62" t="s">
        <v>295</v>
      </c>
      <c r="J52" s="62" t="s">
        <v>296</v>
      </c>
      <c r="K52" s="62" t="s">
        <v>296</v>
      </c>
      <c r="L52" s="62" t="s">
        <v>296</v>
      </c>
      <c r="M52" s="62" t="s">
        <v>296</v>
      </c>
      <c r="N52" s="62" t="s">
        <v>295</v>
      </c>
      <c r="O52" s="0" t="s">
        <v>291</v>
      </c>
      <c r="P52" s="62" t="s">
        <v>295</v>
      </c>
      <c r="Q52" s="62" t="s">
        <v>295</v>
      </c>
      <c r="R52" s="62" t="s">
        <v>296</v>
      </c>
      <c r="S52" s="62" t="s">
        <v>296</v>
      </c>
      <c r="T52" s="62" t="s">
        <v>296</v>
      </c>
      <c r="U52" s="62" t="s">
        <v>296</v>
      </c>
      <c r="V52" s="62" t="s">
        <v>296</v>
      </c>
      <c r="W52" s="62" t="s">
        <v>296</v>
      </c>
      <c r="X52" s="62" t="s">
        <v>296</v>
      </c>
      <c r="Y52" s="0" t="s">
        <v>291</v>
      </c>
      <c r="Z52" s="62" t="s">
        <v>296</v>
      </c>
      <c r="AA52" s="62" t="s">
        <v>296</v>
      </c>
      <c r="AB52" s="62" t="s">
        <v>296</v>
      </c>
      <c r="AC52" s="62" t="s">
        <v>296</v>
      </c>
      <c r="AD52" s="62" t="s">
        <v>296</v>
      </c>
      <c r="AE52" s="62" t="s">
        <v>296</v>
      </c>
      <c r="AF52" s="62" t="s">
        <v>296</v>
      </c>
      <c r="AG52" s="62" t="s">
        <v>296</v>
      </c>
      <c r="AH52" s="62" t="s">
        <v>296</v>
      </c>
      <c r="AI52" s="62" t="s">
        <v>295</v>
      </c>
      <c r="AJ52" s="62" t="s">
        <v>295</v>
      </c>
      <c r="AK52" s="62" t="s">
        <v>295</v>
      </c>
      <c r="AL52" s="62" t="s">
        <v>295</v>
      </c>
      <c r="AM52" s="62" t="s">
        <v>295</v>
      </c>
      <c r="AN52" s="62" t="s">
        <v>295</v>
      </c>
      <c r="AO52" s="62" t="s">
        <v>295</v>
      </c>
      <c r="AP52" s="62" t="s">
        <v>295</v>
      </c>
      <c r="AQ52" s="62" t="s">
        <v>295</v>
      </c>
      <c r="AR52" s="62" t="s">
        <v>296</v>
      </c>
      <c r="AS52" s="62" t="s">
        <v>296</v>
      </c>
      <c r="AT52" s="62" t="s">
        <v>296</v>
      </c>
      <c r="AU52" s="62" t="s">
        <v>296</v>
      </c>
      <c r="AV52" s="62" t="s">
        <v>296</v>
      </c>
      <c r="AW52" s="62" t="s">
        <v>296</v>
      </c>
      <c r="AX52" s="62" t="s">
        <v>296</v>
      </c>
      <c r="AY52" s="62" t="s">
        <v>296</v>
      </c>
      <c r="AZ52" s="62" t="s">
        <v>296</v>
      </c>
      <c r="BA52" s="62" t="s">
        <v>296</v>
      </c>
      <c r="BB52" s="62" t="s">
        <v>296</v>
      </c>
      <c r="BC52" s="62" t="s">
        <v>296</v>
      </c>
      <c r="BD52" s="62" t="s">
        <v>296</v>
      </c>
      <c r="BE52" s="62" t="s">
        <v>296</v>
      </c>
      <c r="BF52" s="62" t="s">
        <v>296</v>
      </c>
      <c r="BG52" s="62" t="s">
        <v>296</v>
      </c>
      <c r="BH52" s="62" t="s">
        <v>296</v>
      </c>
      <c r="BI52" s="0" t="s">
        <v>291</v>
      </c>
      <c r="BJ52" s="62" t="s">
        <v>296</v>
      </c>
      <c r="BK52" s="62" t="s">
        <v>296</v>
      </c>
      <c r="BL52" s="62" t="s">
        <v>296</v>
      </c>
      <c r="BM52" s="62" t="s">
        <v>296</v>
      </c>
      <c r="BN52" s="62" t="s">
        <v>296</v>
      </c>
      <c r="BO52" s="62" t="s">
        <v>296</v>
      </c>
    </row>
    <row r="53" customFormat="false" ht="13.2" hidden="false" customHeight="false" outlineLevel="0" collapsed="false">
      <c r="A53" s="0" t="n">
        <f aca="false">A52-1</f>
        <v>1968</v>
      </c>
      <c r="B53" s="0" t="s">
        <v>294</v>
      </c>
      <c r="C53" s="0" t="s">
        <v>294</v>
      </c>
      <c r="D53" s="0" t="s">
        <v>294</v>
      </c>
      <c r="E53" s="0" t="s">
        <v>294</v>
      </c>
      <c r="F53" s="62" t="s">
        <v>295</v>
      </c>
      <c r="G53" s="62" t="s">
        <v>295</v>
      </c>
      <c r="H53" s="62" t="s">
        <v>295</v>
      </c>
      <c r="I53" s="62" t="s">
        <v>295</v>
      </c>
      <c r="J53" s="62" t="s">
        <v>296</v>
      </c>
      <c r="K53" s="62" t="s">
        <v>296</v>
      </c>
      <c r="L53" s="62" t="s">
        <v>296</v>
      </c>
      <c r="M53" s="62" t="s">
        <v>296</v>
      </c>
      <c r="N53" s="62" t="s">
        <v>295</v>
      </c>
      <c r="O53" s="0" t="s">
        <v>291</v>
      </c>
      <c r="P53" s="62" t="s">
        <v>295</v>
      </c>
      <c r="Q53" s="62" t="s">
        <v>295</v>
      </c>
      <c r="R53" s="62" t="s">
        <v>296</v>
      </c>
      <c r="S53" s="62" t="s">
        <v>296</v>
      </c>
      <c r="T53" s="62" t="s">
        <v>296</v>
      </c>
      <c r="U53" s="62" t="s">
        <v>296</v>
      </c>
      <c r="V53" s="62" t="s">
        <v>296</v>
      </c>
      <c r="W53" s="62" t="s">
        <v>296</v>
      </c>
      <c r="X53" s="62" t="s">
        <v>296</v>
      </c>
      <c r="Y53" s="0" t="s">
        <v>291</v>
      </c>
      <c r="Z53" s="62" t="s">
        <v>296</v>
      </c>
      <c r="AA53" s="62" t="s">
        <v>296</v>
      </c>
      <c r="AB53" s="62" t="s">
        <v>296</v>
      </c>
      <c r="AC53" s="62" t="s">
        <v>296</v>
      </c>
      <c r="AD53" s="62" t="s">
        <v>296</v>
      </c>
      <c r="AE53" s="62" t="s">
        <v>296</v>
      </c>
      <c r="AF53" s="62" t="s">
        <v>296</v>
      </c>
      <c r="AG53" s="62" t="s">
        <v>296</v>
      </c>
      <c r="AH53" s="62" t="s">
        <v>296</v>
      </c>
      <c r="AI53" s="62" t="s">
        <v>295</v>
      </c>
      <c r="AJ53" s="62" t="s">
        <v>295</v>
      </c>
      <c r="AK53" s="62" t="s">
        <v>295</v>
      </c>
      <c r="AL53" s="62" t="s">
        <v>295</v>
      </c>
      <c r="AM53" s="62" t="s">
        <v>295</v>
      </c>
      <c r="AN53" s="62" t="s">
        <v>295</v>
      </c>
      <c r="AO53" s="62" t="s">
        <v>295</v>
      </c>
      <c r="AP53" s="62" t="s">
        <v>295</v>
      </c>
      <c r="AQ53" s="62" t="s">
        <v>295</v>
      </c>
      <c r="AR53" s="62" t="s">
        <v>296</v>
      </c>
      <c r="AS53" s="62" t="s">
        <v>296</v>
      </c>
      <c r="AT53" s="62" t="s">
        <v>296</v>
      </c>
      <c r="AU53" s="62" t="s">
        <v>296</v>
      </c>
      <c r="AV53" s="62" t="s">
        <v>296</v>
      </c>
      <c r="AW53" s="62" t="s">
        <v>296</v>
      </c>
      <c r="AX53" s="62" t="s">
        <v>296</v>
      </c>
      <c r="AY53" s="62" t="s">
        <v>296</v>
      </c>
      <c r="AZ53" s="62" t="s">
        <v>296</v>
      </c>
      <c r="BA53" s="62" t="s">
        <v>296</v>
      </c>
      <c r="BB53" s="62" t="s">
        <v>296</v>
      </c>
      <c r="BC53" s="62" t="s">
        <v>296</v>
      </c>
      <c r="BD53" s="62" t="s">
        <v>296</v>
      </c>
      <c r="BE53" s="62" t="s">
        <v>296</v>
      </c>
      <c r="BF53" s="62" t="s">
        <v>296</v>
      </c>
      <c r="BG53" s="62" t="s">
        <v>296</v>
      </c>
      <c r="BH53" s="62" t="s">
        <v>296</v>
      </c>
      <c r="BI53" s="0" t="s">
        <v>291</v>
      </c>
      <c r="BJ53" s="62" t="s">
        <v>296</v>
      </c>
      <c r="BK53" s="62" t="s">
        <v>296</v>
      </c>
      <c r="BL53" s="62" t="s">
        <v>296</v>
      </c>
      <c r="BM53" s="62" t="s">
        <v>296</v>
      </c>
      <c r="BN53" s="62" t="s">
        <v>296</v>
      </c>
      <c r="BO53" s="62" t="s">
        <v>296</v>
      </c>
    </row>
    <row r="54" customFormat="false" ht="13.2" hidden="false" customHeight="false" outlineLevel="0" collapsed="false">
      <c r="A54" s="0" t="n">
        <f aca="false">A53-1</f>
        <v>1967</v>
      </c>
      <c r="B54" s="0" t="s">
        <v>294</v>
      </c>
      <c r="C54" s="0" t="s">
        <v>294</v>
      </c>
      <c r="D54" s="0" t="s">
        <v>294</v>
      </c>
      <c r="E54" s="0" t="s">
        <v>294</v>
      </c>
      <c r="F54" s="62" t="s">
        <v>295</v>
      </c>
      <c r="G54" s="62" t="s">
        <v>295</v>
      </c>
      <c r="H54" s="62" t="s">
        <v>295</v>
      </c>
      <c r="I54" s="62" t="s">
        <v>295</v>
      </c>
      <c r="J54" s="62" t="s">
        <v>296</v>
      </c>
      <c r="K54" s="62" t="s">
        <v>296</v>
      </c>
      <c r="L54" s="62" t="s">
        <v>296</v>
      </c>
      <c r="M54" s="62" t="s">
        <v>296</v>
      </c>
      <c r="N54" s="62" t="s">
        <v>295</v>
      </c>
      <c r="O54" s="0" t="s">
        <v>291</v>
      </c>
      <c r="P54" s="62" t="s">
        <v>295</v>
      </c>
      <c r="Q54" s="62" t="s">
        <v>295</v>
      </c>
      <c r="R54" s="62" t="s">
        <v>296</v>
      </c>
      <c r="S54" s="62" t="s">
        <v>296</v>
      </c>
      <c r="T54" s="62" t="s">
        <v>296</v>
      </c>
      <c r="U54" s="62" t="s">
        <v>296</v>
      </c>
      <c r="V54" s="62" t="s">
        <v>296</v>
      </c>
      <c r="W54" s="62" t="s">
        <v>296</v>
      </c>
      <c r="X54" s="62" t="s">
        <v>296</v>
      </c>
      <c r="Y54" s="0" t="s">
        <v>291</v>
      </c>
      <c r="Z54" s="62" t="s">
        <v>296</v>
      </c>
      <c r="AA54" s="62" t="s">
        <v>296</v>
      </c>
      <c r="AB54" s="62" t="s">
        <v>296</v>
      </c>
      <c r="AC54" s="62" t="s">
        <v>296</v>
      </c>
      <c r="AD54" s="62" t="s">
        <v>296</v>
      </c>
      <c r="AE54" s="62" t="s">
        <v>296</v>
      </c>
      <c r="AF54" s="62" t="s">
        <v>296</v>
      </c>
      <c r="AG54" s="62" t="s">
        <v>296</v>
      </c>
      <c r="AH54" s="62" t="s">
        <v>296</v>
      </c>
      <c r="AI54" s="62" t="s">
        <v>295</v>
      </c>
      <c r="AJ54" s="62" t="s">
        <v>295</v>
      </c>
      <c r="AK54" s="62" t="s">
        <v>295</v>
      </c>
      <c r="AL54" s="62" t="s">
        <v>295</v>
      </c>
      <c r="AM54" s="62" t="s">
        <v>295</v>
      </c>
      <c r="AN54" s="62" t="s">
        <v>295</v>
      </c>
      <c r="AO54" s="62" t="s">
        <v>295</v>
      </c>
      <c r="AP54" s="62" t="s">
        <v>295</v>
      </c>
      <c r="AQ54" s="62" t="s">
        <v>295</v>
      </c>
      <c r="AR54" s="62" t="s">
        <v>296</v>
      </c>
      <c r="AS54" s="62" t="s">
        <v>296</v>
      </c>
      <c r="AT54" s="62" t="s">
        <v>296</v>
      </c>
      <c r="AU54" s="62" t="s">
        <v>296</v>
      </c>
      <c r="AV54" s="62" t="s">
        <v>296</v>
      </c>
      <c r="AW54" s="62" t="s">
        <v>296</v>
      </c>
      <c r="AX54" s="62" t="s">
        <v>296</v>
      </c>
      <c r="AY54" s="62" t="s">
        <v>296</v>
      </c>
      <c r="AZ54" s="62" t="s">
        <v>296</v>
      </c>
      <c r="BA54" s="62" t="s">
        <v>296</v>
      </c>
      <c r="BB54" s="62" t="s">
        <v>296</v>
      </c>
      <c r="BC54" s="62" t="s">
        <v>296</v>
      </c>
      <c r="BD54" s="62" t="s">
        <v>296</v>
      </c>
      <c r="BE54" s="62" t="s">
        <v>296</v>
      </c>
      <c r="BF54" s="62" t="s">
        <v>296</v>
      </c>
      <c r="BG54" s="62" t="s">
        <v>296</v>
      </c>
      <c r="BH54" s="62" t="s">
        <v>296</v>
      </c>
      <c r="BI54" s="0" t="s">
        <v>291</v>
      </c>
      <c r="BJ54" s="62" t="s">
        <v>296</v>
      </c>
      <c r="BK54" s="62" t="s">
        <v>296</v>
      </c>
      <c r="BL54" s="62" t="s">
        <v>296</v>
      </c>
      <c r="BM54" s="62" t="s">
        <v>296</v>
      </c>
      <c r="BN54" s="62" t="s">
        <v>296</v>
      </c>
      <c r="BO54" s="62" t="s">
        <v>296</v>
      </c>
    </row>
    <row r="55" customFormat="false" ht="13.2" hidden="false" customHeight="false" outlineLevel="0" collapsed="false">
      <c r="A55" s="0" t="n">
        <f aca="false">A54-1</f>
        <v>1966</v>
      </c>
      <c r="B55" s="0" t="s">
        <v>294</v>
      </c>
      <c r="C55" s="0" t="s">
        <v>294</v>
      </c>
      <c r="D55" s="0" t="s">
        <v>294</v>
      </c>
      <c r="E55" s="0" t="s">
        <v>294</v>
      </c>
      <c r="F55" s="62" t="s">
        <v>295</v>
      </c>
      <c r="G55" s="62" t="s">
        <v>295</v>
      </c>
      <c r="H55" s="62" t="s">
        <v>295</v>
      </c>
      <c r="I55" s="62" t="s">
        <v>295</v>
      </c>
      <c r="J55" s="62" t="s">
        <v>296</v>
      </c>
      <c r="K55" s="62" t="s">
        <v>296</v>
      </c>
      <c r="L55" s="62" t="s">
        <v>296</v>
      </c>
      <c r="M55" s="62" t="s">
        <v>296</v>
      </c>
      <c r="N55" s="62" t="s">
        <v>295</v>
      </c>
      <c r="O55" s="0" t="s">
        <v>291</v>
      </c>
      <c r="P55" s="62" t="s">
        <v>295</v>
      </c>
      <c r="Q55" s="62" t="s">
        <v>295</v>
      </c>
      <c r="R55" s="62" t="s">
        <v>296</v>
      </c>
      <c r="S55" s="62" t="s">
        <v>296</v>
      </c>
      <c r="T55" s="62" t="s">
        <v>296</v>
      </c>
      <c r="U55" s="62" t="s">
        <v>296</v>
      </c>
      <c r="V55" s="62" t="s">
        <v>296</v>
      </c>
      <c r="W55" s="62" t="s">
        <v>296</v>
      </c>
      <c r="X55" s="62" t="s">
        <v>296</v>
      </c>
      <c r="Y55" s="0" t="s">
        <v>291</v>
      </c>
      <c r="Z55" s="62" t="s">
        <v>296</v>
      </c>
      <c r="AA55" s="62" t="s">
        <v>296</v>
      </c>
      <c r="AB55" s="62" t="s">
        <v>296</v>
      </c>
      <c r="AC55" s="62" t="s">
        <v>296</v>
      </c>
      <c r="AD55" s="62" t="s">
        <v>296</v>
      </c>
      <c r="AE55" s="62" t="s">
        <v>296</v>
      </c>
      <c r="AF55" s="62" t="s">
        <v>296</v>
      </c>
      <c r="AG55" s="62" t="s">
        <v>296</v>
      </c>
      <c r="AH55" s="62" t="s">
        <v>296</v>
      </c>
      <c r="AI55" s="62" t="s">
        <v>295</v>
      </c>
      <c r="AJ55" s="62" t="s">
        <v>295</v>
      </c>
      <c r="AK55" s="62" t="s">
        <v>295</v>
      </c>
      <c r="AL55" s="62" t="s">
        <v>295</v>
      </c>
      <c r="AM55" s="62" t="s">
        <v>295</v>
      </c>
      <c r="AN55" s="62" t="s">
        <v>295</v>
      </c>
      <c r="AO55" s="62" t="s">
        <v>295</v>
      </c>
      <c r="AP55" s="62" t="s">
        <v>295</v>
      </c>
      <c r="AQ55" s="62" t="s">
        <v>295</v>
      </c>
      <c r="AR55" s="62" t="s">
        <v>296</v>
      </c>
      <c r="AS55" s="62" t="s">
        <v>296</v>
      </c>
      <c r="AT55" s="62" t="s">
        <v>296</v>
      </c>
      <c r="AU55" s="62" t="s">
        <v>296</v>
      </c>
      <c r="AV55" s="62" t="s">
        <v>296</v>
      </c>
      <c r="AW55" s="62" t="s">
        <v>296</v>
      </c>
      <c r="AX55" s="62" t="s">
        <v>296</v>
      </c>
      <c r="AY55" s="62" t="s">
        <v>296</v>
      </c>
      <c r="AZ55" s="62" t="s">
        <v>296</v>
      </c>
      <c r="BA55" s="62" t="s">
        <v>296</v>
      </c>
      <c r="BB55" s="62" t="s">
        <v>296</v>
      </c>
      <c r="BC55" s="62" t="s">
        <v>296</v>
      </c>
      <c r="BD55" s="62" t="s">
        <v>296</v>
      </c>
      <c r="BE55" s="62" t="s">
        <v>296</v>
      </c>
      <c r="BF55" s="62" t="s">
        <v>296</v>
      </c>
      <c r="BG55" s="62" t="s">
        <v>296</v>
      </c>
      <c r="BH55" s="62" t="s">
        <v>296</v>
      </c>
      <c r="BI55" s="0" t="s">
        <v>291</v>
      </c>
      <c r="BJ55" s="62" t="s">
        <v>296</v>
      </c>
      <c r="BK55" s="62" t="s">
        <v>296</v>
      </c>
      <c r="BL55" s="62" t="s">
        <v>296</v>
      </c>
      <c r="BM55" s="62" t="s">
        <v>296</v>
      </c>
      <c r="BN55" s="62" t="s">
        <v>296</v>
      </c>
      <c r="BO55" s="62" t="s">
        <v>296</v>
      </c>
    </row>
    <row r="56" customFormat="false" ht="13.2" hidden="false" customHeight="false" outlineLevel="0" collapsed="false">
      <c r="A56" s="0" t="n">
        <f aca="false">A55-1</f>
        <v>1965</v>
      </c>
      <c r="B56" s="0" t="s">
        <v>294</v>
      </c>
      <c r="C56" s="0" t="s">
        <v>294</v>
      </c>
      <c r="D56" s="0" t="s">
        <v>294</v>
      </c>
      <c r="E56" s="0" t="s">
        <v>294</v>
      </c>
      <c r="F56" s="62" t="s">
        <v>295</v>
      </c>
      <c r="G56" s="62" t="s">
        <v>295</v>
      </c>
      <c r="H56" s="62" t="s">
        <v>295</v>
      </c>
      <c r="I56" s="62" t="s">
        <v>295</v>
      </c>
      <c r="J56" s="62" t="s">
        <v>296</v>
      </c>
      <c r="K56" s="62" t="s">
        <v>296</v>
      </c>
      <c r="L56" s="62" t="s">
        <v>296</v>
      </c>
      <c r="M56" s="62" t="s">
        <v>296</v>
      </c>
      <c r="N56" s="62" t="s">
        <v>295</v>
      </c>
      <c r="O56" s="0" t="s">
        <v>291</v>
      </c>
      <c r="P56" s="62" t="s">
        <v>295</v>
      </c>
      <c r="Q56" s="62" t="s">
        <v>295</v>
      </c>
      <c r="R56" s="62" t="s">
        <v>296</v>
      </c>
      <c r="S56" s="62" t="s">
        <v>296</v>
      </c>
      <c r="T56" s="62" t="s">
        <v>296</v>
      </c>
      <c r="U56" s="62" t="s">
        <v>296</v>
      </c>
      <c r="V56" s="62" t="s">
        <v>296</v>
      </c>
      <c r="W56" s="62" t="s">
        <v>296</v>
      </c>
      <c r="X56" s="62" t="s">
        <v>296</v>
      </c>
      <c r="Y56" s="0" t="s">
        <v>291</v>
      </c>
      <c r="Z56" s="62" t="s">
        <v>296</v>
      </c>
      <c r="AA56" s="62" t="s">
        <v>296</v>
      </c>
      <c r="AB56" s="62" t="s">
        <v>296</v>
      </c>
      <c r="AC56" s="62" t="s">
        <v>296</v>
      </c>
      <c r="AD56" s="62" t="s">
        <v>296</v>
      </c>
      <c r="AE56" s="62" t="s">
        <v>296</v>
      </c>
      <c r="AF56" s="62" t="s">
        <v>296</v>
      </c>
      <c r="AG56" s="62" t="s">
        <v>296</v>
      </c>
      <c r="AH56" s="62" t="s">
        <v>296</v>
      </c>
      <c r="AI56" s="62" t="s">
        <v>295</v>
      </c>
      <c r="AJ56" s="62" t="s">
        <v>295</v>
      </c>
      <c r="AK56" s="62" t="s">
        <v>295</v>
      </c>
      <c r="AL56" s="62" t="s">
        <v>295</v>
      </c>
      <c r="AM56" s="62" t="s">
        <v>295</v>
      </c>
      <c r="AN56" s="62" t="s">
        <v>295</v>
      </c>
      <c r="AO56" s="62" t="s">
        <v>295</v>
      </c>
      <c r="AP56" s="62" t="s">
        <v>295</v>
      </c>
      <c r="AQ56" s="62" t="s">
        <v>295</v>
      </c>
      <c r="AR56" s="62" t="s">
        <v>296</v>
      </c>
      <c r="AS56" s="62" t="s">
        <v>296</v>
      </c>
      <c r="AT56" s="62" t="s">
        <v>296</v>
      </c>
      <c r="AU56" s="62" t="s">
        <v>296</v>
      </c>
      <c r="AV56" s="62" t="s">
        <v>296</v>
      </c>
      <c r="AW56" s="62" t="s">
        <v>296</v>
      </c>
      <c r="AX56" s="62" t="s">
        <v>296</v>
      </c>
      <c r="AY56" s="62" t="s">
        <v>296</v>
      </c>
      <c r="AZ56" s="62" t="s">
        <v>296</v>
      </c>
      <c r="BA56" s="62" t="s">
        <v>296</v>
      </c>
      <c r="BB56" s="62" t="s">
        <v>296</v>
      </c>
      <c r="BC56" s="62" t="s">
        <v>296</v>
      </c>
      <c r="BD56" s="62" t="s">
        <v>296</v>
      </c>
      <c r="BE56" s="62" t="s">
        <v>296</v>
      </c>
      <c r="BF56" s="62" t="s">
        <v>296</v>
      </c>
      <c r="BG56" s="62" t="s">
        <v>296</v>
      </c>
      <c r="BH56" s="62" t="s">
        <v>296</v>
      </c>
      <c r="BI56" s="0" t="s">
        <v>291</v>
      </c>
      <c r="BJ56" s="62" t="s">
        <v>296</v>
      </c>
      <c r="BK56" s="62" t="s">
        <v>296</v>
      </c>
      <c r="BL56" s="62" t="s">
        <v>296</v>
      </c>
      <c r="BM56" s="62" t="s">
        <v>296</v>
      </c>
      <c r="BN56" s="62" t="s">
        <v>296</v>
      </c>
      <c r="BO56" s="62" t="s">
        <v>296</v>
      </c>
    </row>
    <row r="57" customFormat="false" ht="13.2" hidden="false" customHeight="false" outlineLevel="0" collapsed="false">
      <c r="A57" s="0" t="n">
        <f aca="false">A56-1</f>
        <v>1964</v>
      </c>
      <c r="B57" s="0" t="s">
        <v>294</v>
      </c>
      <c r="C57" s="0" t="s">
        <v>294</v>
      </c>
      <c r="D57" s="0" t="s">
        <v>294</v>
      </c>
      <c r="E57" s="0" t="s">
        <v>294</v>
      </c>
      <c r="F57" s="62" t="s">
        <v>295</v>
      </c>
      <c r="G57" s="62" t="s">
        <v>295</v>
      </c>
      <c r="H57" s="62" t="s">
        <v>295</v>
      </c>
      <c r="I57" s="62" t="s">
        <v>295</v>
      </c>
      <c r="J57" s="62" t="s">
        <v>296</v>
      </c>
      <c r="K57" s="62" t="s">
        <v>296</v>
      </c>
      <c r="L57" s="62" t="s">
        <v>296</v>
      </c>
      <c r="M57" s="62" t="s">
        <v>296</v>
      </c>
      <c r="N57" s="62" t="s">
        <v>295</v>
      </c>
      <c r="O57" s="0" t="s">
        <v>291</v>
      </c>
      <c r="P57" s="62" t="s">
        <v>295</v>
      </c>
      <c r="Q57" s="62" t="s">
        <v>295</v>
      </c>
      <c r="R57" s="62" t="s">
        <v>296</v>
      </c>
      <c r="S57" s="62" t="s">
        <v>296</v>
      </c>
      <c r="T57" s="62" t="s">
        <v>296</v>
      </c>
      <c r="U57" s="62" t="s">
        <v>296</v>
      </c>
      <c r="V57" s="62" t="s">
        <v>296</v>
      </c>
      <c r="W57" s="62" t="s">
        <v>296</v>
      </c>
      <c r="X57" s="62" t="s">
        <v>296</v>
      </c>
      <c r="Y57" s="0" t="s">
        <v>291</v>
      </c>
      <c r="Z57" s="62" t="s">
        <v>296</v>
      </c>
      <c r="AA57" s="62" t="s">
        <v>296</v>
      </c>
      <c r="AB57" s="62" t="s">
        <v>296</v>
      </c>
      <c r="AC57" s="62" t="s">
        <v>296</v>
      </c>
      <c r="AD57" s="62" t="s">
        <v>296</v>
      </c>
      <c r="AE57" s="62" t="s">
        <v>296</v>
      </c>
      <c r="AF57" s="62" t="s">
        <v>296</v>
      </c>
      <c r="AG57" s="62" t="s">
        <v>296</v>
      </c>
      <c r="AH57" s="62" t="s">
        <v>296</v>
      </c>
      <c r="AI57" s="62" t="s">
        <v>295</v>
      </c>
      <c r="AJ57" s="62" t="s">
        <v>295</v>
      </c>
      <c r="AK57" s="62" t="s">
        <v>295</v>
      </c>
      <c r="AL57" s="62" t="s">
        <v>295</v>
      </c>
      <c r="AM57" s="62" t="s">
        <v>295</v>
      </c>
      <c r="AN57" s="62" t="s">
        <v>295</v>
      </c>
      <c r="AO57" s="62" t="s">
        <v>295</v>
      </c>
      <c r="AP57" s="62" t="s">
        <v>295</v>
      </c>
      <c r="AQ57" s="62" t="s">
        <v>295</v>
      </c>
      <c r="AR57" s="62" t="s">
        <v>296</v>
      </c>
      <c r="AS57" s="62" t="s">
        <v>296</v>
      </c>
      <c r="AT57" s="62" t="s">
        <v>296</v>
      </c>
      <c r="AU57" s="62" t="s">
        <v>296</v>
      </c>
      <c r="AV57" s="62" t="s">
        <v>296</v>
      </c>
      <c r="AW57" s="62" t="s">
        <v>296</v>
      </c>
      <c r="AX57" s="62" t="s">
        <v>296</v>
      </c>
      <c r="AY57" s="62" t="s">
        <v>296</v>
      </c>
      <c r="AZ57" s="62" t="s">
        <v>296</v>
      </c>
      <c r="BA57" s="62" t="s">
        <v>296</v>
      </c>
      <c r="BB57" s="62" t="s">
        <v>296</v>
      </c>
      <c r="BC57" s="62" t="s">
        <v>296</v>
      </c>
      <c r="BD57" s="62" t="s">
        <v>296</v>
      </c>
      <c r="BE57" s="62" t="s">
        <v>296</v>
      </c>
      <c r="BF57" s="62" t="s">
        <v>296</v>
      </c>
      <c r="BG57" s="62" t="s">
        <v>296</v>
      </c>
      <c r="BH57" s="62" t="s">
        <v>296</v>
      </c>
      <c r="BI57" s="0" t="s">
        <v>291</v>
      </c>
      <c r="BJ57" s="62" t="s">
        <v>296</v>
      </c>
      <c r="BK57" s="62" t="s">
        <v>296</v>
      </c>
      <c r="BL57" s="62" t="s">
        <v>296</v>
      </c>
      <c r="BM57" s="62" t="s">
        <v>296</v>
      </c>
      <c r="BN57" s="62" t="s">
        <v>296</v>
      </c>
      <c r="BO57" s="62" t="s">
        <v>296</v>
      </c>
    </row>
    <row r="58" customFormat="false" ht="13.2" hidden="false" customHeight="false" outlineLevel="0" collapsed="false">
      <c r="A58" s="0" t="n">
        <f aca="false">A57-1</f>
        <v>1963</v>
      </c>
      <c r="B58" s="0" t="s">
        <v>294</v>
      </c>
      <c r="C58" s="0" t="s">
        <v>294</v>
      </c>
      <c r="D58" s="0" t="s">
        <v>294</v>
      </c>
      <c r="E58" s="0" t="s">
        <v>294</v>
      </c>
      <c r="F58" s="62" t="s">
        <v>295</v>
      </c>
      <c r="G58" s="62" t="s">
        <v>295</v>
      </c>
      <c r="H58" s="62" t="s">
        <v>295</v>
      </c>
      <c r="I58" s="62" t="s">
        <v>295</v>
      </c>
      <c r="J58" s="62" t="s">
        <v>296</v>
      </c>
      <c r="K58" s="62" t="s">
        <v>296</v>
      </c>
      <c r="L58" s="62" t="s">
        <v>296</v>
      </c>
      <c r="M58" s="62" t="s">
        <v>296</v>
      </c>
      <c r="N58" s="62" t="s">
        <v>295</v>
      </c>
      <c r="O58" s="0" t="s">
        <v>291</v>
      </c>
      <c r="P58" s="62" t="s">
        <v>295</v>
      </c>
      <c r="Q58" s="62" t="s">
        <v>295</v>
      </c>
      <c r="R58" s="62" t="s">
        <v>296</v>
      </c>
      <c r="S58" s="62" t="s">
        <v>296</v>
      </c>
      <c r="T58" s="62" t="s">
        <v>296</v>
      </c>
      <c r="U58" s="62" t="s">
        <v>296</v>
      </c>
      <c r="V58" s="62" t="s">
        <v>296</v>
      </c>
      <c r="W58" s="62" t="s">
        <v>296</v>
      </c>
      <c r="X58" s="62" t="s">
        <v>296</v>
      </c>
      <c r="Y58" s="0" t="s">
        <v>291</v>
      </c>
      <c r="Z58" s="62" t="s">
        <v>296</v>
      </c>
      <c r="AA58" s="62" t="s">
        <v>296</v>
      </c>
      <c r="AB58" s="62" t="s">
        <v>296</v>
      </c>
      <c r="AC58" s="62" t="s">
        <v>296</v>
      </c>
      <c r="AD58" s="62" t="s">
        <v>296</v>
      </c>
      <c r="AE58" s="62" t="s">
        <v>296</v>
      </c>
      <c r="AF58" s="62" t="s">
        <v>296</v>
      </c>
      <c r="AG58" s="62" t="s">
        <v>296</v>
      </c>
      <c r="AH58" s="62" t="s">
        <v>296</v>
      </c>
      <c r="AI58" s="62" t="s">
        <v>295</v>
      </c>
      <c r="AJ58" s="62" t="s">
        <v>295</v>
      </c>
      <c r="AK58" s="62" t="s">
        <v>295</v>
      </c>
      <c r="AL58" s="62" t="s">
        <v>295</v>
      </c>
      <c r="AM58" s="62" t="s">
        <v>295</v>
      </c>
      <c r="AN58" s="62" t="s">
        <v>295</v>
      </c>
      <c r="AO58" s="62" t="s">
        <v>295</v>
      </c>
      <c r="AP58" s="62" t="s">
        <v>295</v>
      </c>
      <c r="AQ58" s="62" t="s">
        <v>295</v>
      </c>
      <c r="AR58" s="62" t="s">
        <v>296</v>
      </c>
      <c r="AS58" s="62" t="s">
        <v>296</v>
      </c>
      <c r="AT58" s="62" t="s">
        <v>296</v>
      </c>
      <c r="AU58" s="62" t="s">
        <v>296</v>
      </c>
      <c r="AV58" s="62" t="s">
        <v>296</v>
      </c>
      <c r="AW58" s="62" t="s">
        <v>296</v>
      </c>
      <c r="AX58" s="62" t="s">
        <v>296</v>
      </c>
      <c r="AY58" s="62" t="s">
        <v>296</v>
      </c>
      <c r="AZ58" s="62" t="s">
        <v>296</v>
      </c>
      <c r="BA58" s="62" t="s">
        <v>296</v>
      </c>
      <c r="BB58" s="62" t="s">
        <v>296</v>
      </c>
      <c r="BC58" s="62" t="s">
        <v>296</v>
      </c>
      <c r="BD58" s="62" t="s">
        <v>296</v>
      </c>
      <c r="BE58" s="62" t="s">
        <v>296</v>
      </c>
      <c r="BF58" s="62" t="s">
        <v>296</v>
      </c>
      <c r="BG58" s="62" t="s">
        <v>296</v>
      </c>
      <c r="BH58" s="62" t="s">
        <v>296</v>
      </c>
      <c r="BI58" s="0" t="s">
        <v>291</v>
      </c>
      <c r="BJ58" s="62" t="s">
        <v>296</v>
      </c>
      <c r="BK58" s="62" t="s">
        <v>296</v>
      </c>
      <c r="BL58" s="62" t="s">
        <v>296</v>
      </c>
      <c r="BM58" s="62" t="s">
        <v>296</v>
      </c>
      <c r="BN58" s="62" t="s">
        <v>296</v>
      </c>
      <c r="BO58" s="62" t="s">
        <v>296</v>
      </c>
    </row>
    <row r="59" customFormat="false" ht="13.2" hidden="false" customHeight="false" outlineLevel="0" collapsed="false">
      <c r="A59" s="0" t="n">
        <f aca="false">A58-1</f>
        <v>1962</v>
      </c>
      <c r="B59" s="0" t="s">
        <v>294</v>
      </c>
      <c r="C59" s="0" t="s">
        <v>294</v>
      </c>
      <c r="D59" s="0" t="s">
        <v>294</v>
      </c>
      <c r="E59" s="0" t="s">
        <v>294</v>
      </c>
      <c r="F59" s="62" t="s">
        <v>295</v>
      </c>
      <c r="G59" s="62" t="s">
        <v>295</v>
      </c>
      <c r="H59" s="62" t="s">
        <v>295</v>
      </c>
      <c r="I59" s="62" t="s">
        <v>295</v>
      </c>
      <c r="J59" s="62" t="s">
        <v>296</v>
      </c>
      <c r="K59" s="62" t="s">
        <v>296</v>
      </c>
      <c r="L59" s="62" t="s">
        <v>296</v>
      </c>
      <c r="M59" s="62" t="s">
        <v>296</v>
      </c>
      <c r="N59" s="62" t="s">
        <v>295</v>
      </c>
      <c r="O59" s="0" t="s">
        <v>291</v>
      </c>
      <c r="P59" s="62" t="s">
        <v>295</v>
      </c>
      <c r="Q59" s="62" t="s">
        <v>295</v>
      </c>
      <c r="R59" s="62" t="s">
        <v>296</v>
      </c>
      <c r="S59" s="62" t="s">
        <v>296</v>
      </c>
      <c r="T59" s="62" t="s">
        <v>296</v>
      </c>
      <c r="U59" s="62" t="s">
        <v>296</v>
      </c>
      <c r="V59" s="62" t="s">
        <v>296</v>
      </c>
      <c r="W59" s="62" t="s">
        <v>296</v>
      </c>
      <c r="X59" s="62" t="s">
        <v>296</v>
      </c>
      <c r="Y59" s="0" t="s">
        <v>291</v>
      </c>
      <c r="Z59" s="62" t="s">
        <v>296</v>
      </c>
      <c r="AA59" s="62" t="s">
        <v>296</v>
      </c>
      <c r="AB59" s="62" t="s">
        <v>296</v>
      </c>
      <c r="AC59" s="62" t="s">
        <v>296</v>
      </c>
      <c r="AD59" s="62" t="s">
        <v>296</v>
      </c>
      <c r="AE59" s="62" t="s">
        <v>296</v>
      </c>
      <c r="AF59" s="62" t="s">
        <v>296</v>
      </c>
      <c r="AG59" s="62" t="s">
        <v>296</v>
      </c>
      <c r="AH59" s="62" t="s">
        <v>296</v>
      </c>
      <c r="AI59" s="62" t="s">
        <v>295</v>
      </c>
      <c r="AJ59" s="62" t="s">
        <v>295</v>
      </c>
      <c r="AK59" s="62" t="s">
        <v>295</v>
      </c>
      <c r="AL59" s="62" t="s">
        <v>295</v>
      </c>
      <c r="AM59" s="62" t="s">
        <v>295</v>
      </c>
      <c r="AN59" s="62" t="s">
        <v>295</v>
      </c>
      <c r="AO59" s="62" t="s">
        <v>295</v>
      </c>
      <c r="AP59" s="62" t="s">
        <v>295</v>
      </c>
      <c r="AQ59" s="62" t="s">
        <v>295</v>
      </c>
      <c r="AR59" s="62" t="s">
        <v>296</v>
      </c>
      <c r="AS59" s="62" t="s">
        <v>296</v>
      </c>
      <c r="AT59" s="62" t="s">
        <v>296</v>
      </c>
      <c r="AU59" s="62" t="s">
        <v>296</v>
      </c>
      <c r="AV59" s="62" t="s">
        <v>296</v>
      </c>
      <c r="AW59" s="62" t="s">
        <v>296</v>
      </c>
      <c r="AX59" s="62" t="s">
        <v>296</v>
      </c>
      <c r="AY59" s="62" t="s">
        <v>296</v>
      </c>
      <c r="AZ59" s="62" t="s">
        <v>296</v>
      </c>
      <c r="BA59" s="62" t="s">
        <v>296</v>
      </c>
      <c r="BB59" s="62" t="s">
        <v>296</v>
      </c>
      <c r="BC59" s="62" t="s">
        <v>296</v>
      </c>
      <c r="BD59" s="62" t="s">
        <v>296</v>
      </c>
      <c r="BE59" s="62" t="s">
        <v>296</v>
      </c>
      <c r="BF59" s="62" t="s">
        <v>296</v>
      </c>
      <c r="BG59" s="62" t="s">
        <v>296</v>
      </c>
      <c r="BH59" s="62" t="s">
        <v>296</v>
      </c>
      <c r="BI59" s="0" t="s">
        <v>291</v>
      </c>
      <c r="BJ59" s="62" t="s">
        <v>296</v>
      </c>
      <c r="BK59" s="62" t="s">
        <v>296</v>
      </c>
      <c r="BL59" s="62" t="s">
        <v>296</v>
      </c>
      <c r="BM59" s="62" t="s">
        <v>296</v>
      </c>
      <c r="BN59" s="62" t="s">
        <v>296</v>
      </c>
      <c r="BO59" s="62" t="s">
        <v>296</v>
      </c>
    </row>
    <row r="60" customFormat="false" ht="13.2" hidden="false" customHeight="false" outlineLevel="0" collapsed="false">
      <c r="A60" s="0" t="n">
        <f aca="false">A59-1</f>
        <v>1961</v>
      </c>
      <c r="B60" s="0" t="s">
        <v>294</v>
      </c>
      <c r="C60" s="0" t="s">
        <v>294</v>
      </c>
      <c r="D60" s="0" t="s">
        <v>294</v>
      </c>
      <c r="E60" s="0" t="s">
        <v>294</v>
      </c>
      <c r="F60" s="62" t="s">
        <v>295</v>
      </c>
      <c r="G60" s="62" t="s">
        <v>295</v>
      </c>
      <c r="H60" s="62" t="s">
        <v>295</v>
      </c>
      <c r="I60" s="62" t="s">
        <v>295</v>
      </c>
      <c r="J60" s="62" t="s">
        <v>296</v>
      </c>
      <c r="K60" s="62" t="s">
        <v>296</v>
      </c>
      <c r="L60" s="62" t="s">
        <v>296</v>
      </c>
      <c r="M60" s="62" t="s">
        <v>296</v>
      </c>
      <c r="N60" s="62" t="s">
        <v>295</v>
      </c>
      <c r="O60" s="0" t="s">
        <v>291</v>
      </c>
      <c r="P60" s="62" t="s">
        <v>295</v>
      </c>
      <c r="Q60" s="62" t="s">
        <v>295</v>
      </c>
      <c r="R60" s="62" t="s">
        <v>296</v>
      </c>
      <c r="S60" s="62" t="s">
        <v>296</v>
      </c>
      <c r="T60" s="62" t="s">
        <v>296</v>
      </c>
      <c r="U60" s="62" t="s">
        <v>296</v>
      </c>
      <c r="V60" s="62" t="s">
        <v>296</v>
      </c>
      <c r="W60" s="62" t="s">
        <v>296</v>
      </c>
      <c r="X60" s="62" t="s">
        <v>296</v>
      </c>
      <c r="Y60" s="0" t="s">
        <v>291</v>
      </c>
      <c r="Z60" s="62" t="s">
        <v>296</v>
      </c>
      <c r="AA60" s="62" t="s">
        <v>296</v>
      </c>
      <c r="AB60" s="62" t="s">
        <v>296</v>
      </c>
      <c r="AC60" s="62" t="s">
        <v>296</v>
      </c>
      <c r="AD60" s="62" t="s">
        <v>296</v>
      </c>
      <c r="AE60" s="62" t="s">
        <v>296</v>
      </c>
      <c r="AF60" s="62" t="s">
        <v>296</v>
      </c>
      <c r="AG60" s="62" t="s">
        <v>296</v>
      </c>
      <c r="AH60" s="62" t="s">
        <v>296</v>
      </c>
      <c r="AI60" s="62" t="s">
        <v>295</v>
      </c>
      <c r="AJ60" s="62" t="s">
        <v>295</v>
      </c>
      <c r="AK60" s="62" t="s">
        <v>295</v>
      </c>
      <c r="AL60" s="62" t="s">
        <v>295</v>
      </c>
      <c r="AM60" s="62" t="s">
        <v>295</v>
      </c>
      <c r="AN60" s="62" t="s">
        <v>295</v>
      </c>
      <c r="AO60" s="62" t="s">
        <v>295</v>
      </c>
      <c r="AP60" s="62" t="s">
        <v>295</v>
      </c>
      <c r="AQ60" s="62" t="s">
        <v>295</v>
      </c>
      <c r="AR60" s="62" t="s">
        <v>296</v>
      </c>
      <c r="AS60" s="62" t="s">
        <v>296</v>
      </c>
      <c r="AT60" s="62" t="s">
        <v>296</v>
      </c>
      <c r="AU60" s="62" t="s">
        <v>296</v>
      </c>
      <c r="AV60" s="62" t="s">
        <v>296</v>
      </c>
      <c r="AW60" s="62" t="s">
        <v>296</v>
      </c>
      <c r="AX60" s="62" t="s">
        <v>296</v>
      </c>
      <c r="AY60" s="62" t="s">
        <v>296</v>
      </c>
      <c r="AZ60" s="62" t="s">
        <v>296</v>
      </c>
      <c r="BA60" s="62" t="s">
        <v>296</v>
      </c>
      <c r="BB60" s="62" t="s">
        <v>296</v>
      </c>
      <c r="BC60" s="62" t="s">
        <v>296</v>
      </c>
      <c r="BD60" s="62" t="s">
        <v>296</v>
      </c>
      <c r="BE60" s="62" t="s">
        <v>296</v>
      </c>
      <c r="BF60" s="62" t="s">
        <v>296</v>
      </c>
      <c r="BG60" s="62" t="s">
        <v>296</v>
      </c>
      <c r="BH60" s="62" t="s">
        <v>296</v>
      </c>
      <c r="BI60" s="0" t="s">
        <v>291</v>
      </c>
      <c r="BJ60" s="62" t="s">
        <v>296</v>
      </c>
      <c r="BK60" s="62" t="s">
        <v>296</v>
      </c>
      <c r="BL60" s="62" t="s">
        <v>296</v>
      </c>
      <c r="BM60" s="62" t="s">
        <v>296</v>
      </c>
      <c r="BN60" s="62" t="s">
        <v>296</v>
      </c>
      <c r="BO60" s="62" t="s">
        <v>296</v>
      </c>
    </row>
    <row r="61" customFormat="false" ht="13.2" hidden="false" customHeight="false" outlineLevel="0" collapsed="false">
      <c r="A61" s="0" t="n">
        <f aca="false">A60-1</f>
        <v>1960</v>
      </c>
      <c r="B61" s="0" t="s">
        <v>294</v>
      </c>
      <c r="C61" s="0" t="s">
        <v>294</v>
      </c>
      <c r="D61" s="0" t="s">
        <v>294</v>
      </c>
      <c r="E61" s="0" t="s">
        <v>294</v>
      </c>
      <c r="F61" s="62" t="s">
        <v>295</v>
      </c>
      <c r="G61" s="62" t="s">
        <v>295</v>
      </c>
      <c r="H61" s="62" t="s">
        <v>295</v>
      </c>
      <c r="I61" s="62" t="s">
        <v>295</v>
      </c>
      <c r="J61" s="62" t="s">
        <v>296</v>
      </c>
      <c r="K61" s="62" t="s">
        <v>296</v>
      </c>
      <c r="L61" s="62" t="s">
        <v>296</v>
      </c>
      <c r="M61" s="62" t="s">
        <v>296</v>
      </c>
      <c r="N61" s="62" t="s">
        <v>295</v>
      </c>
      <c r="O61" s="0" t="s">
        <v>291</v>
      </c>
      <c r="P61" s="62" t="s">
        <v>295</v>
      </c>
      <c r="Q61" s="62" t="s">
        <v>295</v>
      </c>
      <c r="R61" s="62" t="s">
        <v>296</v>
      </c>
      <c r="S61" s="62" t="s">
        <v>296</v>
      </c>
      <c r="T61" s="62" t="s">
        <v>296</v>
      </c>
      <c r="U61" s="62" t="s">
        <v>296</v>
      </c>
      <c r="V61" s="62" t="s">
        <v>296</v>
      </c>
      <c r="W61" s="62" t="s">
        <v>296</v>
      </c>
      <c r="X61" s="62" t="s">
        <v>296</v>
      </c>
      <c r="Y61" s="0" t="s">
        <v>291</v>
      </c>
      <c r="Z61" s="62" t="s">
        <v>296</v>
      </c>
      <c r="AA61" s="62" t="s">
        <v>296</v>
      </c>
      <c r="AB61" s="62" t="s">
        <v>296</v>
      </c>
      <c r="AC61" s="62" t="s">
        <v>296</v>
      </c>
      <c r="AD61" s="62" t="s">
        <v>296</v>
      </c>
      <c r="AE61" s="62" t="s">
        <v>296</v>
      </c>
      <c r="AF61" s="62" t="s">
        <v>296</v>
      </c>
      <c r="AG61" s="62" t="s">
        <v>296</v>
      </c>
      <c r="AH61" s="62" t="s">
        <v>296</v>
      </c>
      <c r="AI61" s="62" t="s">
        <v>295</v>
      </c>
      <c r="AJ61" s="62" t="s">
        <v>295</v>
      </c>
      <c r="AK61" s="62" t="s">
        <v>295</v>
      </c>
      <c r="AL61" s="62" t="s">
        <v>295</v>
      </c>
      <c r="AM61" s="62" t="s">
        <v>295</v>
      </c>
      <c r="AN61" s="62" t="s">
        <v>295</v>
      </c>
      <c r="AO61" s="62" t="s">
        <v>295</v>
      </c>
      <c r="AP61" s="62" t="s">
        <v>295</v>
      </c>
      <c r="AQ61" s="62" t="s">
        <v>295</v>
      </c>
      <c r="AR61" s="62" t="s">
        <v>296</v>
      </c>
      <c r="AS61" s="62" t="s">
        <v>296</v>
      </c>
      <c r="AT61" s="62" t="s">
        <v>296</v>
      </c>
      <c r="AU61" s="62" t="s">
        <v>296</v>
      </c>
      <c r="AV61" s="62" t="s">
        <v>296</v>
      </c>
      <c r="AW61" s="62" t="s">
        <v>296</v>
      </c>
      <c r="AX61" s="62" t="s">
        <v>296</v>
      </c>
      <c r="AY61" s="62" t="s">
        <v>296</v>
      </c>
      <c r="AZ61" s="62" t="s">
        <v>296</v>
      </c>
      <c r="BA61" s="62" t="s">
        <v>296</v>
      </c>
      <c r="BB61" s="62" t="s">
        <v>296</v>
      </c>
      <c r="BC61" s="62" t="s">
        <v>296</v>
      </c>
      <c r="BD61" s="62" t="s">
        <v>296</v>
      </c>
      <c r="BE61" s="62" t="s">
        <v>296</v>
      </c>
      <c r="BF61" s="62" t="s">
        <v>296</v>
      </c>
      <c r="BG61" s="62" t="s">
        <v>296</v>
      </c>
      <c r="BH61" s="62" t="s">
        <v>296</v>
      </c>
      <c r="BI61" s="0" t="s">
        <v>291</v>
      </c>
      <c r="BJ61" s="62" t="s">
        <v>296</v>
      </c>
      <c r="BK61" s="62" t="s">
        <v>296</v>
      </c>
      <c r="BL61" s="62" t="s">
        <v>296</v>
      </c>
      <c r="BM61" s="62" t="s">
        <v>296</v>
      </c>
      <c r="BN61" s="62" t="s">
        <v>296</v>
      </c>
      <c r="BO61" s="62" t="s">
        <v>296</v>
      </c>
    </row>
    <row r="62" customFormat="false" ht="13.2" hidden="false" customHeight="false" outlineLevel="0" collapsed="false">
      <c r="A62" s="0" t="n">
        <f aca="false">A61-1</f>
        <v>1959</v>
      </c>
      <c r="B62" s="0" t="s">
        <v>294</v>
      </c>
      <c r="C62" s="0" t="s">
        <v>294</v>
      </c>
      <c r="D62" s="0" t="s">
        <v>294</v>
      </c>
      <c r="E62" s="0" t="s">
        <v>294</v>
      </c>
      <c r="F62" s="62" t="s">
        <v>295</v>
      </c>
      <c r="G62" s="62" t="s">
        <v>295</v>
      </c>
      <c r="H62" s="62" t="s">
        <v>295</v>
      </c>
      <c r="I62" s="62" t="s">
        <v>295</v>
      </c>
      <c r="J62" s="62" t="s">
        <v>296</v>
      </c>
      <c r="K62" s="62" t="s">
        <v>296</v>
      </c>
      <c r="L62" s="62" t="s">
        <v>296</v>
      </c>
      <c r="M62" s="62" t="s">
        <v>296</v>
      </c>
      <c r="N62" s="62" t="s">
        <v>295</v>
      </c>
      <c r="O62" s="0" t="s">
        <v>291</v>
      </c>
      <c r="P62" s="62" t="s">
        <v>295</v>
      </c>
      <c r="Q62" s="62" t="s">
        <v>295</v>
      </c>
      <c r="R62" s="62" t="s">
        <v>296</v>
      </c>
      <c r="S62" s="62" t="s">
        <v>296</v>
      </c>
      <c r="T62" s="62" t="s">
        <v>296</v>
      </c>
      <c r="U62" s="62" t="s">
        <v>296</v>
      </c>
      <c r="V62" s="62" t="s">
        <v>296</v>
      </c>
      <c r="W62" s="62" t="s">
        <v>296</v>
      </c>
      <c r="X62" s="62" t="s">
        <v>296</v>
      </c>
      <c r="Y62" s="0" t="s">
        <v>291</v>
      </c>
      <c r="Z62" s="62" t="s">
        <v>296</v>
      </c>
      <c r="AA62" s="62" t="s">
        <v>296</v>
      </c>
      <c r="AB62" s="62" t="s">
        <v>296</v>
      </c>
      <c r="AC62" s="62" t="s">
        <v>296</v>
      </c>
      <c r="AD62" s="62" t="s">
        <v>296</v>
      </c>
      <c r="AE62" s="62" t="s">
        <v>296</v>
      </c>
      <c r="AF62" s="62" t="s">
        <v>296</v>
      </c>
      <c r="AG62" s="62" t="s">
        <v>296</v>
      </c>
      <c r="AH62" s="62" t="s">
        <v>296</v>
      </c>
      <c r="AI62" s="62" t="s">
        <v>295</v>
      </c>
      <c r="AJ62" s="62" t="s">
        <v>295</v>
      </c>
      <c r="AK62" s="62" t="s">
        <v>295</v>
      </c>
      <c r="AL62" s="62" t="s">
        <v>295</v>
      </c>
      <c r="AM62" s="62" t="s">
        <v>295</v>
      </c>
      <c r="AN62" s="62" t="s">
        <v>295</v>
      </c>
      <c r="AO62" s="62" t="s">
        <v>295</v>
      </c>
      <c r="AP62" s="62" t="s">
        <v>295</v>
      </c>
      <c r="AQ62" s="62" t="s">
        <v>295</v>
      </c>
      <c r="AR62" s="62" t="s">
        <v>296</v>
      </c>
      <c r="AS62" s="62" t="s">
        <v>296</v>
      </c>
      <c r="AT62" s="62" t="s">
        <v>296</v>
      </c>
      <c r="AU62" s="62" t="s">
        <v>296</v>
      </c>
      <c r="AV62" s="62" t="s">
        <v>296</v>
      </c>
      <c r="AW62" s="62" t="s">
        <v>296</v>
      </c>
      <c r="AX62" s="62" t="s">
        <v>296</v>
      </c>
      <c r="AY62" s="62" t="s">
        <v>296</v>
      </c>
      <c r="AZ62" s="62" t="s">
        <v>296</v>
      </c>
      <c r="BA62" s="62" t="s">
        <v>296</v>
      </c>
      <c r="BB62" s="62" t="s">
        <v>296</v>
      </c>
      <c r="BC62" s="62" t="s">
        <v>296</v>
      </c>
      <c r="BD62" s="62" t="s">
        <v>296</v>
      </c>
      <c r="BE62" s="62" t="s">
        <v>296</v>
      </c>
      <c r="BF62" s="62" t="s">
        <v>296</v>
      </c>
      <c r="BG62" s="62" t="s">
        <v>296</v>
      </c>
      <c r="BH62" s="62" t="s">
        <v>296</v>
      </c>
      <c r="BI62" s="0" t="s">
        <v>291</v>
      </c>
      <c r="BJ62" s="62" t="s">
        <v>296</v>
      </c>
      <c r="BK62" s="62" t="s">
        <v>296</v>
      </c>
      <c r="BL62" s="62" t="s">
        <v>296</v>
      </c>
      <c r="BM62" s="62" t="s">
        <v>296</v>
      </c>
      <c r="BN62" s="62" t="s">
        <v>296</v>
      </c>
      <c r="BO62" s="62" t="s">
        <v>296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2558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2020-02-11T18:11:01Z</dcterms:created>
  <dc:creator>Sergio</dc:creator>
  <dc:description/>
  <dc:language>en-US</dc:language>
  <cp:lastModifiedBy/>
  <dcterms:modified xsi:type="dcterms:W3CDTF">2021-10-08T15:58:37Z</dcterms:modified>
  <cp:revision>268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