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ventarios\ecuador\sergio_imbabura\config\"/>
    </mc:Choice>
  </mc:AlternateContent>
  <xr:revisionPtr revIDLastSave="0" documentId="13_ncr:1_{285C44BB-B158-4D4D-920D-2D8EA5146642}" xr6:coauthVersionLast="47" xr6:coauthVersionMax="47" xr10:uidLastSave="{00000000-0000-0000-0000-000000000000}"/>
  <bookViews>
    <workbookView xWindow="-108" yWindow="-108" windowWidth="23256" windowHeight="12720" tabRatio="500" activeTab="8" xr2:uid="{00000000-000D-0000-FFFF-FFFF00000000}"/>
  </bookViews>
  <sheets>
    <sheet name="metadata" sheetId="1" r:id="rId1"/>
    <sheet name="fleet_age" sheetId="2" r:id="rId2"/>
    <sheet name="tfs" sheetId="3" r:id="rId3"/>
    <sheet name="mileage" sheetId="4" r:id="rId4"/>
    <sheet name="fuel" sheetId="5" r:id="rId5"/>
    <sheet name="euro" sheetId="6" r:id="rId6"/>
    <sheet name="old_euro" sheetId="7" r:id="rId7"/>
    <sheet name="tech" sheetId="8" r:id="rId8"/>
    <sheet name="met" sheetId="9" r:id="rId9"/>
    <sheet name="pmonth" sheetId="10" r:id="rId10"/>
    <sheet name="base_fleet" sheetId="11" r:id="rId11"/>
  </sheets>
  <definedNames>
    <definedName name="_xlnm._FilterDatabase" localSheetId="1" hidden="1">fleet_age!$A$1:$AN$62</definedName>
    <definedName name="_xlnm._FilterDatabase" localSheetId="4">fuel!$A$1:$H$589</definedName>
    <definedName name="_xlnm._FilterDatabase" localSheetId="8" hidden="1">met!$A$1:$J$1801</definedName>
    <definedName name="_xlnm._FilterDatabase" localSheetId="0" hidden="1">metadata!$A$1:$X$63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G1801" i="9"/>
  <c r="G1800" i="9"/>
  <c r="G1799" i="9"/>
  <c r="G1798" i="9"/>
  <c r="G1797" i="9"/>
  <c r="G1796" i="9"/>
  <c r="G1795" i="9"/>
  <c r="G1794" i="9"/>
  <c r="G1793" i="9"/>
  <c r="G1792" i="9"/>
  <c r="G1791" i="9"/>
  <c r="G1790" i="9"/>
  <c r="G1789" i="9"/>
  <c r="G1788" i="9"/>
  <c r="G1787" i="9"/>
  <c r="G1786" i="9"/>
  <c r="G1785" i="9"/>
  <c r="G1784" i="9"/>
  <c r="G1783" i="9"/>
  <c r="G1782" i="9"/>
  <c r="G1781" i="9"/>
  <c r="G1780" i="9"/>
  <c r="G1779" i="9"/>
  <c r="G1778" i="9"/>
  <c r="G1777" i="9"/>
  <c r="G1776" i="9"/>
  <c r="G1775" i="9"/>
  <c r="G1774" i="9"/>
  <c r="G1773" i="9"/>
  <c r="G1772" i="9"/>
  <c r="G1771" i="9"/>
  <c r="G1770" i="9"/>
  <c r="G1769" i="9"/>
  <c r="G1768" i="9"/>
  <c r="G1767" i="9"/>
  <c r="G1766" i="9"/>
  <c r="G1765" i="9"/>
  <c r="G1764" i="9"/>
  <c r="G1763" i="9"/>
  <c r="G1762" i="9"/>
  <c r="G1761" i="9"/>
  <c r="G1760" i="9"/>
  <c r="G1759" i="9"/>
  <c r="G1758" i="9"/>
  <c r="G1757" i="9"/>
  <c r="G1756" i="9"/>
  <c r="G1755" i="9"/>
  <c r="G1754" i="9"/>
  <c r="G1753" i="9"/>
  <c r="G1752" i="9"/>
  <c r="G1751" i="9"/>
  <c r="G1750" i="9"/>
  <c r="G1749" i="9"/>
  <c r="G1748" i="9"/>
  <c r="G1747" i="9"/>
  <c r="G1746" i="9"/>
  <c r="G1745" i="9"/>
  <c r="G1744" i="9"/>
  <c r="G1743" i="9"/>
  <c r="G1742" i="9"/>
  <c r="G1741" i="9"/>
  <c r="G1740" i="9"/>
  <c r="G1739" i="9"/>
  <c r="G1738" i="9"/>
  <c r="G1737" i="9"/>
  <c r="G1736" i="9"/>
  <c r="G1735" i="9"/>
  <c r="G1734" i="9"/>
  <c r="G1733" i="9"/>
  <c r="G1732" i="9"/>
  <c r="G1731" i="9"/>
  <c r="G1730" i="9"/>
  <c r="G1729" i="9"/>
  <c r="G1728" i="9"/>
  <c r="G1727" i="9"/>
  <c r="G1726" i="9"/>
  <c r="G1725" i="9"/>
  <c r="G1724" i="9"/>
  <c r="G1723" i="9"/>
  <c r="G1722" i="9"/>
  <c r="G1721" i="9"/>
  <c r="G1720" i="9"/>
  <c r="G1719" i="9"/>
  <c r="G1718" i="9"/>
  <c r="G1717" i="9"/>
  <c r="G1716" i="9"/>
  <c r="G1715" i="9"/>
  <c r="G1714" i="9"/>
  <c r="G1713" i="9"/>
  <c r="G1712" i="9"/>
  <c r="G1711" i="9"/>
  <c r="G1710" i="9"/>
  <c r="G1709" i="9"/>
  <c r="G1708" i="9"/>
  <c r="G1707" i="9"/>
  <c r="G1706" i="9"/>
  <c r="G1705" i="9"/>
  <c r="G1704" i="9"/>
  <c r="G1703" i="9"/>
  <c r="G1702" i="9"/>
  <c r="G1701" i="9"/>
  <c r="G1700" i="9"/>
  <c r="G1699" i="9"/>
  <c r="G1698" i="9"/>
  <c r="G1697" i="9"/>
  <c r="G1696" i="9"/>
  <c r="G1695" i="9"/>
  <c r="G1694" i="9"/>
  <c r="G1693" i="9"/>
  <c r="G1692" i="9"/>
  <c r="G1691" i="9"/>
  <c r="G1690" i="9"/>
  <c r="G1689" i="9"/>
  <c r="G1688" i="9"/>
  <c r="G1687" i="9"/>
  <c r="G1686" i="9"/>
  <c r="G1685" i="9"/>
  <c r="G1684" i="9"/>
  <c r="G1683" i="9"/>
  <c r="G1682" i="9"/>
  <c r="G1681" i="9"/>
  <c r="G1680" i="9"/>
  <c r="G1679" i="9"/>
  <c r="G1678" i="9"/>
  <c r="G1677" i="9"/>
  <c r="G1676" i="9"/>
  <c r="G1675" i="9"/>
  <c r="G1674" i="9"/>
  <c r="G1673" i="9"/>
  <c r="G1672" i="9"/>
  <c r="G1671" i="9"/>
  <c r="G1670" i="9"/>
  <c r="G1669" i="9"/>
  <c r="G1668" i="9"/>
  <c r="G1667" i="9"/>
  <c r="G1666" i="9"/>
  <c r="G1665" i="9"/>
  <c r="G1664" i="9"/>
  <c r="G1663" i="9"/>
  <c r="G1662" i="9"/>
  <c r="G1661" i="9"/>
  <c r="G1660" i="9"/>
  <c r="G1659" i="9"/>
  <c r="G1658" i="9"/>
  <c r="G1657" i="9"/>
  <c r="G1656" i="9"/>
  <c r="G1655" i="9"/>
  <c r="G1654" i="9"/>
  <c r="G1653" i="9"/>
  <c r="G1652" i="9"/>
  <c r="G1651" i="9"/>
  <c r="G1650" i="9"/>
  <c r="G1649" i="9"/>
  <c r="G1648" i="9"/>
  <c r="G1647" i="9"/>
  <c r="G1646" i="9"/>
  <c r="G1645" i="9"/>
  <c r="G1644" i="9"/>
  <c r="G1643" i="9"/>
  <c r="G1642" i="9"/>
  <c r="G1641" i="9"/>
  <c r="G1640" i="9"/>
  <c r="G1639" i="9"/>
  <c r="G1638" i="9"/>
  <c r="G1637" i="9"/>
  <c r="G1636" i="9"/>
  <c r="G1635" i="9"/>
  <c r="G1634" i="9"/>
  <c r="G1633" i="9"/>
  <c r="G1632" i="9"/>
  <c r="G1631" i="9"/>
  <c r="G1630" i="9"/>
  <c r="G1629" i="9"/>
  <c r="G1628" i="9"/>
  <c r="G1627" i="9"/>
  <c r="G1626" i="9"/>
  <c r="G1625" i="9"/>
  <c r="G1624" i="9"/>
  <c r="G1623" i="9"/>
  <c r="G1622" i="9"/>
  <c r="G1621" i="9"/>
  <c r="G1620" i="9"/>
  <c r="G1619" i="9"/>
  <c r="G1618" i="9"/>
  <c r="G1617" i="9"/>
  <c r="G1616" i="9"/>
  <c r="G1615" i="9"/>
  <c r="G1614" i="9"/>
  <c r="G1613" i="9"/>
  <c r="G1612" i="9"/>
  <c r="G1611" i="9"/>
  <c r="G1610" i="9"/>
  <c r="G1609" i="9"/>
  <c r="G1608" i="9"/>
  <c r="G1607" i="9"/>
  <c r="G1606" i="9"/>
  <c r="G1605" i="9"/>
  <c r="G1604" i="9"/>
  <c r="G1603" i="9"/>
  <c r="G1602" i="9"/>
  <c r="G1601" i="9"/>
  <c r="G1600" i="9"/>
  <c r="G1599" i="9"/>
  <c r="G1598" i="9"/>
  <c r="G1597" i="9"/>
  <c r="G1596" i="9"/>
  <c r="G1595" i="9"/>
  <c r="G1594" i="9"/>
  <c r="G1593" i="9"/>
  <c r="G1592" i="9"/>
  <c r="G1591" i="9"/>
  <c r="G1590" i="9"/>
  <c r="G1589" i="9"/>
  <c r="G1588" i="9"/>
  <c r="G1587" i="9"/>
  <c r="G1586" i="9"/>
  <c r="G1585" i="9"/>
  <c r="G1584" i="9"/>
  <c r="G1583" i="9"/>
  <c r="G1582" i="9"/>
  <c r="G1581" i="9"/>
  <c r="G1580" i="9"/>
  <c r="G1579" i="9"/>
  <c r="G1578" i="9"/>
  <c r="G1577" i="9"/>
  <c r="G1576" i="9"/>
  <c r="G1575" i="9"/>
  <c r="G1574" i="9"/>
  <c r="G1573" i="9"/>
  <c r="G1572" i="9"/>
  <c r="G1571" i="9"/>
  <c r="G1570" i="9"/>
  <c r="G1569" i="9"/>
  <c r="G1568" i="9"/>
  <c r="G1567" i="9"/>
  <c r="G1566" i="9"/>
  <c r="G1565" i="9"/>
  <c r="G1564" i="9"/>
  <c r="G1563" i="9"/>
  <c r="G1562" i="9"/>
  <c r="G1561" i="9"/>
  <c r="G1560" i="9"/>
  <c r="G1559" i="9"/>
  <c r="G1558" i="9"/>
  <c r="G1557" i="9"/>
  <c r="G1556" i="9"/>
  <c r="G1555" i="9"/>
  <c r="G1554" i="9"/>
  <c r="G1553" i="9"/>
  <c r="G1552" i="9"/>
  <c r="G1551" i="9"/>
  <c r="G1550" i="9"/>
  <c r="G1549" i="9"/>
  <c r="G1548" i="9"/>
  <c r="G1547" i="9"/>
  <c r="G1546" i="9"/>
  <c r="G1545" i="9"/>
  <c r="G1544" i="9"/>
  <c r="G1543" i="9"/>
  <c r="G1542" i="9"/>
  <c r="G1541" i="9"/>
  <c r="G1540" i="9"/>
  <c r="G1539" i="9"/>
  <c r="G1538" i="9"/>
  <c r="G1537" i="9"/>
  <c r="G1536" i="9"/>
  <c r="G1535" i="9"/>
  <c r="G1534" i="9"/>
  <c r="G1533" i="9"/>
  <c r="G1532" i="9"/>
  <c r="G1531" i="9"/>
  <c r="G1530" i="9"/>
  <c r="G1529" i="9"/>
  <c r="G1528" i="9"/>
  <c r="G1527" i="9"/>
  <c r="G1526" i="9"/>
  <c r="G1525" i="9"/>
  <c r="G1524" i="9"/>
  <c r="G1523" i="9"/>
  <c r="G1522" i="9"/>
  <c r="G1521" i="9"/>
  <c r="G1520" i="9"/>
  <c r="G1519" i="9"/>
  <c r="G1518" i="9"/>
  <c r="G1517" i="9"/>
  <c r="G1516" i="9"/>
  <c r="G1515" i="9"/>
  <c r="G1514" i="9"/>
  <c r="G1513" i="9"/>
  <c r="G1512" i="9"/>
  <c r="G1511" i="9"/>
  <c r="G1510" i="9"/>
  <c r="G1509" i="9"/>
  <c r="G1508" i="9"/>
  <c r="G1507" i="9"/>
  <c r="G1506" i="9"/>
  <c r="G1505" i="9"/>
  <c r="G1504" i="9"/>
  <c r="G1503" i="9"/>
  <c r="G1502" i="9"/>
  <c r="G1501" i="9"/>
  <c r="G1500" i="9"/>
  <c r="G1499" i="9"/>
  <c r="G1498" i="9"/>
  <c r="G1497" i="9"/>
  <c r="G1496" i="9"/>
  <c r="G1495" i="9"/>
  <c r="G1494" i="9"/>
  <c r="G1493" i="9"/>
  <c r="G1492" i="9"/>
  <c r="G1491" i="9"/>
  <c r="G1490" i="9"/>
  <c r="G1489" i="9"/>
  <c r="G1488" i="9"/>
  <c r="G1487" i="9"/>
  <c r="G1486" i="9"/>
  <c r="G1485" i="9"/>
  <c r="G1484" i="9"/>
  <c r="G1483" i="9"/>
  <c r="G1482" i="9"/>
  <c r="G1481" i="9"/>
  <c r="G1480" i="9"/>
  <c r="G1479" i="9"/>
  <c r="G1478" i="9"/>
  <c r="G1477" i="9"/>
  <c r="G1476" i="9"/>
  <c r="G1475" i="9"/>
  <c r="G1474" i="9"/>
  <c r="G1473" i="9"/>
  <c r="G1472" i="9"/>
  <c r="G1471" i="9"/>
  <c r="G1470" i="9"/>
  <c r="G1469" i="9"/>
  <c r="G1468" i="9"/>
  <c r="G1467" i="9"/>
  <c r="G1466" i="9"/>
  <c r="G1465" i="9"/>
  <c r="G1464" i="9"/>
  <c r="G1463" i="9"/>
  <c r="G1462" i="9"/>
  <c r="G1461" i="9"/>
  <c r="G1460" i="9"/>
  <c r="G1459" i="9"/>
  <c r="G1458" i="9"/>
  <c r="G1457" i="9"/>
  <c r="G1456" i="9"/>
  <c r="G1455" i="9"/>
  <c r="G1454" i="9"/>
  <c r="G1453" i="9"/>
  <c r="G1452" i="9"/>
  <c r="G1451" i="9"/>
  <c r="G1450" i="9"/>
  <c r="G1449" i="9"/>
  <c r="G1448" i="9"/>
  <c r="G1447" i="9"/>
  <c r="G1446" i="9"/>
  <c r="G1445" i="9"/>
  <c r="G1444" i="9"/>
  <c r="G1443" i="9"/>
  <c r="G1442" i="9"/>
  <c r="G1441" i="9"/>
  <c r="G1440" i="9"/>
  <c r="G1439" i="9"/>
  <c r="G1438" i="9"/>
  <c r="G1437" i="9"/>
  <c r="G1436" i="9"/>
  <c r="G1435" i="9"/>
  <c r="G1434" i="9"/>
  <c r="G1433" i="9"/>
  <c r="G1432" i="9"/>
  <c r="G1431" i="9"/>
  <c r="G1430" i="9"/>
  <c r="G1429" i="9"/>
  <c r="G1428" i="9"/>
  <c r="G1427" i="9"/>
  <c r="G1426" i="9"/>
  <c r="G1425" i="9"/>
  <c r="G1424" i="9"/>
  <c r="G1423" i="9"/>
  <c r="G1422" i="9"/>
  <c r="G1421" i="9"/>
  <c r="G1420" i="9"/>
  <c r="G1419" i="9"/>
  <c r="G1418" i="9"/>
  <c r="G1417" i="9"/>
  <c r="G1416" i="9"/>
  <c r="G1415" i="9"/>
  <c r="G1414" i="9"/>
  <c r="G1413" i="9"/>
  <c r="G1412" i="9"/>
  <c r="G1411" i="9"/>
  <c r="G1410" i="9"/>
  <c r="G1409" i="9"/>
  <c r="G1408" i="9"/>
  <c r="G1407" i="9"/>
  <c r="G1406" i="9"/>
  <c r="G1405" i="9"/>
  <c r="G1404" i="9"/>
  <c r="G1403" i="9"/>
  <c r="G1402" i="9"/>
  <c r="G1401" i="9"/>
  <c r="G1400" i="9"/>
  <c r="G1399" i="9"/>
  <c r="G1398" i="9"/>
  <c r="G1397" i="9"/>
  <c r="G1396" i="9"/>
  <c r="G1395" i="9"/>
  <c r="G1394" i="9"/>
  <c r="G1393" i="9"/>
  <c r="G1392" i="9"/>
  <c r="G1391" i="9"/>
  <c r="G1390" i="9"/>
  <c r="G1389" i="9"/>
  <c r="G1388" i="9"/>
  <c r="G1387" i="9"/>
  <c r="G1386" i="9"/>
  <c r="G1385" i="9"/>
  <c r="G1384" i="9"/>
  <c r="G1383" i="9"/>
  <c r="G1382" i="9"/>
  <c r="G1381" i="9"/>
  <c r="G1380" i="9"/>
  <c r="G1379" i="9"/>
  <c r="G1378" i="9"/>
  <c r="G1377" i="9"/>
  <c r="G1376" i="9"/>
  <c r="G1375" i="9"/>
  <c r="G1374" i="9"/>
  <c r="G1373" i="9"/>
  <c r="G1372" i="9"/>
  <c r="G1371" i="9"/>
  <c r="G1370" i="9"/>
  <c r="G1369" i="9"/>
  <c r="G1368" i="9"/>
  <c r="G1367" i="9"/>
  <c r="G1366" i="9"/>
  <c r="G1365" i="9"/>
  <c r="G1364" i="9"/>
  <c r="G1363" i="9"/>
  <c r="G1362" i="9"/>
  <c r="G1361" i="9"/>
  <c r="G1360" i="9"/>
  <c r="G1359" i="9"/>
  <c r="G1358" i="9"/>
  <c r="G1357" i="9"/>
  <c r="G1356" i="9"/>
  <c r="G1355" i="9"/>
  <c r="G1354" i="9"/>
  <c r="G1353" i="9"/>
  <c r="G1352" i="9"/>
  <c r="G1351" i="9"/>
  <c r="G1350" i="9"/>
  <c r="G1349" i="9"/>
  <c r="G1348" i="9"/>
  <c r="G1347" i="9"/>
  <c r="G1346" i="9"/>
  <c r="G1345" i="9"/>
  <c r="G1344" i="9"/>
  <c r="G1343" i="9"/>
  <c r="G1342" i="9"/>
  <c r="G1341" i="9"/>
  <c r="G1340" i="9"/>
  <c r="G1339" i="9"/>
  <c r="G1338" i="9"/>
  <c r="G1337" i="9"/>
  <c r="G1336" i="9"/>
  <c r="G1335" i="9"/>
  <c r="G1334" i="9"/>
  <c r="G1333" i="9"/>
  <c r="G1332" i="9"/>
  <c r="G1331" i="9"/>
  <c r="G1330" i="9"/>
  <c r="G1329" i="9"/>
  <c r="G1328" i="9"/>
  <c r="G1327" i="9"/>
  <c r="G1326" i="9"/>
  <c r="G1325" i="9"/>
  <c r="G1324" i="9"/>
  <c r="G1323" i="9"/>
  <c r="G1322" i="9"/>
  <c r="G1321" i="9"/>
  <c r="G1320" i="9"/>
  <c r="G1319" i="9"/>
  <c r="G1318" i="9"/>
  <c r="G1317" i="9"/>
  <c r="G1316" i="9"/>
  <c r="G1315" i="9"/>
  <c r="G1314" i="9"/>
  <c r="G1313" i="9"/>
  <c r="G1312" i="9"/>
  <c r="G1311" i="9"/>
  <c r="G1310" i="9"/>
  <c r="G1309" i="9"/>
  <c r="G1308" i="9"/>
  <c r="G1307" i="9"/>
  <c r="G1306" i="9"/>
  <c r="G1305" i="9"/>
  <c r="G1304" i="9"/>
  <c r="G1303" i="9"/>
  <c r="G1302" i="9"/>
  <c r="G1301" i="9"/>
  <c r="G1300" i="9"/>
  <c r="G1299" i="9"/>
  <c r="G1298" i="9"/>
  <c r="G1297" i="9"/>
  <c r="G1296" i="9"/>
  <c r="G1295" i="9"/>
  <c r="G1294" i="9"/>
  <c r="G1293" i="9"/>
  <c r="G1292" i="9"/>
  <c r="G1291" i="9"/>
  <c r="G1290" i="9"/>
  <c r="G1289" i="9"/>
  <c r="G1288" i="9"/>
  <c r="G1287" i="9"/>
  <c r="G1286" i="9"/>
  <c r="G1285" i="9"/>
  <c r="G1284" i="9"/>
  <c r="G1283" i="9"/>
  <c r="G1282" i="9"/>
  <c r="G1281" i="9"/>
  <c r="G1280" i="9"/>
  <c r="G1279" i="9"/>
  <c r="G1278" i="9"/>
  <c r="G1277" i="9"/>
  <c r="G1276" i="9"/>
  <c r="G1275" i="9"/>
  <c r="G1274" i="9"/>
  <c r="G1273" i="9"/>
  <c r="G1272" i="9"/>
  <c r="G1271" i="9"/>
  <c r="G1270" i="9"/>
  <c r="G1269" i="9"/>
  <c r="G1268" i="9"/>
  <c r="G1267" i="9"/>
  <c r="G1266" i="9"/>
  <c r="G1265" i="9"/>
  <c r="G1264" i="9"/>
  <c r="G1263" i="9"/>
  <c r="G1262" i="9"/>
  <c r="G1261" i="9"/>
  <c r="G1260" i="9"/>
  <c r="G1259" i="9"/>
  <c r="G1258" i="9"/>
  <c r="G1257" i="9"/>
  <c r="G1256" i="9"/>
  <c r="G1255" i="9"/>
  <c r="G1254" i="9"/>
  <c r="G1253" i="9"/>
  <c r="G1252" i="9"/>
  <c r="G1251" i="9"/>
  <c r="G1250" i="9"/>
  <c r="G1249" i="9"/>
  <c r="G1248" i="9"/>
  <c r="G1247" i="9"/>
  <c r="G1246" i="9"/>
  <c r="G1245" i="9"/>
  <c r="G1244" i="9"/>
  <c r="G1243" i="9"/>
  <c r="G1242" i="9"/>
  <c r="G1241" i="9"/>
  <c r="G1240" i="9"/>
  <c r="G1239" i="9"/>
  <c r="G1238" i="9"/>
  <c r="G1237" i="9"/>
  <c r="G1236" i="9"/>
  <c r="G1235" i="9"/>
  <c r="G1234" i="9"/>
  <c r="G1233" i="9"/>
  <c r="G1232" i="9"/>
  <c r="G1231" i="9"/>
  <c r="G1230" i="9"/>
  <c r="G1229" i="9"/>
  <c r="G1228" i="9"/>
  <c r="G1227" i="9"/>
  <c r="G1226" i="9"/>
  <c r="G1225" i="9"/>
  <c r="G1224" i="9"/>
  <c r="G1223" i="9"/>
  <c r="G1222" i="9"/>
  <c r="G1221" i="9"/>
  <c r="G1220" i="9"/>
  <c r="G1219" i="9"/>
  <c r="G1218" i="9"/>
  <c r="G1217" i="9"/>
  <c r="G1216" i="9"/>
  <c r="G1215" i="9"/>
  <c r="G1214" i="9"/>
  <c r="G1213" i="9"/>
  <c r="G1212" i="9"/>
  <c r="G1211" i="9"/>
  <c r="G1210" i="9"/>
  <c r="G1209" i="9"/>
  <c r="G1208" i="9"/>
  <c r="G1207" i="9"/>
  <c r="G1206" i="9"/>
  <c r="G1205" i="9"/>
  <c r="G1204" i="9"/>
  <c r="G1203" i="9"/>
  <c r="G1202" i="9"/>
  <c r="G1201" i="9"/>
  <c r="G1200" i="9"/>
  <c r="G1199" i="9"/>
  <c r="G1198" i="9"/>
  <c r="G1197" i="9"/>
  <c r="G1196" i="9"/>
  <c r="G1195" i="9"/>
  <c r="G1194" i="9"/>
  <c r="G1193" i="9"/>
  <c r="G1192" i="9"/>
  <c r="G1191" i="9"/>
  <c r="G1190" i="9"/>
  <c r="G1189" i="9"/>
  <c r="G1188" i="9"/>
  <c r="G1187" i="9"/>
  <c r="G1186" i="9"/>
  <c r="G1185" i="9"/>
  <c r="G1184" i="9"/>
  <c r="G1183" i="9"/>
  <c r="G1182" i="9"/>
  <c r="G1181" i="9"/>
  <c r="G1180" i="9"/>
  <c r="G1179" i="9"/>
  <c r="G1178" i="9"/>
  <c r="G1177" i="9"/>
  <c r="G1176" i="9"/>
  <c r="G1175" i="9"/>
  <c r="G1174" i="9"/>
  <c r="G1173" i="9"/>
  <c r="G1172" i="9"/>
  <c r="G1171" i="9"/>
  <c r="G1170" i="9"/>
  <c r="G1169" i="9"/>
  <c r="G1168" i="9"/>
  <c r="G1167" i="9"/>
  <c r="G1166" i="9"/>
  <c r="G1165" i="9"/>
  <c r="G1164" i="9"/>
  <c r="G1163" i="9"/>
  <c r="G1162" i="9"/>
  <c r="G1161" i="9"/>
  <c r="G1160" i="9"/>
  <c r="G1159" i="9"/>
  <c r="G1158" i="9"/>
  <c r="G1157" i="9"/>
  <c r="G1156" i="9"/>
  <c r="G1155" i="9"/>
  <c r="G1154" i="9"/>
  <c r="G1153" i="9"/>
  <c r="G1152" i="9"/>
  <c r="G1151" i="9"/>
  <c r="G1150" i="9"/>
  <c r="G1149" i="9"/>
  <c r="G1148" i="9"/>
  <c r="G1147" i="9"/>
  <c r="G1146" i="9"/>
  <c r="G1145" i="9"/>
  <c r="G1144" i="9"/>
  <c r="G1143" i="9"/>
  <c r="G1142" i="9"/>
  <c r="G1141" i="9"/>
  <c r="G1140" i="9"/>
  <c r="G1139" i="9"/>
  <c r="G1138" i="9"/>
  <c r="G1137" i="9"/>
  <c r="G1136" i="9"/>
  <c r="G1135" i="9"/>
  <c r="G1134" i="9"/>
  <c r="G1133" i="9"/>
  <c r="G1132" i="9"/>
  <c r="G1131" i="9"/>
  <c r="G1130" i="9"/>
  <c r="G1129" i="9"/>
  <c r="G1128" i="9"/>
  <c r="G1127" i="9"/>
  <c r="G1126" i="9"/>
  <c r="G1125" i="9"/>
  <c r="G1124" i="9"/>
  <c r="G1123" i="9"/>
  <c r="G1122" i="9"/>
  <c r="G1121" i="9"/>
  <c r="G1120" i="9"/>
  <c r="G1119" i="9"/>
  <c r="G1118" i="9"/>
  <c r="G1117" i="9"/>
  <c r="G1116" i="9"/>
  <c r="G1115" i="9"/>
  <c r="G1114" i="9"/>
  <c r="G1113" i="9"/>
  <c r="G1112" i="9"/>
  <c r="G1111" i="9"/>
  <c r="G1110" i="9"/>
  <c r="G1109" i="9"/>
  <c r="G1108" i="9"/>
  <c r="G1107" i="9"/>
  <c r="G1106" i="9"/>
  <c r="G1105" i="9"/>
  <c r="G1104" i="9"/>
  <c r="G1103" i="9"/>
  <c r="G1102" i="9"/>
  <c r="G1101" i="9"/>
  <c r="G1100" i="9"/>
  <c r="G1099" i="9"/>
  <c r="G1098" i="9"/>
  <c r="G1097" i="9"/>
  <c r="G1096" i="9"/>
  <c r="G1095" i="9"/>
  <c r="G1094" i="9"/>
  <c r="G1093" i="9"/>
  <c r="G1092" i="9"/>
  <c r="G1091" i="9"/>
  <c r="G1090" i="9"/>
  <c r="G1089" i="9"/>
  <c r="G1088" i="9"/>
  <c r="G1087" i="9"/>
  <c r="G1086" i="9"/>
  <c r="G1085" i="9"/>
  <c r="G1084" i="9"/>
  <c r="G1083" i="9"/>
  <c r="G1082" i="9"/>
  <c r="G1081" i="9"/>
  <c r="G1080" i="9"/>
  <c r="G1079" i="9"/>
  <c r="G1078" i="9"/>
  <c r="G1077" i="9"/>
  <c r="G1076" i="9"/>
  <c r="G1075" i="9"/>
  <c r="G1074" i="9"/>
  <c r="G1073" i="9"/>
  <c r="G1072" i="9"/>
  <c r="G1071" i="9"/>
  <c r="G1070" i="9"/>
  <c r="G1069" i="9"/>
  <c r="G1068" i="9"/>
  <c r="G1067" i="9"/>
  <c r="G1066" i="9"/>
  <c r="G1065" i="9"/>
  <c r="G1064" i="9"/>
  <c r="G1063" i="9"/>
  <c r="G1062" i="9"/>
  <c r="G1061" i="9"/>
  <c r="G1060" i="9"/>
  <c r="G1059" i="9"/>
  <c r="G1058" i="9"/>
  <c r="G1057" i="9"/>
  <c r="G1056" i="9"/>
  <c r="G1055" i="9"/>
  <c r="G1054" i="9"/>
  <c r="G1053" i="9"/>
  <c r="G1052" i="9"/>
  <c r="G1051" i="9"/>
  <c r="G1050" i="9"/>
  <c r="G1049" i="9"/>
  <c r="G1048" i="9"/>
  <c r="G1047" i="9"/>
  <c r="G1046" i="9"/>
  <c r="G1045" i="9"/>
  <c r="G1044" i="9"/>
  <c r="G1043" i="9"/>
  <c r="G1042" i="9"/>
  <c r="G1041" i="9"/>
  <c r="G1040" i="9"/>
  <c r="G1039" i="9"/>
  <c r="G1038" i="9"/>
  <c r="G1037" i="9"/>
  <c r="G1036" i="9"/>
  <c r="G1035" i="9"/>
  <c r="G1034" i="9"/>
  <c r="G1033" i="9"/>
  <c r="G1032" i="9"/>
  <c r="G1031" i="9"/>
  <c r="G1030" i="9"/>
  <c r="G1029" i="9"/>
  <c r="G1028" i="9"/>
  <c r="G1027" i="9"/>
  <c r="G1026" i="9"/>
  <c r="G1025" i="9"/>
  <c r="G1024" i="9"/>
  <c r="G1023" i="9"/>
  <c r="G1022" i="9"/>
  <c r="G1021" i="9"/>
  <c r="G1020" i="9"/>
  <c r="G1019" i="9"/>
  <c r="G1018" i="9"/>
  <c r="G1017" i="9"/>
  <c r="G1016" i="9"/>
  <c r="G1015" i="9"/>
  <c r="G1014" i="9"/>
  <c r="G1013" i="9"/>
  <c r="G1012" i="9"/>
  <c r="G1011" i="9"/>
  <c r="G1010" i="9"/>
  <c r="G1009" i="9"/>
  <c r="G1008" i="9"/>
  <c r="G1007" i="9"/>
  <c r="G1006" i="9"/>
  <c r="G1005" i="9"/>
  <c r="G1004" i="9"/>
  <c r="G1003" i="9"/>
  <c r="G1002" i="9"/>
  <c r="G1001" i="9"/>
  <c r="G1000" i="9"/>
  <c r="G999" i="9"/>
  <c r="G998" i="9"/>
  <c r="G997" i="9"/>
  <c r="G996" i="9"/>
  <c r="G995" i="9"/>
  <c r="G994" i="9"/>
  <c r="G993" i="9"/>
  <c r="G992" i="9"/>
  <c r="G991" i="9"/>
  <c r="G990" i="9"/>
  <c r="G989" i="9"/>
  <c r="G988" i="9"/>
  <c r="G987" i="9"/>
  <c r="G986" i="9"/>
  <c r="G985" i="9"/>
  <c r="G984" i="9"/>
  <c r="G983" i="9"/>
  <c r="G982" i="9"/>
  <c r="G981" i="9"/>
  <c r="G980" i="9"/>
  <c r="G979" i="9"/>
  <c r="G978" i="9"/>
  <c r="G977" i="9"/>
  <c r="G976" i="9"/>
  <c r="G975" i="9"/>
  <c r="G974" i="9"/>
  <c r="G973" i="9"/>
  <c r="G972" i="9"/>
  <c r="G971" i="9"/>
  <c r="G970" i="9"/>
  <c r="G969" i="9"/>
  <c r="G968" i="9"/>
  <c r="G967" i="9"/>
  <c r="G966" i="9"/>
  <c r="G965" i="9"/>
  <c r="G964" i="9"/>
  <c r="G963" i="9"/>
  <c r="G962" i="9"/>
  <c r="G961" i="9"/>
  <c r="G960" i="9"/>
  <c r="G959" i="9"/>
  <c r="G958" i="9"/>
  <c r="G957" i="9"/>
  <c r="G956" i="9"/>
  <c r="G955" i="9"/>
  <c r="G954" i="9"/>
  <c r="G953" i="9"/>
  <c r="G952" i="9"/>
  <c r="G951" i="9"/>
  <c r="G950" i="9"/>
  <c r="G949" i="9"/>
  <c r="G948" i="9"/>
  <c r="G947" i="9"/>
  <c r="G946" i="9"/>
  <c r="G945" i="9"/>
  <c r="G944" i="9"/>
  <c r="G943" i="9"/>
  <c r="G942" i="9"/>
  <c r="G941" i="9"/>
  <c r="G940" i="9"/>
  <c r="G939" i="9"/>
  <c r="G938" i="9"/>
  <c r="G937" i="9"/>
  <c r="G936" i="9"/>
  <c r="G935" i="9"/>
  <c r="G934" i="9"/>
  <c r="G933" i="9"/>
  <c r="G932" i="9"/>
  <c r="G931" i="9"/>
  <c r="G930" i="9"/>
  <c r="G929" i="9"/>
  <c r="G928" i="9"/>
  <c r="G927" i="9"/>
  <c r="G926" i="9"/>
  <c r="G925" i="9"/>
  <c r="G924" i="9"/>
  <c r="G923" i="9"/>
  <c r="G922" i="9"/>
  <c r="G921" i="9"/>
  <c r="G920" i="9"/>
  <c r="G919" i="9"/>
  <c r="G918" i="9"/>
  <c r="G917" i="9"/>
  <c r="G916" i="9"/>
  <c r="G915" i="9"/>
  <c r="G914" i="9"/>
  <c r="G913" i="9"/>
  <c r="G912" i="9"/>
  <c r="G911" i="9"/>
  <c r="G910" i="9"/>
  <c r="G909" i="9"/>
  <c r="G908" i="9"/>
  <c r="G907" i="9"/>
  <c r="G906" i="9"/>
  <c r="G905" i="9"/>
  <c r="G904" i="9"/>
  <c r="G903" i="9"/>
  <c r="G902" i="9"/>
  <c r="G901" i="9"/>
  <c r="G900" i="9"/>
  <c r="G899" i="9"/>
  <c r="G898" i="9"/>
  <c r="G897" i="9"/>
  <c r="G896" i="9"/>
  <c r="G895" i="9"/>
  <c r="G894" i="9"/>
  <c r="G893" i="9"/>
  <c r="G892" i="9"/>
  <c r="G891" i="9"/>
  <c r="G890" i="9"/>
  <c r="G889" i="9"/>
  <c r="G888" i="9"/>
  <c r="G887" i="9"/>
  <c r="G886" i="9"/>
  <c r="G885" i="9"/>
  <c r="G884" i="9"/>
  <c r="G883" i="9"/>
  <c r="G882" i="9"/>
  <c r="G881" i="9"/>
  <c r="G880" i="9"/>
  <c r="G879" i="9"/>
  <c r="G878" i="9"/>
  <c r="G877" i="9"/>
  <c r="G876" i="9"/>
  <c r="G875" i="9"/>
  <c r="G874" i="9"/>
  <c r="G873" i="9"/>
  <c r="G872" i="9"/>
  <c r="G871" i="9"/>
  <c r="G870" i="9"/>
  <c r="G869" i="9"/>
  <c r="G868" i="9"/>
  <c r="G867" i="9"/>
  <c r="G866" i="9"/>
  <c r="G865" i="9"/>
  <c r="G864" i="9"/>
  <c r="G863" i="9"/>
  <c r="G862" i="9"/>
  <c r="G861" i="9"/>
  <c r="G860" i="9"/>
  <c r="G859" i="9"/>
  <c r="G858" i="9"/>
  <c r="G857" i="9"/>
  <c r="G856" i="9"/>
  <c r="G855" i="9"/>
  <c r="G854" i="9"/>
  <c r="G853" i="9"/>
  <c r="G852" i="9"/>
  <c r="G851" i="9"/>
  <c r="G850" i="9"/>
  <c r="G849" i="9"/>
  <c r="G848" i="9"/>
  <c r="G847" i="9"/>
  <c r="G846" i="9"/>
  <c r="G845" i="9"/>
  <c r="G844" i="9"/>
  <c r="G843" i="9"/>
  <c r="G842" i="9"/>
  <c r="G841" i="9"/>
  <c r="G840" i="9"/>
  <c r="G839" i="9"/>
  <c r="G838" i="9"/>
  <c r="G837" i="9"/>
  <c r="G836" i="9"/>
  <c r="G835" i="9"/>
  <c r="G834" i="9"/>
  <c r="G833" i="9"/>
  <c r="G832" i="9"/>
  <c r="G831" i="9"/>
  <c r="G830" i="9"/>
  <c r="G829" i="9"/>
  <c r="G828" i="9"/>
  <c r="G827" i="9"/>
  <c r="G826" i="9"/>
  <c r="G825" i="9"/>
  <c r="G824" i="9"/>
  <c r="G823" i="9"/>
  <c r="G822" i="9"/>
  <c r="G821" i="9"/>
  <c r="G820" i="9"/>
  <c r="G819" i="9"/>
  <c r="G818" i="9"/>
  <c r="G817" i="9"/>
  <c r="G816" i="9"/>
  <c r="G815" i="9"/>
  <c r="G814" i="9"/>
  <c r="G813" i="9"/>
  <c r="G812" i="9"/>
  <c r="G811" i="9"/>
  <c r="G810" i="9"/>
  <c r="G809" i="9"/>
  <c r="G808" i="9"/>
  <c r="G807" i="9"/>
  <c r="G806" i="9"/>
  <c r="G805" i="9"/>
  <c r="G804" i="9"/>
  <c r="G803" i="9"/>
  <c r="G802" i="9"/>
  <c r="G801" i="9"/>
  <c r="G800" i="9"/>
  <c r="G799" i="9"/>
  <c r="G798" i="9"/>
  <c r="G797" i="9"/>
  <c r="G796" i="9"/>
  <c r="G795" i="9"/>
  <c r="G794" i="9"/>
  <c r="G793" i="9"/>
  <c r="G792" i="9"/>
  <c r="G791" i="9"/>
  <c r="G790" i="9"/>
  <c r="G789" i="9"/>
  <c r="G788" i="9"/>
  <c r="G787" i="9"/>
  <c r="G786" i="9"/>
  <c r="G785" i="9"/>
  <c r="G784" i="9"/>
  <c r="G783" i="9"/>
  <c r="G782" i="9"/>
  <c r="G781" i="9"/>
  <c r="G780" i="9"/>
  <c r="G779" i="9"/>
  <c r="G778" i="9"/>
  <c r="G777" i="9"/>
  <c r="G776" i="9"/>
  <c r="G775" i="9"/>
  <c r="G774" i="9"/>
  <c r="G773" i="9"/>
  <c r="G772" i="9"/>
  <c r="G771" i="9"/>
  <c r="G770" i="9"/>
  <c r="G769" i="9"/>
  <c r="G768" i="9"/>
  <c r="G767" i="9"/>
  <c r="G766" i="9"/>
  <c r="G765" i="9"/>
  <c r="G764" i="9"/>
  <c r="G763" i="9"/>
  <c r="G762" i="9"/>
  <c r="G761" i="9"/>
  <c r="G760" i="9"/>
  <c r="G759" i="9"/>
  <c r="G758" i="9"/>
  <c r="G757" i="9"/>
  <c r="G756" i="9"/>
  <c r="G755" i="9"/>
  <c r="G754" i="9"/>
  <c r="G753" i="9"/>
  <c r="G752" i="9"/>
  <c r="G751" i="9"/>
  <c r="G750" i="9"/>
  <c r="G749" i="9"/>
  <c r="G748" i="9"/>
  <c r="G747" i="9"/>
  <c r="G746" i="9"/>
  <c r="G745" i="9"/>
  <c r="G744" i="9"/>
  <c r="G743" i="9"/>
  <c r="G742" i="9"/>
  <c r="G741" i="9"/>
  <c r="G740" i="9"/>
  <c r="G739" i="9"/>
  <c r="G738" i="9"/>
  <c r="G737" i="9"/>
  <c r="G736" i="9"/>
  <c r="G735" i="9"/>
  <c r="G734" i="9"/>
  <c r="G733" i="9"/>
  <c r="G732" i="9"/>
  <c r="G731" i="9"/>
  <c r="G730" i="9"/>
  <c r="G729" i="9"/>
  <c r="G728" i="9"/>
  <c r="G727" i="9"/>
  <c r="G726" i="9"/>
  <c r="G725" i="9"/>
  <c r="G724" i="9"/>
  <c r="G723" i="9"/>
  <c r="G722" i="9"/>
  <c r="G721" i="9"/>
  <c r="G720" i="9"/>
  <c r="G719" i="9"/>
  <c r="G718" i="9"/>
  <c r="G717" i="9"/>
  <c r="G716" i="9"/>
  <c r="G715" i="9"/>
  <c r="G714" i="9"/>
  <c r="G713" i="9"/>
  <c r="G712" i="9"/>
  <c r="G711" i="9"/>
  <c r="G710" i="9"/>
  <c r="G709" i="9"/>
  <c r="G708" i="9"/>
  <c r="G707" i="9"/>
  <c r="G706" i="9"/>
  <c r="G705" i="9"/>
  <c r="G704" i="9"/>
  <c r="G703" i="9"/>
  <c r="G702" i="9"/>
  <c r="G701" i="9"/>
  <c r="G700" i="9"/>
  <c r="G699" i="9"/>
  <c r="G698" i="9"/>
  <c r="G697" i="9"/>
  <c r="G696" i="9"/>
  <c r="G695" i="9"/>
  <c r="G694" i="9"/>
  <c r="G693" i="9"/>
  <c r="G692" i="9"/>
  <c r="G691" i="9"/>
  <c r="G690" i="9"/>
  <c r="G689" i="9"/>
  <c r="G688" i="9"/>
  <c r="G687" i="9"/>
  <c r="G686" i="9"/>
  <c r="G685" i="9"/>
  <c r="G684" i="9"/>
  <c r="G683" i="9"/>
  <c r="G682" i="9"/>
  <c r="G681" i="9"/>
  <c r="G680" i="9"/>
  <c r="G679" i="9"/>
  <c r="G678" i="9"/>
  <c r="G677" i="9"/>
  <c r="G676" i="9"/>
  <c r="G675" i="9"/>
  <c r="G674" i="9"/>
  <c r="G673" i="9"/>
  <c r="G672" i="9"/>
  <c r="G671" i="9"/>
  <c r="G670" i="9"/>
  <c r="G669" i="9"/>
  <c r="G668" i="9"/>
  <c r="G667" i="9"/>
  <c r="G666" i="9"/>
  <c r="G665" i="9"/>
  <c r="G664" i="9"/>
  <c r="G663" i="9"/>
  <c r="G662" i="9"/>
  <c r="G661" i="9"/>
  <c r="G660" i="9"/>
  <c r="G659" i="9"/>
  <c r="G658" i="9"/>
  <c r="G657" i="9"/>
  <c r="G656" i="9"/>
  <c r="G655" i="9"/>
  <c r="G654" i="9"/>
  <c r="G653" i="9"/>
  <c r="G652" i="9"/>
  <c r="G651" i="9"/>
  <c r="G650" i="9"/>
  <c r="G649" i="9"/>
  <c r="G648" i="9"/>
  <c r="G647" i="9"/>
  <c r="G646" i="9"/>
  <c r="G645" i="9"/>
  <c r="G644" i="9"/>
  <c r="G643" i="9"/>
  <c r="G642" i="9"/>
  <c r="G641" i="9"/>
  <c r="G640" i="9"/>
  <c r="G639" i="9"/>
  <c r="G638" i="9"/>
  <c r="G637" i="9"/>
  <c r="G636" i="9"/>
  <c r="G635" i="9"/>
  <c r="G634" i="9"/>
  <c r="G633" i="9"/>
  <c r="G632" i="9"/>
  <c r="G631" i="9"/>
  <c r="G630" i="9"/>
  <c r="G629" i="9"/>
  <c r="G628" i="9"/>
  <c r="G627" i="9"/>
  <c r="G626" i="9"/>
  <c r="G625" i="9"/>
  <c r="G624" i="9"/>
  <c r="G623" i="9"/>
  <c r="G622" i="9"/>
  <c r="G621" i="9"/>
  <c r="G620" i="9"/>
  <c r="G619" i="9"/>
  <c r="G618" i="9"/>
  <c r="G617" i="9"/>
  <c r="G616" i="9"/>
  <c r="G615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BO62" i="8"/>
  <c r="BN62" i="8"/>
  <c r="BM62" i="8"/>
  <c r="BL62" i="8"/>
  <c r="BK62" i="8"/>
  <c r="BI62" i="8"/>
  <c r="BH62" i="8"/>
  <c r="BG62" i="8"/>
  <c r="BF62" i="8"/>
  <c r="BE62" i="8"/>
  <c r="BD62" i="8"/>
  <c r="BC62" i="8"/>
  <c r="BB62" i="8"/>
  <c r="BA62" i="8"/>
  <c r="AZ62" i="8"/>
  <c r="AY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P62" i="8"/>
  <c r="O62" i="8"/>
  <c r="N62" i="8"/>
  <c r="M62" i="8"/>
  <c r="L62" i="8"/>
  <c r="K62" i="8"/>
  <c r="J62" i="8"/>
  <c r="I62" i="8"/>
  <c r="H62" i="8"/>
  <c r="G62" i="8"/>
  <c r="F62" i="8"/>
  <c r="BO61" i="8"/>
  <c r="BN61" i="8"/>
  <c r="BM61" i="8"/>
  <c r="BL61" i="8"/>
  <c r="BK61" i="8"/>
  <c r="BI61" i="8"/>
  <c r="BH61" i="8"/>
  <c r="BG61" i="8"/>
  <c r="BF61" i="8"/>
  <c r="BE61" i="8"/>
  <c r="BD61" i="8"/>
  <c r="BC61" i="8"/>
  <c r="BB61" i="8"/>
  <c r="BA61" i="8"/>
  <c r="AZ61" i="8"/>
  <c r="AY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P61" i="8"/>
  <c r="O61" i="8"/>
  <c r="N61" i="8"/>
  <c r="M61" i="8"/>
  <c r="L61" i="8"/>
  <c r="K61" i="8"/>
  <c r="J61" i="8"/>
  <c r="I61" i="8"/>
  <c r="H61" i="8"/>
  <c r="G61" i="8"/>
  <c r="F61" i="8"/>
  <c r="BO60" i="8"/>
  <c r="BN60" i="8"/>
  <c r="BM60" i="8"/>
  <c r="BL60" i="8"/>
  <c r="BK60" i="8"/>
  <c r="BI60" i="8"/>
  <c r="BH60" i="8"/>
  <c r="BG60" i="8"/>
  <c r="BF60" i="8"/>
  <c r="BE60" i="8"/>
  <c r="BD60" i="8"/>
  <c r="BC60" i="8"/>
  <c r="BB60" i="8"/>
  <c r="BA60" i="8"/>
  <c r="AZ60" i="8"/>
  <c r="AY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P60" i="8"/>
  <c r="O60" i="8"/>
  <c r="N60" i="8"/>
  <c r="M60" i="8"/>
  <c r="L60" i="8"/>
  <c r="K60" i="8"/>
  <c r="J60" i="8"/>
  <c r="I60" i="8"/>
  <c r="H60" i="8"/>
  <c r="G60" i="8"/>
  <c r="F60" i="8"/>
  <c r="BO59" i="8"/>
  <c r="BN59" i="8"/>
  <c r="BM59" i="8"/>
  <c r="BL59" i="8"/>
  <c r="BK59" i="8"/>
  <c r="BI59" i="8"/>
  <c r="BH59" i="8"/>
  <c r="BG59" i="8"/>
  <c r="BF59" i="8"/>
  <c r="BE59" i="8"/>
  <c r="BD59" i="8"/>
  <c r="BC59" i="8"/>
  <c r="BB59" i="8"/>
  <c r="BA59" i="8"/>
  <c r="AZ59" i="8"/>
  <c r="AY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P59" i="8"/>
  <c r="O59" i="8"/>
  <c r="N59" i="8"/>
  <c r="M59" i="8"/>
  <c r="L59" i="8"/>
  <c r="K59" i="8"/>
  <c r="J59" i="8"/>
  <c r="I59" i="8"/>
  <c r="H59" i="8"/>
  <c r="G59" i="8"/>
  <c r="F59" i="8"/>
  <c r="BO58" i="8"/>
  <c r="BN58" i="8"/>
  <c r="BM58" i="8"/>
  <c r="BL58" i="8"/>
  <c r="BK58" i="8"/>
  <c r="BI58" i="8"/>
  <c r="BH58" i="8"/>
  <c r="BG58" i="8"/>
  <c r="BF58" i="8"/>
  <c r="BE58" i="8"/>
  <c r="BD58" i="8"/>
  <c r="BC58" i="8"/>
  <c r="BB58" i="8"/>
  <c r="BA58" i="8"/>
  <c r="AZ58" i="8"/>
  <c r="AY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P58" i="8"/>
  <c r="O58" i="8"/>
  <c r="N58" i="8"/>
  <c r="M58" i="8"/>
  <c r="L58" i="8"/>
  <c r="K58" i="8"/>
  <c r="J58" i="8"/>
  <c r="I58" i="8"/>
  <c r="H58" i="8"/>
  <c r="G58" i="8"/>
  <c r="F58" i="8"/>
  <c r="BO57" i="8"/>
  <c r="BN57" i="8"/>
  <c r="BM57" i="8"/>
  <c r="BL57" i="8"/>
  <c r="BK57" i="8"/>
  <c r="BI57" i="8"/>
  <c r="BH57" i="8"/>
  <c r="BG57" i="8"/>
  <c r="BF57" i="8"/>
  <c r="BE57" i="8"/>
  <c r="BD57" i="8"/>
  <c r="BC57" i="8"/>
  <c r="BB57" i="8"/>
  <c r="BA57" i="8"/>
  <c r="AZ57" i="8"/>
  <c r="AY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P57" i="8"/>
  <c r="O57" i="8"/>
  <c r="N57" i="8"/>
  <c r="M57" i="8"/>
  <c r="L57" i="8"/>
  <c r="K57" i="8"/>
  <c r="J57" i="8"/>
  <c r="I57" i="8"/>
  <c r="H57" i="8"/>
  <c r="G57" i="8"/>
  <c r="F57" i="8"/>
  <c r="BO56" i="8"/>
  <c r="BN56" i="8"/>
  <c r="BM56" i="8"/>
  <c r="BL56" i="8"/>
  <c r="BK56" i="8"/>
  <c r="BI56" i="8"/>
  <c r="BH56" i="8"/>
  <c r="BG56" i="8"/>
  <c r="BF56" i="8"/>
  <c r="BE56" i="8"/>
  <c r="BD56" i="8"/>
  <c r="BC56" i="8"/>
  <c r="BB56" i="8"/>
  <c r="BA56" i="8"/>
  <c r="AZ56" i="8"/>
  <c r="AY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P56" i="8"/>
  <c r="O56" i="8"/>
  <c r="N56" i="8"/>
  <c r="M56" i="8"/>
  <c r="L56" i="8"/>
  <c r="K56" i="8"/>
  <c r="J56" i="8"/>
  <c r="I56" i="8"/>
  <c r="H56" i="8"/>
  <c r="G56" i="8"/>
  <c r="F56" i="8"/>
  <c r="BO55" i="8"/>
  <c r="BN55" i="8"/>
  <c r="BM55" i="8"/>
  <c r="BL55" i="8"/>
  <c r="BK55" i="8"/>
  <c r="BI55" i="8"/>
  <c r="BH55" i="8"/>
  <c r="BG55" i="8"/>
  <c r="BF55" i="8"/>
  <c r="BE55" i="8"/>
  <c r="BD55" i="8"/>
  <c r="BC55" i="8"/>
  <c r="BB55" i="8"/>
  <c r="BA55" i="8"/>
  <c r="AZ55" i="8"/>
  <c r="AY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P55" i="8"/>
  <c r="O55" i="8"/>
  <c r="N55" i="8"/>
  <c r="M55" i="8"/>
  <c r="L55" i="8"/>
  <c r="K55" i="8"/>
  <c r="J55" i="8"/>
  <c r="I55" i="8"/>
  <c r="H55" i="8"/>
  <c r="G55" i="8"/>
  <c r="F55" i="8"/>
  <c r="BO54" i="8"/>
  <c r="BN54" i="8"/>
  <c r="BM54" i="8"/>
  <c r="BL54" i="8"/>
  <c r="BK54" i="8"/>
  <c r="BI54" i="8"/>
  <c r="BH54" i="8"/>
  <c r="BG54" i="8"/>
  <c r="BF54" i="8"/>
  <c r="BE54" i="8"/>
  <c r="BD54" i="8"/>
  <c r="BC54" i="8"/>
  <c r="BB54" i="8"/>
  <c r="BA54" i="8"/>
  <c r="AZ54" i="8"/>
  <c r="AY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P54" i="8"/>
  <c r="O54" i="8"/>
  <c r="N54" i="8"/>
  <c r="M54" i="8"/>
  <c r="L54" i="8"/>
  <c r="K54" i="8"/>
  <c r="J54" i="8"/>
  <c r="I54" i="8"/>
  <c r="H54" i="8"/>
  <c r="G54" i="8"/>
  <c r="F54" i="8"/>
  <c r="BO53" i="8"/>
  <c r="BN53" i="8"/>
  <c r="BM53" i="8"/>
  <c r="BL53" i="8"/>
  <c r="BK53" i="8"/>
  <c r="BI53" i="8"/>
  <c r="BH53" i="8"/>
  <c r="BG53" i="8"/>
  <c r="BF53" i="8"/>
  <c r="BE53" i="8"/>
  <c r="BD53" i="8"/>
  <c r="BC53" i="8"/>
  <c r="BB53" i="8"/>
  <c r="BA53" i="8"/>
  <c r="AZ53" i="8"/>
  <c r="AY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P53" i="8"/>
  <c r="O53" i="8"/>
  <c r="N53" i="8"/>
  <c r="M53" i="8"/>
  <c r="L53" i="8"/>
  <c r="K53" i="8"/>
  <c r="J53" i="8"/>
  <c r="I53" i="8"/>
  <c r="H53" i="8"/>
  <c r="G53" i="8"/>
  <c r="F53" i="8"/>
  <c r="BO52" i="8"/>
  <c r="BN52" i="8"/>
  <c r="BM52" i="8"/>
  <c r="BL52" i="8"/>
  <c r="BK52" i="8"/>
  <c r="BI52" i="8"/>
  <c r="BH52" i="8"/>
  <c r="BG52" i="8"/>
  <c r="BF52" i="8"/>
  <c r="BE52" i="8"/>
  <c r="BD52" i="8"/>
  <c r="BC52" i="8"/>
  <c r="BB52" i="8"/>
  <c r="BA52" i="8"/>
  <c r="AZ52" i="8"/>
  <c r="AY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P52" i="8"/>
  <c r="O52" i="8"/>
  <c r="N52" i="8"/>
  <c r="M52" i="8"/>
  <c r="L52" i="8"/>
  <c r="K52" i="8"/>
  <c r="J52" i="8"/>
  <c r="I52" i="8"/>
  <c r="H52" i="8"/>
  <c r="G52" i="8"/>
  <c r="F52" i="8"/>
  <c r="BO51" i="8"/>
  <c r="BN51" i="8"/>
  <c r="BM51" i="8"/>
  <c r="BL51" i="8"/>
  <c r="BK51" i="8"/>
  <c r="BI51" i="8"/>
  <c r="BH51" i="8"/>
  <c r="BG51" i="8"/>
  <c r="BF51" i="8"/>
  <c r="BE51" i="8"/>
  <c r="BD51" i="8"/>
  <c r="BC51" i="8"/>
  <c r="BB51" i="8"/>
  <c r="BA51" i="8"/>
  <c r="AZ51" i="8"/>
  <c r="AY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P51" i="8"/>
  <c r="O51" i="8"/>
  <c r="N51" i="8"/>
  <c r="M51" i="8"/>
  <c r="L51" i="8"/>
  <c r="K51" i="8"/>
  <c r="J51" i="8"/>
  <c r="I51" i="8"/>
  <c r="H51" i="8"/>
  <c r="G51" i="8"/>
  <c r="F51" i="8"/>
  <c r="BO50" i="8"/>
  <c r="BN50" i="8"/>
  <c r="BM50" i="8"/>
  <c r="BL50" i="8"/>
  <c r="BK50" i="8"/>
  <c r="BI50" i="8"/>
  <c r="BH50" i="8"/>
  <c r="BG50" i="8"/>
  <c r="BF50" i="8"/>
  <c r="BE50" i="8"/>
  <c r="BD50" i="8"/>
  <c r="BC50" i="8"/>
  <c r="BB50" i="8"/>
  <c r="BA50" i="8"/>
  <c r="AZ50" i="8"/>
  <c r="AY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P50" i="8"/>
  <c r="O50" i="8"/>
  <c r="N50" i="8"/>
  <c r="M50" i="8"/>
  <c r="L50" i="8"/>
  <c r="K50" i="8"/>
  <c r="J50" i="8"/>
  <c r="I50" i="8"/>
  <c r="H50" i="8"/>
  <c r="G50" i="8"/>
  <c r="F50" i="8"/>
  <c r="BO49" i="8"/>
  <c r="BN49" i="8"/>
  <c r="BM49" i="8"/>
  <c r="BL49" i="8"/>
  <c r="BK49" i="8"/>
  <c r="BI49" i="8"/>
  <c r="BH49" i="8"/>
  <c r="BG49" i="8"/>
  <c r="BF49" i="8"/>
  <c r="BE49" i="8"/>
  <c r="BD49" i="8"/>
  <c r="BC49" i="8"/>
  <c r="BB49" i="8"/>
  <c r="BA49" i="8"/>
  <c r="AZ49" i="8"/>
  <c r="AY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P49" i="8"/>
  <c r="O49" i="8"/>
  <c r="N49" i="8"/>
  <c r="M49" i="8"/>
  <c r="L49" i="8"/>
  <c r="K49" i="8"/>
  <c r="J49" i="8"/>
  <c r="I49" i="8"/>
  <c r="H49" i="8"/>
  <c r="G49" i="8"/>
  <c r="F49" i="8"/>
  <c r="BO48" i="8"/>
  <c r="BN48" i="8"/>
  <c r="BM48" i="8"/>
  <c r="BL48" i="8"/>
  <c r="BK48" i="8"/>
  <c r="BI48" i="8"/>
  <c r="BH48" i="8"/>
  <c r="BG48" i="8"/>
  <c r="BF48" i="8"/>
  <c r="BE48" i="8"/>
  <c r="BD48" i="8"/>
  <c r="BC48" i="8"/>
  <c r="BB48" i="8"/>
  <c r="BA48" i="8"/>
  <c r="AZ48" i="8"/>
  <c r="AY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P48" i="8"/>
  <c r="O48" i="8"/>
  <c r="N48" i="8"/>
  <c r="M48" i="8"/>
  <c r="L48" i="8"/>
  <c r="K48" i="8"/>
  <c r="J48" i="8"/>
  <c r="I48" i="8"/>
  <c r="H48" i="8"/>
  <c r="G48" i="8"/>
  <c r="F48" i="8"/>
  <c r="BO47" i="8"/>
  <c r="BN47" i="8"/>
  <c r="BM47" i="8"/>
  <c r="BL47" i="8"/>
  <c r="BK47" i="8"/>
  <c r="BI47" i="8"/>
  <c r="BH47" i="8"/>
  <c r="BG47" i="8"/>
  <c r="BF47" i="8"/>
  <c r="BE47" i="8"/>
  <c r="BD47" i="8"/>
  <c r="BC47" i="8"/>
  <c r="BB47" i="8"/>
  <c r="BA47" i="8"/>
  <c r="AZ47" i="8"/>
  <c r="AY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P47" i="8"/>
  <c r="O47" i="8"/>
  <c r="N47" i="8"/>
  <c r="M47" i="8"/>
  <c r="L47" i="8"/>
  <c r="K47" i="8"/>
  <c r="J47" i="8"/>
  <c r="I47" i="8"/>
  <c r="H47" i="8"/>
  <c r="G47" i="8"/>
  <c r="F47" i="8"/>
  <c r="BO46" i="8"/>
  <c r="BN46" i="8"/>
  <c r="BM46" i="8"/>
  <c r="BL46" i="8"/>
  <c r="BK46" i="8"/>
  <c r="BI46" i="8"/>
  <c r="BH46" i="8"/>
  <c r="BG46" i="8"/>
  <c r="BF46" i="8"/>
  <c r="BE46" i="8"/>
  <c r="BD46" i="8"/>
  <c r="BC46" i="8"/>
  <c r="BB46" i="8"/>
  <c r="BA46" i="8"/>
  <c r="AZ46" i="8"/>
  <c r="AY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P46" i="8"/>
  <c r="O46" i="8"/>
  <c r="N46" i="8"/>
  <c r="M46" i="8"/>
  <c r="L46" i="8"/>
  <c r="K46" i="8"/>
  <c r="J46" i="8"/>
  <c r="I46" i="8"/>
  <c r="H46" i="8"/>
  <c r="G46" i="8"/>
  <c r="F46" i="8"/>
  <c r="BO45" i="8"/>
  <c r="BN45" i="8"/>
  <c r="BM45" i="8"/>
  <c r="BL45" i="8"/>
  <c r="BK45" i="8"/>
  <c r="BI45" i="8"/>
  <c r="BH45" i="8"/>
  <c r="BG45" i="8"/>
  <c r="BF45" i="8"/>
  <c r="BE45" i="8"/>
  <c r="BD45" i="8"/>
  <c r="BC45" i="8"/>
  <c r="BB45" i="8"/>
  <c r="BA45" i="8"/>
  <c r="AZ45" i="8"/>
  <c r="AY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P45" i="8"/>
  <c r="O45" i="8"/>
  <c r="N45" i="8"/>
  <c r="M45" i="8"/>
  <c r="L45" i="8"/>
  <c r="K45" i="8"/>
  <c r="J45" i="8"/>
  <c r="I45" i="8"/>
  <c r="H45" i="8"/>
  <c r="G45" i="8"/>
  <c r="F45" i="8"/>
  <c r="BO44" i="8"/>
  <c r="BN44" i="8"/>
  <c r="BM44" i="8"/>
  <c r="BL44" i="8"/>
  <c r="BK44" i="8"/>
  <c r="BI44" i="8"/>
  <c r="BH44" i="8"/>
  <c r="BG44" i="8"/>
  <c r="BF44" i="8"/>
  <c r="BE44" i="8"/>
  <c r="BD44" i="8"/>
  <c r="BC44" i="8"/>
  <c r="BB44" i="8"/>
  <c r="BA44" i="8"/>
  <c r="AZ44" i="8"/>
  <c r="AY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P44" i="8"/>
  <c r="O44" i="8"/>
  <c r="N44" i="8"/>
  <c r="M44" i="8"/>
  <c r="L44" i="8"/>
  <c r="K44" i="8"/>
  <c r="J44" i="8"/>
  <c r="I44" i="8"/>
  <c r="H44" i="8"/>
  <c r="G44" i="8"/>
  <c r="F44" i="8"/>
  <c r="BO43" i="8"/>
  <c r="BN43" i="8"/>
  <c r="BM43" i="8"/>
  <c r="BL43" i="8"/>
  <c r="BK43" i="8"/>
  <c r="BI43" i="8"/>
  <c r="BH43" i="8"/>
  <c r="BG43" i="8"/>
  <c r="BF43" i="8"/>
  <c r="BE43" i="8"/>
  <c r="BD43" i="8"/>
  <c r="BC43" i="8"/>
  <c r="BB43" i="8"/>
  <c r="BA43" i="8"/>
  <c r="AZ43" i="8"/>
  <c r="AY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P43" i="8"/>
  <c r="O43" i="8"/>
  <c r="N43" i="8"/>
  <c r="M43" i="8"/>
  <c r="L43" i="8"/>
  <c r="K43" i="8"/>
  <c r="J43" i="8"/>
  <c r="I43" i="8"/>
  <c r="H43" i="8"/>
  <c r="G43" i="8"/>
  <c r="F43" i="8"/>
  <c r="BO42" i="8"/>
  <c r="BN42" i="8"/>
  <c r="BM42" i="8"/>
  <c r="BL42" i="8"/>
  <c r="BK42" i="8"/>
  <c r="BI42" i="8"/>
  <c r="BH42" i="8"/>
  <c r="BG42" i="8"/>
  <c r="BF42" i="8"/>
  <c r="BE42" i="8"/>
  <c r="BD42" i="8"/>
  <c r="BC42" i="8"/>
  <c r="BB42" i="8"/>
  <c r="BA42" i="8"/>
  <c r="AZ42" i="8"/>
  <c r="AY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P42" i="8"/>
  <c r="O42" i="8"/>
  <c r="N42" i="8"/>
  <c r="M42" i="8"/>
  <c r="L42" i="8"/>
  <c r="K42" i="8"/>
  <c r="J42" i="8"/>
  <c r="I42" i="8"/>
  <c r="H42" i="8"/>
  <c r="G42" i="8"/>
  <c r="F42" i="8"/>
  <c r="BO41" i="8"/>
  <c r="BN41" i="8"/>
  <c r="BM41" i="8"/>
  <c r="BL41" i="8"/>
  <c r="BK41" i="8"/>
  <c r="BI41" i="8"/>
  <c r="BH41" i="8"/>
  <c r="BG41" i="8"/>
  <c r="BF41" i="8"/>
  <c r="BE41" i="8"/>
  <c r="BD41" i="8"/>
  <c r="BC41" i="8"/>
  <c r="BB41" i="8"/>
  <c r="BA41" i="8"/>
  <c r="AZ41" i="8"/>
  <c r="AY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P41" i="8"/>
  <c r="O41" i="8"/>
  <c r="N41" i="8"/>
  <c r="M41" i="8"/>
  <c r="L41" i="8"/>
  <c r="K41" i="8"/>
  <c r="J41" i="8"/>
  <c r="I41" i="8"/>
  <c r="H41" i="8"/>
  <c r="G41" i="8"/>
  <c r="F41" i="8"/>
  <c r="BO40" i="8"/>
  <c r="BN40" i="8"/>
  <c r="BM40" i="8"/>
  <c r="BL40" i="8"/>
  <c r="BK40" i="8"/>
  <c r="BI40" i="8"/>
  <c r="BH40" i="8"/>
  <c r="BG40" i="8"/>
  <c r="BF40" i="8"/>
  <c r="BE40" i="8"/>
  <c r="BD40" i="8"/>
  <c r="BC40" i="8"/>
  <c r="BB40" i="8"/>
  <c r="BA40" i="8"/>
  <c r="AZ40" i="8"/>
  <c r="AY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P40" i="8"/>
  <c r="O40" i="8"/>
  <c r="N40" i="8"/>
  <c r="M40" i="8"/>
  <c r="L40" i="8"/>
  <c r="K40" i="8"/>
  <c r="J40" i="8"/>
  <c r="I40" i="8"/>
  <c r="H40" i="8"/>
  <c r="G40" i="8"/>
  <c r="F40" i="8"/>
  <c r="BO39" i="8"/>
  <c r="BN39" i="8"/>
  <c r="BM39" i="8"/>
  <c r="BL39" i="8"/>
  <c r="BK39" i="8"/>
  <c r="BI39" i="8"/>
  <c r="BH39" i="8"/>
  <c r="BG39" i="8"/>
  <c r="BF39" i="8"/>
  <c r="BE39" i="8"/>
  <c r="BD39" i="8"/>
  <c r="BC39" i="8"/>
  <c r="BB39" i="8"/>
  <c r="BA39" i="8"/>
  <c r="AZ39" i="8"/>
  <c r="AY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P39" i="8"/>
  <c r="O39" i="8"/>
  <c r="N39" i="8"/>
  <c r="M39" i="8"/>
  <c r="L39" i="8"/>
  <c r="K39" i="8"/>
  <c r="J39" i="8"/>
  <c r="I39" i="8"/>
  <c r="H39" i="8"/>
  <c r="G39" i="8"/>
  <c r="F39" i="8"/>
  <c r="BO38" i="8"/>
  <c r="BN38" i="8"/>
  <c r="BM38" i="8"/>
  <c r="BL38" i="8"/>
  <c r="BK38" i="8"/>
  <c r="BI38" i="8"/>
  <c r="BH38" i="8"/>
  <c r="BG38" i="8"/>
  <c r="BF38" i="8"/>
  <c r="BE38" i="8"/>
  <c r="BD38" i="8"/>
  <c r="BC38" i="8"/>
  <c r="BB38" i="8"/>
  <c r="BA38" i="8"/>
  <c r="AZ38" i="8"/>
  <c r="AY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P38" i="8"/>
  <c r="O38" i="8"/>
  <c r="N38" i="8"/>
  <c r="M38" i="8"/>
  <c r="L38" i="8"/>
  <c r="K38" i="8"/>
  <c r="J38" i="8"/>
  <c r="I38" i="8"/>
  <c r="H38" i="8"/>
  <c r="G38" i="8"/>
  <c r="F38" i="8"/>
  <c r="BO37" i="8"/>
  <c r="BN37" i="8"/>
  <c r="BM37" i="8"/>
  <c r="BL37" i="8"/>
  <c r="BK37" i="8"/>
  <c r="BI37" i="8"/>
  <c r="BH37" i="8"/>
  <c r="BG37" i="8"/>
  <c r="BF37" i="8"/>
  <c r="BE37" i="8"/>
  <c r="BD37" i="8"/>
  <c r="BC37" i="8"/>
  <c r="BB37" i="8"/>
  <c r="BA37" i="8"/>
  <c r="AZ37" i="8"/>
  <c r="AY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P37" i="8"/>
  <c r="O37" i="8"/>
  <c r="N37" i="8"/>
  <c r="M37" i="8"/>
  <c r="L37" i="8"/>
  <c r="K37" i="8"/>
  <c r="J37" i="8"/>
  <c r="I37" i="8"/>
  <c r="H37" i="8"/>
  <c r="G37" i="8"/>
  <c r="F37" i="8"/>
  <c r="BO36" i="8"/>
  <c r="BN36" i="8"/>
  <c r="BM36" i="8"/>
  <c r="BL36" i="8"/>
  <c r="BK36" i="8"/>
  <c r="BI36" i="8"/>
  <c r="BH36" i="8"/>
  <c r="BG36" i="8"/>
  <c r="BF36" i="8"/>
  <c r="BE36" i="8"/>
  <c r="BD36" i="8"/>
  <c r="BC36" i="8"/>
  <c r="BB36" i="8"/>
  <c r="BA36" i="8"/>
  <c r="AZ36" i="8"/>
  <c r="AY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P36" i="8"/>
  <c r="O36" i="8"/>
  <c r="N36" i="8"/>
  <c r="M36" i="8"/>
  <c r="L36" i="8"/>
  <c r="K36" i="8"/>
  <c r="J36" i="8"/>
  <c r="I36" i="8"/>
  <c r="H36" i="8"/>
  <c r="G36" i="8"/>
  <c r="F36" i="8"/>
  <c r="BO35" i="8"/>
  <c r="BN35" i="8"/>
  <c r="BM35" i="8"/>
  <c r="BL35" i="8"/>
  <c r="BK35" i="8"/>
  <c r="BI35" i="8"/>
  <c r="BH35" i="8"/>
  <c r="BG35" i="8"/>
  <c r="BF35" i="8"/>
  <c r="BE35" i="8"/>
  <c r="BD35" i="8"/>
  <c r="BC35" i="8"/>
  <c r="BB35" i="8"/>
  <c r="BA35" i="8"/>
  <c r="AZ35" i="8"/>
  <c r="AY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P35" i="8"/>
  <c r="O35" i="8"/>
  <c r="N35" i="8"/>
  <c r="M35" i="8"/>
  <c r="L35" i="8"/>
  <c r="K35" i="8"/>
  <c r="J35" i="8"/>
  <c r="I35" i="8"/>
  <c r="H35" i="8"/>
  <c r="G35" i="8"/>
  <c r="F35" i="8"/>
  <c r="BO34" i="8"/>
  <c r="BN34" i="8"/>
  <c r="BM34" i="8"/>
  <c r="BL34" i="8"/>
  <c r="BK34" i="8"/>
  <c r="BI34" i="8"/>
  <c r="BH34" i="8"/>
  <c r="BG34" i="8"/>
  <c r="BF34" i="8"/>
  <c r="BE34" i="8"/>
  <c r="BD34" i="8"/>
  <c r="BC34" i="8"/>
  <c r="BB34" i="8"/>
  <c r="BA34" i="8"/>
  <c r="AZ34" i="8"/>
  <c r="AY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P34" i="8"/>
  <c r="O34" i="8"/>
  <c r="N34" i="8"/>
  <c r="M34" i="8"/>
  <c r="L34" i="8"/>
  <c r="K34" i="8"/>
  <c r="J34" i="8"/>
  <c r="I34" i="8"/>
  <c r="H34" i="8"/>
  <c r="G34" i="8"/>
  <c r="F34" i="8"/>
  <c r="BO33" i="8"/>
  <c r="BN33" i="8"/>
  <c r="BM33" i="8"/>
  <c r="BL33" i="8"/>
  <c r="BK33" i="8"/>
  <c r="BI33" i="8"/>
  <c r="BH33" i="8"/>
  <c r="BG33" i="8"/>
  <c r="BF33" i="8"/>
  <c r="BE33" i="8"/>
  <c r="BD33" i="8"/>
  <c r="BC33" i="8"/>
  <c r="BB33" i="8"/>
  <c r="BA33" i="8"/>
  <c r="AZ33" i="8"/>
  <c r="AY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P33" i="8"/>
  <c r="O33" i="8"/>
  <c r="N33" i="8"/>
  <c r="M33" i="8"/>
  <c r="L33" i="8"/>
  <c r="K33" i="8"/>
  <c r="J33" i="8"/>
  <c r="I33" i="8"/>
  <c r="H33" i="8"/>
  <c r="G33" i="8"/>
  <c r="F33" i="8"/>
  <c r="BO32" i="8"/>
  <c r="BN32" i="8"/>
  <c r="BM32" i="8"/>
  <c r="BL32" i="8"/>
  <c r="BK32" i="8"/>
  <c r="BI32" i="8"/>
  <c r="BH32" i="8"/>
  <c r="BG32" i="8"/>
  <c r="BF32" i="8"/>
  <c r="BE32" i="8"/>
  <c r="BD32" i="8"/>
  <c r="BC32" i="8"/>
  <c r="BB32" i="8"/>
  <c r="BA32" i="8"/>
  <c r="AZ32" i="8"/>
  <c r="AY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P32" i="8"/>
  <c r="O32" i="8"/>
  <c r="N32" i="8"/>
  <c r="M32" i="8"/>
  <c r="L32" i="8"/>
  <c r="K32" i="8"/>
  <c r="J32" i="8"/>
  <c r="I32" i="8"/>
  <c r="H32" i="8"/>
  <c r="G32" i="8"/>
  <c r="F32" i="8"/>
  <c r="BO31" i="8"/>
  <c r="BN31" i="8"/>
  <c r="BM31" i="8"/>
  <c r="BL31" i="8"/>
  <c r="BK31" i="8"/>
  <c r="BI31" i="8"/>
  <c r="BH31" i="8"/>
  <c r="BG31" i="8"/>
  <c r="BF31" i="8"/>
  <c r="BE31" i="8"/>
  <c r="BD31" i="8"/>
  <c r="BC31" i="8"/>
  <c r="BB31" i="8"/>
  <c r="BA31" i="8"/>
  <c r="AZ31" i="8"/>
  <c r="AY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P31" i="8"/>
  <c r="O31" i="8"/>
  <c r="N31" i="8"/>
  <c r="M31" i="8"/>
  <c r="L31" i="8"/>
  <c r="K31" i="8"/>
  <c r="J31" i="8"/>
  <c r="I31" i="8"/>
  <c r="H31" i="8"/>
  <c r="G31" i="8"/>
  <c r="F31" i="8"/>
  <c r="BO30" i="8"/>
  <c r="BN30" i="8"/>
  <c r="BM30" i="8"/>
  <c r="BL30" i="8"/>
  <c r="BK30" i="8"/>
  <c r="BI30" i="8"/>
  <c r="BH30" i="8"/>
  <c r="BG30" i="8"/>
  <c r="BF30" i="8"/>
  <c r="BE30" i="8"/>
  <c r="BD30" i="8"/>
  <c r="BC30" i="8"/>
  <c r="BB30" i="8"/>
  <c r="BA30" i="8"/>
  <c r="AZ30" i="8"/>
  <c r="AY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P30" i="8"/>
  <c r="O30" i="8"/>
  <c r="N30" i="8"/>
  <c r="M30" i="8"/>
  <c r="L30" i="8"/>
  <c r="K30" i="8"/>
  <c r="J30" i="8"/>
  <c r="I30" i="8"/>
  <c r="H30" i="8"/>
  <c r="G30" i="8"/>
  <c r="F30" i="8"/>
  <c r="BO29" i="8"/>
  <c r="BN29" i="8"/>
  <c r="BM29" i="8"/>
  <c r="BL29" i="8"/>
  <c r="BK29" i="8"/>
  <c r="BI29" i="8"/>
  <c r="BH29" i="8"/>
  <c r="BG29" i="8"/>
  <c r="BF29" i="8"/>
  <c r="BE29" i="8"/>
  <c r="BD29" i="8"/>
  <c r="BC29" i="8"/>
  <c r="BB29" i="8"/>
  <c r="BA29" i="8"/>
  <c r="AZ29" i="8"/>
  <c r="AY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P29" i="8"/>
  <c r="O29" i="8"/>
  <c r="N29" i="8"/>
  <c r="M29" i="8"/>
  <c r="L29" i="8"/>
  <c r="K29" i="8"/>
  <c r="J29" i="8"/>
  <c r="I29" i="8"/>
  <c r="H29" i="8"/>
  <c r="G29" i="8"/>
  <c r="F29" i="8"/>
  <c r="BO28" i="8"/>
  <c r="BN28" i="8"/>
  <c r="BM28" i="8"/>
  <c r="BL28" i="8"/>
  <c r="BK28" i="8"/>
  <c r="BI28" i="8"/>
  <c r="BH28" i="8"/>
  <c r="BG28" i="8"/>
  <c r="BF28" i="8"/>
  <c r="BE28" i="8"/>
  <c r="BD28" i="8"/>
  <c r="BC28" i="8"/>
  <c r="BB28" i="8"/>
  <c r="BA28" i="8"/>
  <c r="AZ28" i="8"/>
  <c r="AY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P28" i="8"/>
  <c r="O28" i="8"/>
  <c r="N28" i="8"/>
  <c r="M28" i="8"/>
  <c r="L28" i="8"/>
  <c r="K28" i="8"/>
  <c r="J28" i="8"/>
  <c r="I28" i="8"/>
  <c r="H28" i="8"/>
  <c r="G28" i="8"/>
  <c r="F28" i="8"/>
  <c r="BO27" i="8"/>
  <c r="BN27" i="8"/>
  <c r="BM27" i="8"/>
  <c r="BL27" i="8"/>
  <c r="BK27" i="8"/>
  <c r="BI27" i="8"/>
  <c r="BH27" i="8"/>
  <c r="BG27" i="8"/>
  <c r="BF27" i="8"/>
  <c r="BE27" i="8"/>
  <c r="BD27" i="8"/>
  <c r="BC27" i="8"/>
  <c r="BB27" i="8"/>
  <c r="BA27" i="8"/>
  <c r="AZ27" i="8"/>
  <c r="AY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P27" i="8"/>
  <c r="O27" i="8"/>
  <c r="N27" i="8"/>
  <c r="M27" i="8"/>
  <c r="L27" i="8"/>
  <c r="K27" i="8"/>
  <c r="J27" i="8"/>
  <c r="I27" i="8"/>
  <c r="H27" i="8"/>
  <c r="G27" i="8"/>
  <c r="F27" i="8"/>
  <c r="BO26" i="8"/>
  <c r="BN26" i="8"/>
  <c r="BM26" i="8"/>
  <c r="BL26" i="8"/>
  <c r="BK26" i="8"/>
  <c r="BI26" i="8"/>
  <c r="BH26" i="8"/>
  <c r="BG26" i="8"/>
  <c r="BF26" i="8"/>
  <c r="BE26" i="8"/>
  <c r="BD26" i="8"/>
  <c r="BC26" i="8"/>
  <c r="BB26" i="8"/>
  <c r="BA26" i="8"/>
  <c r="AZ26" i="8"/>
  <c r="AY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P26" i="8"/>
  <c r="O26" i="8"/>
  <c r="N26" i="8"/>
  <c r="M26" i="8"/>
  <c r="L26" i="8"/>
  <c r="K26" i="8"/>
  <c r="J26" i="8"/>
  <c r="I26" i="8"/>
  <c r="H26" i="8"/>
  <c r="G26" i="8"/>
  <c r="F26" i="8"/>
  <c r="BO25" i="8"/>
  <c r="BN25" i="8"/>
  <c r="BM25" i="8"/>
  <c r="BL25" i="8"/>
  <c r="BK25" i="8"/>
  <c r="BI25" i="8"/>
  <c r="BH25" i="8"/>
  <c r="BG25" i="8"/>
  <c r="BF25" i="8"/>
  <c r="BE25" i="8"/>
  <c r="BD25" i="8"/>
  <c r="BC25" i="8"/>
  <c r="BB25" i="8"/>
  <c r="BA25" i="8"/>
  <c r="AZ25" i="8"/>
  <c r="AY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P25" i="8"/>
  <c r="O25" i="8"/>
  <c r="N25" i="8"/>
  <c r="M25" i="8"/>
  <c r="L25" i="8"/>
  <c r="K25" i="8"/>
  <c r="J25" i="8"/>
  <c r="I25" i="8"/>
  <c r="H25" i="8"/>
  <c r="G25" i="8"/>
  <c r="F25" i="8"/>
  <c r="BO24" i="8"/>
  <c r="BN24" i="8"/>
  <c r="BM24" i="8"/>
  <c r="BL24" i="8"/>
  <c r="BK24" i="8"/>
  <c r="BI24" i="8"/>
  <c r="BH24" i="8"/>
  <c r="BG24" i="8"/>
  <c r="BF24" i="8"/>
  <c r="BE24" i="8"/>
  <c r="BD24" i="8"/>
  <c r="BC24" i="8"/>
  <c r="BB24" i="8"/>
  <c r="BA24" i="8"/>
  <c r="AZ24" i="8"/>
  <c r="AY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P24" i="8"/>
  <c r="O24" i="8"/>
  <c r="N24" i="8"/>
  <c r="M24" i="8"/>
  <c r="L24" i="8"/>
  <c r="K24" i="8"/>
  <c r="J24" i="8"/>
  <c r="I24" i="8"/>
  <c r="H24" i="8"/>
  <c r="G24" i="8"/>
  <c r="F24" i="8"/>
  <c r="BO23" i="8"/>
  <c r="BN23" i="8"/>
  <c r="BM23" i="8"/>
  <c r="BL23" i="8"/>
  <c r="BK23" i="8"/>
  <c r="BI23" i="8"/>
  <c r="BH23" i="8"/>
  <c r="BG23" i="8"/>
  <c r="BF23" i="8"/>
  <c r="BE23" i="8"/>
  <c r="BD23" i="8"/>
  <c r="BC23" i="8"/>
  <c r="BB23" i="8"/>
  <c r="BA23" i="8"/>
  <c r="AZ23" i="8"/>
  <c r="AY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P23" i="8"/>
  <c r="O23" i="8"/>
  <c r="N23" i="8"/>
  <c r="M23" i="8"/>
  <c r="L23" i="8"/>
  <c r="K23" i="8"/>
  <c r="J23" i="8"/>
  <c r="I23" i="8"/>
  <c r="H23" i="8"/>
  <c r="G23" i="8"/>
  <c r="F23" i="8"/>
  <c r="BO22" i="8"/>
  <c r="BN22" i="8"/>
  <c r="BM22" i="8"/>
  <c r="BL22" i="8"/>
  <c r="BK22" i="8"/>
  <c r="BI22" i="8"/>
  <c r="BH22" i="8"/>
  <c r="BG22" i="8"/>
  <c r="BF22" i="8"/>
  <c r="BE22" i="8"/>
  <c r="BD22" i="8"/>
  <c r="BC22" i="8"/>
  <c r="BB22" i="8"/>
  <c r="BA22" i="8"/>
  <c r="AZ22" i="8"/>
  <c r="AY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P22" i="8"/>
  <c r="O22" i="8"/>
  <c r="N22" i="8"/>
  <c r="M22" i="8"/>
  <c r="L22" i="8"/>
  <c r="K22" i="8"/>
  <c r="J22" i="8"/>
  <c r="I22" i="8"/>
  <c r="H22" i="8"/>
  <c r="G22" i="8"/>
  <c r="F22" i="8"/>
  <c r="BO21" i="8"/>
  <c r="BN21" i="8"/>
  <c r="BM21" i="8"/>
  <c r="BL21" i="8"/>
  <c r="BK21" i="8"/>
  <c r="BI21" i="8"/>
  <c r="BH21" i="8"/>
  <c r="BG21" i="8"/>
  <c r="BF21" i="8"/>
  <c r="BE21" i="8"/>
  <c r="BD21" i="8"/>
  <c r="BC21" i="8"/>
  <c r="BB21" i="8"/>
  <c r="BA21" i="8"/>
  <c r="AZ21" i="8"/>
  <c r="AY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P21" i="8"/>
  <c r="O21" i="8"/>
  <c r="N21" i="8"/>
  <c r="M21" i="8"/>
  <c r="L21" i="8"/>
  <c r="K21" i="8"/>
  <c r="J21" i="8"/>
  <c r="I21" i="8"/>
  <c r="H21" i="8"/>
  <c r="G21" i="8"/>
  <c r="F21" i="8"/>
  <c r="BO20" i="8"/>
  <c r="BN20" i="8"/>
  <c r="BM20" i="8"/>
  <c r="BL20" i="8"/>
  <c r="BK20" i="8"/>
  <c r="BI20" i="8"/>
  <c r="BH20" i="8"/>
  <c r="BG20" i="8"/>
  <c r="BF20" i="8"/>
  <c r="BE20" i="8"/>
  <c r="BD20" i="8"/>
  <c r="BC20" i="8"/>
  <c r="BB20" i="8"/>
  <c r="BA20" i="8"/>
  <c r="AZ20" i="8"/>
  <c r="AY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P20" i="8"/>
  <c r="O20" i="8"/>
  <c r="N20" i="8"/>
  <c r="M20" i="8"/>
  <c r="L20" i="8"/>
  <c r="K20" i="8"/>
  <c r="J20" i="8"/>
  <c r="I20" i="8"/>
  <c r="H20" i="8"/>
  <c r="G20" i="8"/>
  <c r="F20" i="8"/>
  <c r="BO19" i="8"/>
  <c r="BN19" i="8"/>
  <c r="BM19" i="8"/>
  <c r="BL19" i="8"/>
  <c r="BK19" i="8"/>
  <c r="BI19" i="8"/>
  <c r="BH19" i="8"/>
  <c r="BG19" i="8"/>
  <c r="BF19" i="8"/>
  <c r="BE19" i="8"/>
  <c r="BD19" i="8"/>
  <c r="BC19" i="8"/>
  <c r="BB19" i="8"/>
  <c r="BA19" i="8"/>
  <c r="AZ19" i="8"/>
  <c r="AY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P19" i="8"/>
  <c r="O19" i="8"/>
  <c r="N19" i="8"/>
  <c r="M19" i="8"/>
  <c r="L19" i="8"/>
  <c r="K19" i="8"/>
  <c r="J19" i="8"/>
  <c r="I19" i="8"/>
  <c r="H19" i="8"/>
  <c r="G19" i="8"/>
  <c r="F19" i="8"/>
  <c r="BO18" i="8"/>
  <c r="BN18" i="8"/>
  <c r="BM18" i="8"/>
  <c r="BL18" i="8"/>
  <c r="BK18" i="8"/>
  <c r="BI18" i="8"/>
  <c r="BH18" i="8"/>
  <c r="BG18" i="8"/>
  <c r="BF18" i="8"/>
  <c r="BE18" i="8"/>
  <c r="BD18" i="8"/>
  <c r="BC18" i="8"/>
  <c r="BB18" i="8"/>
  <c r="BA18" i="8"/>
  <c r="AZ18" i="8"/>
  <c r="AY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P18" i="8"/>
  <c r="O18" i="8"/>
  <c r="N18" i="8"/>
  <c r="M18" i="8"/>
  <c r="L18" i="8"/>
  <c r="K18" i="8"/>
  <c r="J18" i="8"/>
  <c r="I18" i="8"/>
  <c r="H18" i="8"/>
  <c r="G18" i="8"/>
  <c r="F18" i="8"/>
  <c r="BO17" i="8"/>
  <c r="BN17" i="8"/>
  <c r="BM17" i="8"/>
  <c r="BL17" i="8"/>
  <c r="BK17" i="8"/>
  <c r="BI17" i="8"/>
  <c r="BH17" i="8"/>
  <c r="BG17" i="8"/>
  <c r="BF17" i="8"/>
  <c r="BE17" i="8"/>
  <c r="BD17" i="8"/>
  <c r="BC17" i="8"/>
  <c r="BB17" i="8"/>
  <c r="BA17" i="8"/>
  <c r="AZ17" i="8"/>
  <c r="AY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P17" i="8"/>
  <c r="O17" i="8"/>
  <c r="N17" i="8"/>
  <c r="M17" i="8"/>
  <c r="L17" i="8"/>
  <c r="K17" i="8"/>
  <c r="J17" i="8"/>
  <c r="I17" i="8"/>
  <c r="H17" i="8"/>
  <c r="G17" i="8"/>
  <c r="F17" i="8"/>
  <c r="BO16" i="8"/>
  <c r="BN16" i="8"/>
  <c r="BM16" i="8"/>
  <c r="BL16" i="8"/>
  <c r="BK16" i="8"/>
  <c r="BI16" i="8"/>
  <c r="BH16" i="8"/>
  <c r="BG16" i="8"/>
  <c r="BF16" i="8"/>
  <c r="BE16" i="8"/>
  <c r="BD16" i="8"/>
  <c r="BC16" i="8"/>
  <c r="BB16" i="8"/>
  <c r="BA16" i="8"/>
  <c r="AZ16" i="8"/>
  <c r="AY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P16" i="8"/>
  <c r="O16" i="8"/>
  <c r="N16" i="8"/>
  <c r="M16" i="8"/>
  <c r="L16" i="8"/>
  <c r="K16" i="8"/>
  <c r="J16" i="8"/>
  <c r="I16" i="8"/>
  <c r="H16" i="8"/>
  <c r="G16" i="8"/>
  <c r="F16" i="8"/>
  <c r="BO15" i="8"/>
  <c r="BN15" i="8"/>
  <c r="BM15" i="8"/>
  <c r="BL15" i="8"/>
  <c r="BK15" i="8"/>
  <c r="BI15" i="8"/>
  <c r="BH15" i="8"/>
  <c r="BG15" i="8"/>
  <c r="BF15" i="8"/>
  <c r="BE15" i="8"/>
  <c r="BD15" i="8"/>
  <c r="BC15" i="8"/>
  <c r="BB15" i="8"/>
  <c r="BA15" i="8"/>
  <c r="AZ15" i="8"/>
  <c r="AY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P15" i="8"/>
  <c r="O15" i="8"/>
  <c r="N15" i="8"/>
  <c r="M15" i="8"/>
  <c r="L15" i="8"/>
  <c r="K15" i="8"/>
  <c r="J15" i="8"/>
  <c r="I15" i="8"/>
  <c r="H15" i="8"/>
  <c r="G15" i="8"/>
  <c r="F15" i="8"/>
  <c r="BO14" i="8"/>
  <c r="BN14" i="8"/>
  <c r="BM14" i="8"/>
  <c r="BL14" i="8"/>
  <c r="BK14" i="8"/>
  <c r="BI14" i="8"/>
  <c r="BH14" i="8"/>
  <c r="BG14" i="8"/>
  <c r="BF14" i="8"/>
  <c r="BE14" i="8"/>
  <c r="BD14" i="8"/>
  <c r="BC14" i="8"/>
  <c r="BB14" i="8"/>
  <c r="BA14" i="8"/>
  <c r="AZ14" i="8"/>
  <c r="AY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P14" i="8"/>
  <c r="O14" i="8"/>
  <c r="N14" i="8"/>
  <c r="M14" i="8"/>
  <c r="L14" i="8"/>
  <c r="K14" i="8"/>
  <c r="J14" i="8"/>
  <c r="I14" i="8"/>
  <c r="H14" i="8"/>
  <c r="G14" i="8"/>
  <c r="F14" i="8"/>
  <c r="BO13" i="8"/>
  <c r="BN13" i="8"/>
  <c r="BM13" i="8"/>
  <c r="BL13" i="8"/>
  <c r="BK13" i="8"/>
  <c r="BI13" i="8"/>
  <c r="BH13" i="8"/>
  <c r="BG13" i="8"/>
  <c r="BF13" i="8"/>
  <c r="BE13" i="8"/>
  <c r="BD13" i="8"/>
  <c r="BC13" i="8"/>
  <c r="BB13" i="8"/>
  <c r="BA13" i="8"/>
  <c r="AZ13" i="8"/>
  <c r="AY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P13" i="8"/>
  <c r="O13" i="8"/>
  <c r="N13" i="8"/>
  <c r="M13" i="8"/>
  <c r="L13" i="8"/>
  <c r="K13" i="8"/>
  <c r="J13" i="8"/>
  <c r="I13" i="8"/>
  <c r="H13" i="8"/>
  <c r="G13" i="8"/>
  <c r="F13" i="8"/>
  <c r="BO12" i="8"/>
  <c r="BN12" i="8"/>
  <c r="BM12" i="8"/>
  <c r="BL12" i="8"/>
  <c r="BK12" i="8"/>
  <c r="BI12" i="8"/>
  <c r="BH12" i="8"/>
  <c r="BG12" i="8"/>
  <c r="BF12" i="8"/>
  <c r="BE12" i="8"/>
  <c r="BD12" i="8"/>
  <c r="BC12" i="8"/>
  <c r="BB12" i="8"/>
  <c r="BA12" i="8"/>
  <c r="AZ12" i="8"/>
  <c r="AY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P12" i="8"/>
  <c r="O12" i="8"/>
  <c r="N12" i="8"/>
  <c r="M12" i="8"/>
  <c r="L12" i="8"/>
  <c r="K12" i="8"/>
  <c r="J12" i="8"/>
  <c r="I12" i="8"/>
  <c r="H12" i="8"/>
  <c r="G12" i="8"/>
  <c r="F12" i="8"/>
  <c r="BO11" i="8"/>
  <c r="BN11" i="8"/>
  <c r="BM11" i="8"/>
  <c r="BL11" i="8"/>
  <c r="BK11" i="8"/>
  <c r="BI11" i="8"/>
  <c r="BH11" i="8"/>
  <c r="BG11" i="8"/>
  <c r="BF11" i="8"/>
  <c r="BE11" i="8"/>
  <c r="BD11" i="8"/>
  <c r="BC11" i="8"/>
  <c r="BB11" i="8"/>
  <c r="BA11" i="8"/>
  <c r="AZ11" i="8"/>
  <c r="AY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P11" i="8"/>
  <c r="O11" i="8"/>
  <c r="N11" i="8"/>
  <c r="M11" i="8"/>
  <c r="L11" i="8"/>
  <c r="K11" i="8"/>
  <c r="J11" i="8"/>
  <c r="I11" i="8"/>
  <c r="H11" i="8"/>
  <c r="G11" i="8"/>
  <c r="F11" i="8"/>
  <c r="BO10" i="8"/>
  <c r="BN10" i="8"/>
  <c r="BM10" i="8"/>
  <c r="BL10" i="8"/>
  <c r="BK10" i="8"/>
  <c r="BI10" i="8"/>
  <c r="BH10" i="8"/>
  <c r="BG10" i="8"/>
  <c r="BF10" i="8"/>
  <c r="BE10" i="8"/>
  <c r="BD10" i="8"/>
  <c r="BC10" i="8"/>
  <c r="BB10" i="8"/>
  <c r="BA10" i="8"/>
  <c r="AZ10" i="8"/>
  <c r="AY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P10" i="8"/>
  <c r="O10" i="8"/>
  <c r="N10" i="8"/>
  <c r="M10" i="8"/>
  <c r="L10" i="8"/>
  <c r="K10" i="8"/>
  <c r="J10" i="8"/>
  <c r="I10" i="8"/>
  <c r="H10" i="8"/>
  <c r="G10" i="8"/>
  <c r="F10" i="8"/>
  <c r="BO9" i="8"/>
  <c r="BN9" i="8"/>
  <c r="BM9" i="8"/>
  <c r="BL9" i="8"/>
  <c r="BK9" i="8"/>
  <c r="BI9" i="8"/>
  <c r="BH9" i="8"/>
  <c r="BG9" i="8"/>
  <c r="BF9" i="8"/>
  <c r="BE9" i="8"/>
  <c r="BD9" i="8"/>
  <c r="BC9" i="8"/>
  <c r="BB9" i="8"/>
  <c r="BA9" i="8"/>
  <c r="AZ9" i="8"/>
  <c r="AY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P9" i="8"/>
  <c r="O9" i="8"/>
  <c r="N9" i="8"/>
  <c r="M9" i="8"/>
  <c r="L9" i="8"/>
  <c r="K9" i="8"/>
  <c r="J9" i="8"/>
  <c r="I9" i="8"/>
  <c r="H9" i="8"/>
  <c r="G9" i="8"/>
  <c r="F9" i="8"/>
  <c r="BO8" i="8"/>
  <c r="BN8" i="8"/>
  <c r="BM8" i="8"/>
  <c r="BL8" i="8"/>
  <c r="BK8" i="8"/>
  <c r="BI8" i="8"/>
  <c r="BH8" i="8"/>
  <c r="BG8" i="8"/>
  <c r="BF8" i="8"/>
  <c r="BE8" i="8"/>
  <c r="BD8" i="8"/>
  <c r="BC8" i="8"/>
  <c r="BB8" i="8"/>
  <c r="BA8" i="8"/>
  <c r="AZ8" i="8"/>
  <c r="AY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P8" i="8"/>
  <c r="O8" i="8"/>
  <c r="N8" i="8"/>
  <c r="M8" i="8"/>
  <c r="L8" i="8"/>
  <c r="K8" i="8"/>
  <c r="J8" i="8"/>
  <c r="I8" i="8"/>
  <c r="H8" i="8"/>
  <c r="G8" i="8"/>
  <c r="F8" i="8"/>
  <c r="BO7" i="8"/>
  <c r="BN7" i="8"/>
  <c r="BM7" i="8"/>
  <c r="BL7" i="8"/>
  <c r="BK7" i="8"/>
  <c r="BI7" i="8"/>
  <c r="BH7" i="8"/>
  <c r="BG7" i="8"/>
  <c r="BF7" i="8"/>
  <c r="BE7" i="8"/>
  <c r="BD7" i="8"/>
  <c r="BC7" i="8"/>
  <c r="BB7" i="8"/>
  <c r="BA7" i="8"/>
  <c r="AZ7" i="8"/>
  <c r="AY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P7" i="8"/>
  <c r="O7" i="8"/>
  <c r="N7" i="8"/>
  <c r="M7" i="8"/>
  <c r="L7" i="8"/>
  <c r="K7" i="8"/>
  <c r="J7" i="8"/>
  <c r="I7" i="8"/>
  <c r="H7" i="8"/>
  <c r="G7" i="8"/>
  <c r="F7" i="8"/>
  <c r="BO6" i="8"/>
  <c r="BN6" i="8"/>
  <c r="BM6" i="8"/>
  <c r="BL6" i="8"/>
  <c r="BK6" i="8"/>
  <c r="BI6" i="8"/>
  <c r="BH6" i="8"/>
  <c r="BG6" i="8"/>
  <c r="BF6" i="8"/>
  <c r="BE6" i="8"/>
  <c r="BD6" i="8"/>
  <c r="BC6" i="8"/>
  <c r="BB6" i="8"/>
  <c r="BA6" i="8"/>
  <c r="AZ6" i="8"/>
  <c r="AY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P6" i="8"/>
  <c r="O6" i="8"/>
  <c r="N6" i="8"/>
  <c r="M6" i="8"/>
  <c r="L6" i="8"/>
  <c r="K6" i="8"/>
  <c r="J6" i="8"/>
  <c r="I6" i="8"/>
  <c r="H6" i="8"/>
  <c r="G6" i="8"/>
  <c r="F6" i="8"/>
  <c r="BO5" i="8"/>
  <c r="BN5" i="8"/>
  <c r="BM5" i="8"/>
  <c r="BL5" i="8"/>
  <c r="BK5" i="8"/>
  <c r="BI5" i="8"/>
  <c r="BH5" i="8"/>
  <c r="BG5" i="8"/>
  <c r="BF5" i="8"/>
  <c r="BE5" i="8"/>
  <c r="BD5" i="8"/>
  <c r="BC5" i="8"/>
  <c r="BB5" i="8"/>
  <c r="BA5" i="8"/>
  <c r="AZ5" i="8"/>
  <c r="AY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P5" i="8"/>
  <c r="O5" i="8"/>
  <c r="N5" i="8"/>
  <c r="M5" i="8"/>
  <c r="L5" i="8"/>
  <c r="K5" i="8"/>
  <c r="J5" i="8"/>
  <c r="I5" i="8"/>
  <c r="H5" i="8"/>
  <c r="G5" i="8"/>
  <c r="F5" i="8"/>
  <c r="BO4" i="8"/>
  <c r="BN4" i="8"/>
  <c r="BM4" i="8"/>
  <c r="BL4" i="8"/>
  <c r="BK4" i="8"/>
  <c r="BI4" i="8"/>
  <c r="BH4" i="8"/>
  <c r="BG4" i="8"/>
  <c r="BF4" i="8"/>
  <c r="BE4" i="8"/>
  <c r="BD4" i="8"/>
  <c r="BC4" i="8"/>
  <c r="BB4" i="8"/>
  <c r="BA4" i="8"/>
  <c r="AZ4" i="8"/>
  <c r="AY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P4" i="8"/>
  <c r="O4" i="8"/>
  <c r="N4" i="8"/>
  <c r="M4" i="8"/>
  <c r="L4" i="8"/>
  <c r="K4" i="8"/>
  <c r="J4" i="8"/>
  <c r="I4" i="8"/>
  <c r="H4" i="8"/>
  <c r="G4" i="8"/>
  <c r="F4" i="8"/>
  <c r="BO3" i="8"/>
  <c r="BN3" i="8"/>
  <c r="BM3" i="8"/>
  <c r="BL3" i="8"/>
  <c r="BK3" i="8"/>
  <c r="BI3" i="8"/>
  <c r="BH3" i="8"/>
  <c r="BG3" i="8"/>
  <c r="BF3" i="8"/>
  <c r="BE3" i="8"/>
  <c r="BD3" i="8"/>
  <c r="BC3" i="8"/>
  <c r="BB3" i="8"/>
  <c r="BA3" i="8"/>
  <c r="AZ3" i="8"/>
  <c r="AY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P3" i="8"/>
  <c r="O3" i="8"/>
  <c r="N3" i="8"/>
  <c r="M3" i="8"/>
  <c r="L3" i="8"/>
  <c r="K3" i="8"/>
  <c r="J3" i="8"/>
  <c r="I3" i="8"/>
  <c r="H3" i="8"/>
  <c r="G3" i="8"/>
  <c r="F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BO2" i="8"/>
  <c r="BN2" i="8"/>
  <c r="BM2" i="8"/>
  <c r="BL2" i="8"/>
  <c r="BK2" i="8"/>
  <c r="BI2" i="8"/>
  <c r="BH2" i="8"/>
  <c r="BG2" i="8"/>
  <c r="BF2" i="8"/>
  <c r="BE2" i="8"/>
  <c r="BD2" i="8"/>
  <c r="BC2" i="8"/>
  <c r="BB2" i="8"/>
  <c r="BA2" i="8"/>
  <c r="AZ2" i="8"/>
  <c r="AY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P2" i="8"/>
  <c r="O2" i="8"/>
  <c r="N2" i="8"/>
  <c r="M2" i="8"/>
  <c r="L2" i="8"/>
  <c r="K2" i="8"/>
  <c r="J2" i="8"/>
  <c r="I2" i="8"/>
  <c r="H2" i="8"/>
  <c r="G2" i="8"/>
  <c r="F2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BO1" i="7"/>
  <c r="BN1" i="7"/>
  <c r="BM1" i="7"/>
  <c r="BL1" i="7"/>
  <c r="BK1" i="7"/>
  <c r="BJ1" i="7"/>
  <c r="BI1" i="7"/>
  <c r="BH1" i="7"/>
  <c r="BG1" i="7"/>
  <c r="BF1" i="7"/>
  <c r="BE1" i="7"/>
  <c r="BD1" i="7"/>
  <c r="BC1" i="7"/>
  <c r="BB1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BO21" i="6"/>
  <c r="BN21" i="6"/>
  <c r="BM21" i="6"/>
  <c r="BL21" i="6"/>
  <c r="BK21" i="6"/>
  <c r="BJ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X21" i="6"/>
  <c r="W21" i="6"/>
  <c r="V21" i="6"/>
  <c r="U21" i="6"/>
  <c r="T21" i="6"/>
  <c r="S21" i="6"/>
  <c r="R21" i="6"/>
  <c r="Q21" i="6"/>
  <c r="P21" i="6"/>
  <c r="N21" i="6"/>
  <c r="M21" i="6"/>
  <c r="L21" i="6"/>
  <c r="K21" i="6"/>
  <c r="J21" i="6"/>
  <c r="I21" i="6"/>
  <c r="H21" i="6"/>
  <c r="G21" i="6"/>
  <c r="F21" i="6"/>
  <c r="BO20" i="6"/>
  <c r="BN20" i="6"/>
  <c r="BM20" i="6"/>
  <c r="BL20" i="6"/>
  <c r="BK20" i="6"/>
  <c r="BJ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X20" i="6"/>
  <c r="W20" i="6"/>
  <c r="V20" i="6"/>
  <c r="U20" i="6"/>
  <c r="T20" i="6"/>
  <c r="S20" i="6"/>
  <c r="R20" i="6"/>
  <c r="Q20" i="6"/>
  <c r="P20" i="6"/>
  <c r="N20" i="6"/>
  <c r="M20" i="6"/>
  <c r="L20" i="6"/>
  <c r="K20" i="6"/>
  <c r="J20" i="6"/>
  <c r="I20" i="6"/>
  <c r="H20" i="6"/>
  <c r="G20" i="6"/>
  <c r="F20" i="6"/>
  <c r="BO19" i="6"/>
  <c r="BN19" i="6"/>
  <c r="BM19" i="6"/>
  <c r="BL19" i="6"/>
  <c r="BK19" i="6"/>
  <c r="BJ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X19" i="6"/>
  <c r="W19" i="6"/>
  <c r="V19" i="6"/>
  <c r="U19" i="6"/>
  <c r="T19" i="6"/>
  <c r="S19" i="6"/>
  <c r="R19" i="6"/>
  <c r="Q19" i="6"/>
  <c r="P19" i="6"/>
  <c r="N19" i="6"/>
  <c r="M19" i="6"/>
  <c r="L19" i="6"/>
  <c r="K19" i="6"/>
  <c r="J19" i="6"/>
  <c r="I19" i="6"/>
  <c r="H19" i="6"/>
  <c r="G19" i="6"/>
  <c r="F19" i="6"/>
  <c r="BO18" i="6"/>
  <c r="BN18" i="6"/>
  <c r="BM18" i="6"/>
  <c r="BL18" i="6"/>
  <c r="BK18" i="6"/>
  <c r="BJ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X18" i="6"/>
  <c r="W18" i="6"/>
  <c r="V18" i="6"/>
  <c r="U18" i="6"/>
  <c r="T18" i="6"/>
  <c r="S18" i="6"/>
  <c r="R18" i="6"/>
  <c r="Q18" i="6"/>
  <c r="P18" i="6"/>
  <c r="N18" i="6"/>
  <c r="M18" i="6"/>
  <c r="L18" i="6"/>
  <c r="K18" i="6"/>
  <c r="J18" i="6"/>
  <c r="I18" i="6"/>
  <c r="H18" i="6"/>
  <c r="G18" i="6"/>
  <c r="F18" i="6"/>
  <c r="BO17" i="6"/>
  <c r="BN17" i="6"/>
  <c r="BM17" i="6"/>
  <c r="BL17" i="6"/>
  <c r="BK17" i="6"/>
  <c r="BJ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X17" i="6"/>
  <c r="W17" i="6"/>
  <c r="V17" i="6"/>
  <c r="U17" i="6"/>
  <c r="T17" i="6"/>
  <c r="S17" i="6"/>
  <c r="R17" i="6"/>
  <c r="Q17" i="6"/>
  <c r="P17" i="6"/>
  <c r="N17" i="6"/>
  <c r="M17" i="6"/>
  <c r="L17" i="6"/>
  <c r="K17" i="6"/>
  <c r="J17" i="6"/>
  <c r="I17" i="6"/>
  <c r="H17" i="6"/>
  <c r="G17" i="6"/>
  <c r="F17" i="6"/>
  <c r="BO16" i="6"/>
  <c r="BN16" i="6"/>
  <c r="BM16" i="6"/>
  <c r="BL16" i="6"/>
  <c r="BK16" i="6"/>
  <c r="BJ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X16" i="6"/>
  <c r="W16" i="6"/>
  <c r="V16" i="6"/>
  <c r="U16" i="6"/>
  <c r="T16" i="6"/>
  <c r="S16" i="6"/>
  <c r="R16" i="6"/>
  <c r="Q16" i="6"/>
  <c r="P16" i="6"/>
  <c r="N16" i="6"/>
  <c r="M16" i="6"/>
  <c r="L16" i="6"/>
  <c r="K16" i="6"/>
  <c r="J16" i="6"/>
  <c r="I16" i="6"/>
  <c r="H16" i="6"/>
  <c r="G16" i="6"/>
  <c r="F16" i="6"/>
  <c r="BO15" i="6"/>
  <c r="BN15" i="6"/>
  <c r="BM15" i="6"/>
  <c r="BL15" i="6"/>
  <c r="BK15" i="6"/>
  <c r="BJ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X15" i="6"/>
  <c r="W15" i="6"/>
  <c r="V15" i="6"/>
  <c r="U15" i="6"/>
  <c r="T15" i="6"/>
  <c r="S15" i="6"/>
  <c r="R15" i="6"/>
  <c r="Q15" i="6"/>
  <c r="P15" i="6"/>
  <c r="N15" i="6"/>
  <c r="M15" i="6"/>
  <c r="L15" i="6"/>
  <c r="K15" i="6"/>
  <c r="J15" i="6"/>
  <c r="I15" i="6"/>
  <c r="H15" i="6"/>
  <c r="G15" i="6"/>
  <c r="F15" i="6"/>
  <c r="BO14" i="6"/>
  <c r="BN14" i="6"/>
  <c r="BM14" i="6"/>
  <c r="BL14" i="6"/>
  <c r="BK14" i="6"/>
  <c r="BJ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X14" i="6"/>
  <c r="W14" i="6"/>
  <c r="V14" i="6"/>
  <c r="U14" i="6"/>
  <c r="T14" i="6"/>
  <c r="S14" i="6"/>
  <c r="R14" i="6"/>
  <c r="Q14" i="6"/>
  <c r="P14" i="6"/>
  <c r="N14" i="6"/>
  <c r="M14" i="6"/>
  <c r="L14" i="6"/>
  <c r="K14" i="6"/>
  <c r="J14" i="6"/>
  <c r="I14" i="6"/>
  <c r="H14" i="6"/>
  <c r="G14" i="6"/>
  <c r="F14" i="6"/>
  <c r="BO13" i="6"/>
  <c r="BN13" i="6"/>
  <c r="BM13" i="6"/>
  <c r="BL13" i="6"/>
  <c r="BK13" i="6"/>
  <c r="BJ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X13" i="6"/>
  <c r="W13" i="6"/>
  <c r="V13" i="6"/>
  <c r="U13" i="6"/>
  <c r="T13" i="6"/>
  <c r="S13" i="6"/>
  <c r="R13" i="6"/>
  <c r="Q13" i="6"/>
  <c r="P13" i="6"/>
  <c r="N13" i="6"/>
  <c r="M13" i="6"/>
  <c r="L13" i="6"/>
  <c r="K13" i="6"/>
  <c r="J13" i="6"/>
  <c r="I13" i="6"/>
  <c r="H13" i="6"/>
  <c r="G13" i="6"/>
  <c r="F13" i="6"/>
  <c r="BO12" i="6"/>
  <c r="BN12" i="6"/>
  <c r="BM12" i="6"/>
  <c r="BL12" i="6"/>
  <c r="BK12" i="6"/>
  <c r="BJ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X12" i="6"/>
  <c r="W12" i="6"/>
  <c r="V12" i="6"/>
  <c r="U12" i="6"/>
  <c r="T12" i="6"/>
  <c r="S12" i="6"/>
  <c r="R12" i="6"/>
  <c r="Q12" i="6"/>
  <c r="P12" i="6"/>
  <c r="N12" i="6"/>
  <c r="M12" i="6"/>
  <c r="L12" i="6"/>
  <c r="K12" i="6"/>
  <c r="J12" i="6"/>
  <c r="I12" i="6"/>
  <c r="H12" i="6"/>
  <c r="G12" i="6"/>
  <c r="F12" i="6"/>
  <c r="BO11" i="6"/>
  <c r="BN11" i="6"/>
  <c r="BM11" i="6"/>
  <c r="BL11" i="6"/>
  <c r="BK11" i="6"/>
  <c r="BJ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X11" i="6"/>
  <c r="W11" i="6"/>
  <c r="V11" i="6"/>
  <c r="U11" i="6"/>
  <c r="T11" i="6"/>
  <c r="S11" i="6"/>
  <c r="R11" i="6"/>
  <c r="Q11" i="6"/>
  <c r="P11" i="6"/>
  <c r="N11" i="6"/>
  <c r="M11" i="6"/>
  <c r="L11" i="6"/>
  <c r="K11" i="6"/>
  <c r="J11" i="6"/>
  <c r="I11" i="6"/>
  <c r="H11" i="6"/>
  <c r="G11" i="6"/>
  <c r="F11" i="6"/>
  <c r="BO10" i="6"/>
  <c r="BN10" i="6"/>
  <c r="BM10" i="6"/>
  <c r="BL10" i="6"/>
  <c r="BK10" i="6"/>
  <c r="BJ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X10" i="6"/>
  <c r="W10" i="6"/>
  <c r="V10" i="6"/>
  <c r="U10" i="6"/>
  <c r="T10" i="6"/>
  <c r="S10" i="6"/>
  <c r="R10" i="6"/>
  <c r="Q10" i="6"/>
  <c r="P10" i="6"/>
  <c r="N10" i="6"/>
  <c r="M10" i="6"/>
  <c r="L10" i="6"/>
  <c r="K10" i="6"/>
  <c r="J10" i="6"/>
  <c r="I10" i="6"/>
  <c r="H10" i="6"/>
  <c r="G10" i="6"/>
  <c r="F10" i="6"/>
  <c r="BO9" i="6"/>
  <c r="BN9" i="6"/>
  <c r="BM9" i="6"/>
  <c r="BL9" i="6"/>
  <c r="BK9" i="6"/>
  <c r="BJ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X9" i="6"/>
  <c r="W9" i="6"/>
  <c r="V9" i="6"/>
  <c r="U9" i="6"/>
  <c r="T9" i="6"/>
  <c r="S9" i="6"/>
  <c r="R9" i="6"/>
  <c r="Q9" i="6"/>
  <c r="P9" i="6"/>
  <c r="N9" i="6"/>
  <c r="M9" i="6"/>
  <c r="L9" i="6"/>
  <c r="K9" i="6"/>
  <c r="J9" i="6"/>
  <c r="I9" i="6"/>
  <c r="H9" i="6"/>
  <c r="G9" i="6"/>
  <c r="F9" i="6"/>
  <c r="BO8" i="6"/>
  <c r="BN8" i="6"/>
  <c r="BM8" i="6"/>
  <c r="BL8" i="6"/>
  <c r="BK8" i="6"/>
  <c r="BJ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X8" i="6"/>
  <c r="W8" i="6"/>
  <c r="V8" i="6"/>
  <c r="U8" i="6"/>
  <c r="T8" i="6"/>
  <c r="S8" i="6"/>
  <c r="R8" i="6"/>
  <c r="Q8" i="6"/>
  <c r="P8" i="6"/>
  <c r="N8" i="6"/>
  <c r="M8" i="6"/>
  <c r="L8" i="6"/>
  <c r="K8" i="6"/>
  <c r="J8" i="6"/>
  <c r="I8" i="6"/>
  <c r="H8" i="6"/>
  <c r="G8" i="6"/>
  <c r="F8" i="6"/>
  <c r="BO7" i="6"/>
  <c r="BN7" i="6"/>
  <c r="BM7" i="6"/>
  <c r="BL7" i="6"/>
  <c r="BK7" i="6"/>
  <c r="BJ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X7" i="6"/>
  <c r="W7" i="6"/>
  <c r="V7" i="6"/>
  <c r="U7" i="6"/>
  <c r="T7" i="6"/>
  <c r="S7" i="6"/>
  <c r="R7" i="6"/>
  <c r="Q7" i="6"/>
  <c r="P7" i="6"/>
  <c r="N7" i="6"/>
  <c r="M7" i="6"/>
  <c r="L7" i="6"/>
  <c r="K7" i="6"/>
  <c r="J7" i="6"/>
  <c r="I7" i="6"/>
  <c r="H7" i="6"/>
  <c r="G7" i="6"/>
  <c r="F7" i="6"/>
  <c r="BO6" i="6"/>
  <c r="BN6" i="6"/>
  <c r="BM6" i="6"/>
  <c r="BL6" i="6"/>
  <c r="BK6" i="6"/>
  <c r="BJ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X6" i="6"/>
  <c r="W6" i="6"/>
  <c r="V6" i="6"/>
  <c r="U6" i="6"/>
  <c r="T6" i="6"/>
  <c r="S6" i="6"/>
  <c r="R6" i="6"/>
  <c r="Q6" i="6"/>
  <c r="P6" i="6"/>
  <c r="N6" i="6"/>
  <c r="M6" i="6"/>
  <c r="L6" i="6"/>
  <c r="K6" i="6"/>
  <c r="J6" i="6"/>
  <c r="I6" i="6"/>
  <c r="H6" i="6"/>
  <c r="G6" i="6"/>
  <c r="F6" i="6"/>
  <c r="BO5" i="6"/>
  <c r="BN5" i="6"/>
  <c r="BM5" i="6"/>
  <c r="BL5" i="6"/>
  <c r="BK5" i="6"/>
  <c r="BJ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X5" i="6"/>
  <c r="W5" i="6"/>
  <c r="V5" i="6"/>
  <c r="U5" i="6"/>
  <c r="T5" i="6"/>
  <c r="S5" i="6"/>
  <c r="R5" i="6"/>
  <c r="Q5" i="6"/>
  <c r="P5" i="6"/>
  <c r="N5" i="6"/>
  <c r="M5" i="6"/>
  <c r="L5" i="6"/>
  <c r="K5" i="6"/>
  <c r="J5" i="6"/>
  <c r="I5" i="6"/>
  <c r="H5" i="6"/>
  <c r="G5" i="6"/>
  <c r="F5" i="6"/>
  <c r="BO4" i="6"/>
  <c r="BN4" i="6"/>
  <c r="BM4" i="6"/>
  <c r="BL4" i="6"/>
  <c r="BK4" i="6"/>
  <c r="BJ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X4" i="6"/>
  <c r="W4" i="6"/>
  <c r="V4" i="6"/>
  <c r="U4" i="6"/>
  <c r="T4" i="6"/>
  <c r="S4" i="6"/>
  <c r="R4" i="6"/>
  <c r="Q4" i="6"/>
  <c r="P4" i="6"/>
  <c r="N4" i="6"/>
  <c r="M4" i="6"/>
  <c r="L4" i="6"/>
  <c r="K4" i="6"/>
  <c r="J4" i="6"/>
  <c r="I4" i="6"/>
  <c r="H4" i="6"/>
  <c r="G4" i="6"/>
  <c r="F4" i="6"/>
  <c r="BO3" i="6"/>
  <c r="BN3" i="6"/>
  <c r="BM3" i="6"/>
  <c r="BL3" i="6"/>
  <c r="BK3" i="6"/>
  <c r="BJ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X3" i="6"/>
  <c r="W3" i="6"/>
  <c r="V3" i="6"/>
  <c r="U3" i="6"/>
  <c r="T3" i="6"/>
  <c r="S3" i="6"/>
  <c r="R3" i="6"/>
  <c r="Q3" i="6"/>
  <c r="P3" i="6"/>
  <c r="N3" i="6"/>
  <c r="M3" i="6"/>
  <c r="L3" i="6"/>
  <c r="K3" i="6"/>
  <c r="J3" i="6"/>
  <c r="I3" i="6"/>
  <c r="H3" i="6"/>
  <c r="G3" i="6"/>
  <c r="F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BO2" i="6"/>
  <c r="BN2" i="6"/>
  <c r="BM2" i="6"/>
  <c r="BL2" i="6"/>
  <c r="BK2" i="6"/>
  <c r="BJ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X2" i="6"/>
  <c r="W2" i="6"/>
  <c r="V2" i="6"/>
  <c r="U2" i="6"/>
  <c r="T2" i="6"/>
  <c r="S2" i="6"/>
  <c r="R2" i="6"/>
  <c r="Q2" i="6"/>
  <c r="P2" i="6"/>
  <c r="N2" i="6"/>
  <c r="M2" i="6"/>
  <c r="L2" i="6"/>
  <c r="K2" i="6"/>
  <c r="J2" i="6"/>
  <c r="I2" i="6"/>
  <c r="H2" i="6"/>
  <c r="G2" i="6"/>
  <c r="F2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C601" i="5"/>
  <c r="L601" i="5" s="1"/>
  <c r="A601" i="5"/>
  <c r="C600" i="5"/>
  <c r="L600" i="5" s="1"/>
  <c r="A600" i="5"/>
  <c r="L599" i="5"/>
  <c r="C599" i="5"/>
  <c r="A599" i="5"/>
  <c r="C598" i="5"/>
  <c r="L598" i="5" s="1"/>
  <c r="A598" i="5"/>
  <c r="C597" i="5"/>
  <c r="L597" i="5" s="1"/>
  <c r="A597" i="5"/>
  <c r="C596" i="5"/>
  <c r="L596" i="5" s="1"/>
  <c r="A596" i="5"/>
  <c r="L595" i="5"/>
  <c r="C595" i="5"/>
  <c r="A595" i="5"/>
  <c r="C594" i="5"/>
  <c r="L594" i="5" s="1"/>
  <c r="A594" i="5"/>
  <c r="C593" i="5"/>
  <c r="L593" i="5" s="1"/>
  <c r="A593" i="5"/>
  <c r="L592" i="5"/>
  <c r="C592" i="5"/>
  <c r="A592" i="5"/>
  <c r="L591" i="5"/>
  <c r="C591" i="5"/>
  <c r="A591" i="5"/>
  <c r="C590" i="5"/>
  <c r="L590" i="5" s="1"/>
  <c r="A590" i="5"/>
  <c r="L589" i="5"/>
  <c r="C589" i="5"/>
  <c r="A589" i="5"/>
  <c r="C588" i="5"/>
  <c r="L588" i="5" s="1"/>
  <c r="A588" i="5"/>
  <c r="L587" i="5"/>
  <c r="C587" i="5"/>
  <c r="A587" i="5"/>
  <c r="C586" i="5"/>
  <c r="L586" i="5" s="1"/>
  <c r="A586" i="5"/>
  <c r="L585" i="5"/>
  <c r="C585" i="5"/>
  <c r="A585" i="5"/>
  <c r="C584" i="5"/>
  <c r="L584" i="5" s="1"/>
  <c r="A584" i="5"/>
  <c r="L583" i="5"/>
  <c r="C583" i="5"/>
  <c r="A583" i="5"/>
  <c r="C582" i="5"/>
  <c r="L582" i="5" s="1"/>
  <c r="A582" i="5"/>
  <c r="L581" i="5"/>
  <c r="C581" i="5"/>
  <c r="A581" i="5"/>
  <c r="L580" i="5"/>
  <c r="C580" i="5"/>
  <c r="A580" i="5"/>
  <c r="L579" i="5"/>
  <c r="C579" i="5"/>
  <c r="A579" i="5"/>
  <c r="L578" i="5"/>
  <c r="C578" i="5"/>
  <c r="A578" i="5"/>
  <c r="L577" i="5"/>
  <c r="C577" i="5"/>
  <c r="A577" i="5"/>
  <c r="L576" i="5"/>
  <c r="C576" i="5"/>
  <c r="A576" i="5"/>
  <c r="C575" i="5"/>
  <c r="L575" i="5" s="1"/>
  <c r="A575" i="5"/>
  <c r="L574" i="5"/>
  <c r="C574" i="5"/>
  <c r="A574" i="5"/>
  <c r="L573" i="5"/>
  <c r="C573" i="5"/>
  <c r="A573" i="5"/>
  <c r="L572" i="5"/>
  <c r="C572" i="5"/>
  <c r="A572" i="5"/>
  <c r="C571" i="5"/>
  <c r="L571" i="5" s="1"/>
  <c r="A571" i="5"/>
  <c r="L570" i="5"/>
  <c r="C570" i="5"/>
  <c r="A570" i="5"/>
  <c r="L569" i="5"/>
  <c r="C569" i="5"/>
  <c r="A569" i="5"/>
  <c r="C568" i="5"/>
  <c r="L568" i="5" s="1"/>
  <c r="A568" i="5"/>
  <c r="C567" i="5"/>
  <c r="L567" i="5" s="1"/>
  <c r="A567" i="5"/>
  <c r="C566" i="5"/>
  <c r="L566" i="5" s="1"/>
  <c r="M566" i="5" s="1"/>
  <c r="A566" i="5"/>
  <c r="L565" i="5"/>
  <c r="C565" i="5"/>
  <c r="A565" i="5"/>
  <c r="L564" i="5"/>
  <c r="C564" i="5"/>
  <c r="A564" i="5"/>
  <c r="L563" i="5"/>
  <c r="C563" i="5"/>
  <c r="A563" i="5"/>
  <c r="C562" i="5"/>
  <c r="L562" i="5" s="1"/>
  <c r="A562" i="5"/>
  <c r="C561" i="5"/>
  <c r="L561" i="5" s="1"/>
  <c r="A561" i="5"/>
  <c r="L560" i="5"/>
  <c r="C560" i="5"/>
  <c r="A560" i="5"/>
  <c r="L559" i="5"/>
  <c r="C559" i="5"/>
  <c r="A559" i="5"/>
  <c r="C558" i="5"/>
  <c r="L558" i="5" s="1"/>
  <c r="A558" i="5"/>
  <c r="L557" i="5"/>
  <c r="C557" i="5"/>
  <c r="A557" i="5"/>
  <c r="L556" i="5"/>
  <c r="C556" i="5"/>
  <c r="A556" i="5"/>
  <c r="C555" i="5"/>
  <c r="L555" i="5" s="1"/>
  <c r="A555" i="5"/>
  <c r="C554" i="5"/>
  <c r="L554" i="5" s="1"/>
  <c r="M554" i="5" s="1"/>
  <c r="A554" i="5"/>
  <c r="L553" i="5"/>
  <c r="C553" i="5"/>
  <c r="A553" i="5"/>
  <c r="L552" i="5"/>
  <c r="C552" i="5"/>
  <c r="A552" i="5"/>
  <c r="C551" i="5"/>
  <c r="L551" i="5" s="1"/>
  <c r="A551" i="5"/>
  <c r="C550" i="5"/>
  <c r="L550" i="5" s="1"/>
  <c r="A550" i="5"/>
  <c r="L549" i="5"/>
  <c r="C549" i="5"/>
  <c r="A549" i="5"/>
  <c r="L548" i="5"/>
  <c r="C548" i="5"/>
  <c r="A548" i="5"/>
  <c r="C547" i="5"/>
  <c r="L547" i="5" s="1"/>
  <c r="A547" i="5"/>
  <c r="C546" i="5"/>
  <c r="L546" i="5" s="1"/>
  <c r="A546" i="5"/>
  <c r="L545" i="5"/>
  <c r="C545" i="5"/>
  <c r="A545" i="5"/>
  <c r="L544" i="5"/>
  <c r="C544" i="5"/>
  <c r="A544" i="5"/>
  <c r="C543" i="5"/>
  <c r="L543" i="5" s="1"/>
  <c r="A543" i="5"/>
  <c r="L542" i="5"/>
  <c r="C542" i="5"/>
  <c r="A542" i="5"/>
  <c r="C541" i="5"/>
  <c r="L541" i="5" s="1"/>
  <c r="A541" i="5"/>
  <c r="C540" i="5"/>
  <c r="L540" i="5" s="1"/>
  <c r="A540" i="5"/>
  <c r="C539" i="5"/>
  <c r="L539" i="5" s="1"/>
  <c r="A539" i="5"/>
  <c r="C538" i="5"/>
  <c r="L538" i="5" s="1"/>
  <c r="A538" i="5"/>
  <c r="L537" i="5"/>
  <c r="C537" i="5"/>
  <c r="A537" i="5"/>
  <c r="C536" i="5"/>
  <c r="L536" i="5" s="1"/>
  <c r="A536" i="5"/>
  <c r="L535" i="5"/>
  <c r="C535" i="5"/>
  <c r="A535" i="5"/>
  <c r="L534" i="5"/>
  <c r="C534" i="5"/>
  <c r="A534" i="5"/>
  <c r="C533" i="5"/>
  <c r="L533" i="5" s="1"/>
  <c r="A533" i="5"/>
  <c r="C532" i="5"/>
  <c r="L532" i="5" s="1"/>
  <c r="A532" i="5"/>
  <c r="L531" i="5"/>
  <c r="C531" i="5"/>
  <c r="A531" i="5"/>
  <c r="L530" i="5"/>
  <c r="M530" i="5" s="1"/>
  <c r="C530" i="5"/>
  <c r="A530" i="5"/>
  <c r="C529" i="5"/>
  <c r="L529" i="5" s="1"/>
  <c r="A529" i="5"/>
  <c r="L528" i="5"/>
  <c r="C528" i="5"/>
  <c r="A528" i="5"/>
  <c r="L527" i="5"/>
  <c r="C527" i="5"/>
  <c r="A527" i="5"/>
  <c r="L526" i="5"/>
  <c r="C526" i="5"/>
  <c r="A526" i="5"/>
  <c r="C525" i="5"/>
  <c r="L525" i="5" s="1"/>
  <c r="A525" i="5"/>
  <c r="L524" i="5"/>
  <c r="C524" i="5"/>
  <c r="A524" i="5"/>
  <c r="L523" i="5"/>
  <c r="C523" i="5"/>
  <c r="A523" i="5"/>
  <c r="L522" i="5"/>
  <c r="C522" i="5"/>
  <c r="A522" i="5"/>
  <c r="C521" i="5"/>
  <c r="L521" i="5" s="1"/>
  <c r="A521" i="5"/>
  <c r="L520" i="5"/>
  <c r="C520" i="5"/>
  <c r="A520" i="5"/>
  <c r="L519" i="5"/>
  <c r="C519" i="5"/>
  <c r="A519" i="5"/>
  <c r="C518" i="5"/>
  <c r="L518" i="5" s="1"/>
  <c r="A518" i="5"/>
  <c r="L517" i="5"/>
  <c r="C517" i="5"/>
  <c r="A517" i="5"/>
  <c r="L516" i="5"/>
  <c r="C516" i="5"/>
  <c r="A516" i="5"/>
  <c r="C515" i="5"/>
  <c r="L515" i="5" s="1"/>
  <c r="A515" i="5"/>
  <c r="C514" i="5"/>
  <c r="L514" i="5" s="1"/>
  <c r="A514" i="5"/>
  <c r="L513" i="5"/>
  <c r="C513" i="5"/>
  <c r="A513" i="5"/>
  <c r="L512" i="5"/>
  <c r="C512" i="5"/>
  <c r="A512" i="5"/>
  <c r="C511" i="5"/>
  <c r="L511" i="5" s="1"/>
  <c r="A511" i="5"/>
  <c r="C510" i="5"/>
  <c r="L510" i="5" s="1"/>
  <c r="A510" i="5"/>
  <c r="L509" i="5"/>
  <c r="C509" i="5"/>
  <c r="A509" i="5"/>
  <c r="L508" i="5"/>
  <c r="C508" i="5"/>
  <c r="A508" i="5"/>
  <c r="C507" i="5"/>
  <c r="L507" i="5" s="1"/>
  <c r="A507" i="5"/>
  <c r="L506" i="5"/>
  <c r="C506" i="5"/>
  <c r="A506" i="5"/>
  <c r="C505" i="5"/>
  <c r="L505" i="5" s="1"/>
  <c r="A505" i="5"/>
  <c r="L504" i="5"/>
  <c r="C504" i="5"/>
  <c r="A504" i="5"/>
  <c r="C503" i="5"/>
  <c r="L503" i="5" s="1"/>
  <c r="A503" i="5"/>
  <c r="C502" i="5"/>
  <c r="L502" i="5" s="1"/>
  <c r="A502" i="5"/>
  <c r="L501" i="5"/>
  <c r="C501" i="5"/>
  <c r="A501" i="5"/>
  <c r="L500" i="5"/>
  <c r="C500" i="5"/>
  <c r="A500" i="5"/>
  <c r="C499" i="5"/>
  <c r="L499" i="5" s="1"/>
  <c r="A499" i="5"/>
  <c r="C498" i="5"/>
  <c r="L498" i="5" s="1"/>
  <c r="A498" i="5"/>
  <c r="L497" i="5"/>
  <c r="C497" i="5"/>
  <c r="A497" i="5"/>
  <c r="L496" i="5"/>
  <c r="C496" i="5"/>
  <c r="A496" i="5"/>
  <c r="C495" i="5"/>
  <c r="L495" i="5" s="1"/>
  <c r="A495" i="5"/>
  <c r="L494" i="5"/>
  <c r="C494" i="5"/>
  <c r="A494" i="5"/>
  <c r="C493" i="5"/>
  <c r="L493" i="5" s="1"/>
  <c r="A493" i="5"/>
  <c r="L492" i="5"/>
  <c r="C492" i="5"/>
  <c r="A492" i="5"/>
  <c r="C491" i="5"/>
  <c r="L491" i="5" s="1"/>
  <c r="A491" i="5"/>
  <c r="L490" i="5"/>
  <c r="C490" i="5"/>
  <c r="A490" i="5"/>
  <c r="C489" i="5"/>
  <c r="L489" i="5" s="1"/>
  <c r="A489" i="5"/>
  <c r="L488" i="5"/>
  <c r="C488" i="5"/>
  <c r="A488" i="5"/>
  <c r="C487" i="5"/>
  <c r="L487" i="5" s="1"/>
  <c r="A487" i="5"/>
  <c r="L486" i="5"/>
  <c r="C486" i="5"/>
  <c r="A486" i="5"/>
  <c r="C485" i="5"/>
  <c r="L485" i="5" s="1"/>
  <c r="A485" i="5"/>
  <c r="L484" i="5"/>
  <c r="C484" i="5"/>
  <c r="A484" i="5"/>
  <c r="C483" i="5"/>
  <c r="L483" i="5" s="1"/>
  <c r="M482" i="5" s="1"/>
  <c r="A483" i="5"/>
  <c r="C482" i="5"/>
  <c r="L482" i="5" s="1"/>
  <c r="A482" i="5"/>
  <c r="L481" i="5"/>
  <c r="C481" i="5"/>
  <c r="A481" i="5"/>
  <c r="L480" i="5"/>
  <c r="C480" i="5"/>
  <c r="A480" i="5"/>
  <c r="L479" i="5"/>
  <c r="C479" i="5"/>
  <c r="A479" i="5"/>
  <c r="C478" i="5"/>
  <c r="L478" i="5" s="1"/>
  <c r="A478" i="5"/>
  <c r="L477" i="5"/>
  <c r="C477" i="5"/>
  <c r="A477" i="5"/>
  <c r="L476" i="5"/>
  <c r="C476" i="5"/>
  <c r="A476" i="5"/>
  <c r="L475" i="5"/>
  <c r="C475" i="5"/>
  <c r="A475" i="5"/>
  <c r="C474" i="5"/>
  <c r="L474" i="5" s="1"/>
  <c r="A474" i="5"/>
  <c r="L473" i="5"/>
  <c r="C473" i="5"/>
  <c r="A473" i="5"/>
  <c r="L472" i="5"/>
  <c r="C472" i="5"/>
  <c r="A472" i="5"/>
  <c r="L471" i="5"/>
  <c r="C471" i="5"/>
  <c r="A471" i="5"/>
  <c r="L470" i="5"/>
  <c r="M470" i="5" s="1"/>
  <c r="C470" i="5"/>
  <c r="A470" i="5"/>
  <c r="L469" i="5"/>
  <c r="C469" i="5"/>
  <c r="A469" i="5"/>
  <c r="C468" i="5"/>
  <c r="L468" i="5" s="1"/>
  <c r="A468" i="5"/>
  <c r="C467" i="5"/>
  <c r="L467" i="5" s="1"/>
  <c r="A467" i="5"/>
  <c r="L466" i="5"/>
  <c r="C466" i="5"/>
  <c r="A466" i="5"/>
  <c r="L465" i="5"/>
  <c r="C465" i="5"/>
  <c r="A465" i="5"/>
  <c r="C464" i="5"/>
  <c r="L464" i="5" s="1"/>
  <c r="A464" i="5"/>
  <c r="C463" i="5"/>
  <c r="L463" i="5" s="1"/>
  <c r="A463" i="5"/>
  <c r="L462" i="5"/>
  <c r="C462" i="5"/>
  <c r="A462" i="5"/>
  <c r="L461" i="5"/>
  <c r="C461" i="5"/>
  <c r="A461" i="5"/>
  <c r="C460" i="5"/>
  <c r="L460" i="5" s="1"/>
  <c r="A460" i="5"/>
  <c r="C459" i="5"/>
  <c r="L459" i="5" s="1"/>
  <c r="A459" i="5"/>
  <c r="C458" i="5"/>
  <c r="L458" i="5" s="1"/>
  <c r="A458" i="5"/>
  <c r="L457" i="5"/>
  <c r="C457" i="5"/>
  <c r="A457" i="5"/>
  <c r="C456" i="5"/>
  <c r="L456" i="5" s="1"/>
  <c r="A456" i="5"/>
  <c r="L455" i="5"/>
  <c r="C455" i="5"/>
  <c r="A455" i="5"/>
  <c r="C454" i="5"/>
  <c r="L454" i="5" s="1"/>
  <c r="A454" i="5"/>
  <c r="L453" i="5"/>
  <c r="C453" i="5"/>
  <c r="A453" i="5"/>
  <c r="C452" i="5"/>
  <c r="L452" i="5" s="1"/>
  <c r="A452" i="5"/>
  <c r="L451" i="5"/>
  <c r="C451" i="5"/>
  <c r="A451" i="5"/>
  <c r="C450" i="5"/>
  <c r="L450" i="5" s="1"/>
  <c r="A450" i="5"/>
  <c r="L449" i="5"/>
  <c r="C449" i="5"/>
  <c r="A449" i="5"/>
  <c r="C448" i="5"/>
  <c r="L448" i="5" s="1"/>
  <c r="A448" i="5"/>
  <c r="L447" i="5"/>
  <c r="C447" i="5"/>
  <c r="A447" i="5"/>
  <c r="L446" i="5"/>
  <c r="M446" i="5" s="1"/>
  <c r="C446" i="5"/>
  <c r="A446" i="5"/>
  <c r="L445" i="5"/>
  <c r="C445" i="5"/>
  <c r="A445" i="5"/>
  <c r="L444" i="5"/>
  <c r="C444" i="5"/>
  <c r="A444" i="5"/>
  <c r="C443" i="5"/>
  <c r="L443" i="5" s="1"/>
  <c r="A443" i="5"/>
  <c r="L442" i="5"/>
  <c r="C442" i="5"/>
  <c r="A442" i="5"/>
  <c r="L441" i="5"/>
  <c r="C441" i="5"/>
  <c r="A441" i="5"/>
  <c r="L440" i="5"/>
  <c r="C440" i="5"/>
  <c r="A440" i="5"/>
  <c r="C439" i="5"/>
  <c r="L439" i="5" s="1"/>
  <c r="A439" i="5"/>
  <c r="L438" i="5"/>
  <c r="C438" i="5"/>
  <c r="A438" i="5"/>
  <c r="L437" i="5"/>
  <c r="C437" i="5"/>
  <c r="A437" i="5"/>
  <c r="L436" i="5"/>
  <c r="C436" i="5"/>
  <c r="A436" i="5"/>
  <c r="C435" i="5"/>
  <c r="L435" i="5" s="1"/>
  <c r="A435" i="5"/>
  <c r="L434" i="5"/>
  <c r="C434" i="5"/>
  <c r="A434" i="5"/>
  <c r="C433" i="5"/>
  <c r="L433" i="5" s="1"/>
  <c r="A433" i="5"/>
  <c r="C432" i="5"/>
  <c r="L432" i="5" s="1"/>
  <c r="A432" i="5"/>
  <c r="L431" i="5"/>
  <c r="C431" i="5"/>
  <c r="A431" i="5"/>
  <c r="L430" i="5"/>
  <c r="C430" i="5"/>
  <c r="A430" i="5"/>
  <c r="C429" i="5"/>
  <c r="L429" i="5" s="1"/>
  <c r="A429" i="5"/>
  <c r="C428" i="5"/>
  <c r="L428" i="5" s="1"/>
  <c r="A428" i="5"/>
  <c r="L427" i="5"/>
  <c r="C427" i="5"/>
  <c r="A427" i="5"/>
  <c r="L426" i="5"/>
  <c r="C426" i="5"/>
  <c r="A426" i="5"/>
  <c r="C425" i="5"/>
  <c r="L425" i="5" s="1"/>
  <c r="A425" i="5"/>
  <c r="C424" i="5"/>
  <c r="L424" i="5" s="1"/>
  <c r="A424" i="5"/>
  <c r="L423" i="5"/>
  <c r="C423" i="5"/>
  <c r="A423" i="5"/>
  <c r="C422" i="5"/>
  <c r="L422" i="5" s="1"/>
  <c r="A422" i="5"/>
  <c r="C421" i="5"/>
  <c r="L421" i="5" s="1"/>
  <c r="A421" i="5"/>
  <c r="L420" i="5"/>
  <c r="C420" i="5"/>
  <c r="A420" i="5"/>
  <c r="C419" i="5"/>
  <c r="L419" i="5" s="1"/>
  <c r="A419" i="5"/>
  <c r="C418" i="5"/>
  <c r="L418" i="5" s="1"/>
  <c r="A418" i="5"/>
  <c r="C417" i="5"/>
  <c r="L417" i="5" s="1"/>
  <c r="A417" i="5"/>
  <c r="L416" i="5"/>
  <c r="C416" i="5"/>
  <c r="A416" i="5"/>
  <c r="C415" i="5"/>
  <c r="L415" i="5" s="1"/>
  <c r="A415" i="5"/>
  <c r="C414" i="5"/>
  <c r="L414" i="5" s="1"/>
  <c r="A414" i="5"/>
  <c r="C413" i="5"/>
  <c r="L413" i="5" s="1"/>
  <c r="A413" i="5"/>
  <c r="L412" i="5"/>
  <c r="C412" i="5"/>
  <c r="A412" i="5"/>
  <c r="C411" i="5"/>
  <c r="L411" i="5" s="1"/>
  <c r="A411" i="5"/>
  <c r="L410" i="5"/>
  <c r="C410" i="5"/>
  <c r="A410" i="5"/>
  <c r="L409" i="5"/>
  <c r="C409" i="5"/>
  <c r="A409" i="5"/>
  <c r="C408" i="5"/>
  <c r="L408" i="5" s="1"/>
  <c r="A408" i="5"/>
  <c r="L407" i="5"/>
  <c r="C407" i="5"/>
  <c r="A407" i="5"/>
  <c r="L406" i="5"/>
  <c r="C406" i="5"/>
  <c r="A406" i="5"/>
  <c r="L405" i="5"/>
  <c r="C405" i="5"/>
  <c r="A405" i="5"/>
  <c r="C404" i="5"/>
  <c r="L404" i="5" s="1"/>
  <c r="A404" i="5"/>
  <c r="L403" i="5"/>
  <c r="C403" i="5"/>
  <c r="A403" i="5"/>
  <c r="L402" i="5"/>
  <c r="C402" i="5"/>
  <c r="A402" i="5"/>
  <c r="L401" i="5"/>
  <c r="C401" i="5"/>
  <c r="A401" i="5"/>
  <c r="C400" i="5"/>
  <c r="L400" i="5" s="1"/>
  <c r="A400" i="5"/>
  <c r="L399" i="5"/>
  <c r="C399" i="5"/>
  <c r="A399" i="5"/>
  <c r="C398" i="5"/>
  <c r="L398" i="5" s="1"/>
  <c r="A398" i="5"/>
  <c r="C397" i="5"/>
  <c r="L397" i="5" s="1"/>
  <c r="A397" i="5"/>
  <c r="L396" i="5"/>
  <c r="C396" i="5"/>
  <c r="A396" i="5"/>
  <c r="L395" i="5"/>
  <c r="C395" i="5"/>
  <c r="A395" i="5"/>
  <c r="C394" i="5"/>
  <c r="L394" i="5" s="1"/>
  <c r="A394" i="5"/>
  <c r="C393" i="5"/>
  <c r="L393" i="5" s="1"/>
  <c r="A393" i="5"/>
  <c r="L392" i="5"/>
  <c r="C392" i="5"/>
  <c r="A392" i="5"/>
  <c r="L391" i="5"/>
  <c r="C391" i="5"/>
  <c r="A391" i="5"/>
  <c r="C390" i="5"/>
  <c r="L390" i="5" s="1"/>
  <c r="A390" i="5"/>
  <c r="C389" i="5"/>
  <c r="L389" i="5" s="1"/>
  <c r="A389" i="5"/>
  <c r="L388" i="5"/>
  <c r="C388" i="5"/>
  <c r="A388" i="5"/>
  <c r="L387" i="5"/>
  <c r="C387" i="5"/>
  <c r="A387" i="5"/>
  <c r="C386" i="5"/>
  <c r="L386" i="5" s="1"/>
  <c r="A386" i="5"/>
  <c r="L385" i="5"/>
  <c r="C385" i="5"/>
  <c r="A385" i="5"/>
  <c r="C384" i="5"/>
  <c r="L384" i="5" s="1"/>
  <c r="A384" i="5"/>
  <c r="C383" i="5"/>
  <c r="L383" i="5" s="1"/>
  <c r="A383" i="5"/>
  <c r="C382" i="5"/>
  <c r="L382" i="5" s="1"/>
  <c r="A382" i="5"/>
  <c r="L381" i="5"/>
  <c r="C381" i="5"/>
  <c r="A381" i="5"/>
  <c r="C380" i="5"/>
  <c r="L380" i="5" s="1"/>
  <c r="A380" i="5"/>
  <c r="C379" i="5"/>
  <c r="L379" i="5" s="1"/>
  <c r="A379" i="5"/>
  <c r="C378" i="5"/>
  <c r="L378" i="5" s="1"/>
  <c r="A378" i="5"/>
  <c r="L377" i="5"/>
  <c r="C377" i="5"/>
  <c r="A377" i="5"/>
  <c r="C376" i="5"/>
  <c r="L376" i="5" s="1"/>
  <c r="A376" i="5"/>
  <c r="C375" i="5"/>
  <c r="L375" i="5" s="1"/>
  <c r="A375" i="5"/>
  <c r="L374" i="5"/>
  <c r="C374" i="5"/>
  <c r="A374" i="5"/>
  <c r="C373" i="5"/>
  <c r="L373" i="5" s="1"/>
  <c r="A373" i="5"/>
  <c r="L372" i="5"/>
  <c r="C372" i="5"/>
  <c r="A372" i="5"/>
  <c r="L371" i="5"/>
  <c r="C371" i="5"/>
  <c r="A371" i="5"/>
  <c r="L370" i="5"/>
  <c r="C370" i="5"/>
  <c r="A370" i="5"/>
  <c r="C369" i="5"/>
  <c r="L369" i="5" s="1"/>
  <c r="A369" i="5"/>
  <c r="L368" i="5"/>
  <c r="C368" i="5"/>
  <c r="A368" i="5"/>
  <c r="L367" i="5"/>
  <c r="C367" i="5"/>
  <c r="A367" i="5"/>
  <c r="L366" i="5"/>
  <c r="C366" i="5"/>
  <c r="A366" i="5"/>
  <c r="C365" i="5"/>
  <c r="L365" i="5" s="1"/>
  <c r="A365" i="5"/>
  <c r="L364" i="5"/>
  <c r="C364" i="5"/>
  <c r="A364" i="5"/>
  <c r="L363" i="5"/>
  <c r="C363" i="5"/>
  <c r="A363" i="5"/>
  <c r="C362" i="5"/>
  <c r="L362" i="5" s="1"/>
  <c r="A362" i="5"/>
  <c r="L361" i="5"/>
  <c r="C361" i="5"/>
  <c r="A361" i="5"/>
  <c r="L360" i="5"/>
  <c r="C360" i="5"/>
  <c r="A360" i="5"/>
  <c r="C359" i="5"/>
  <c r="L359" i="5" s="1"/>
  <c r="A359" i="5"/>
  <c r="C358" i="5"/>
  <c r="L358" i="5" s="1"/>
  <c r="A358" i="5"/>
  <c r="L357" i="5"/>
  <c r="C357" i="5"/>
  <c r="A357" i="5"/>
  <c r="L356" i="5"/>
  <c r="C356" i="5"/>
  <c r="A356" i="5"/>
  <c r="C355" i="5"/>
  <c r="L355" i="5" s="1"/>
  <c r="A355" i="5"/>
  <c r="C354" i="5"/>
  <c r="L354" i="5" s="1"/>
  <c r="A354" i="5"/>
  <c r="L353" i="5"/>
  <c r="C353" i="5"/>
  <c r="A353" i="5"/>
  <c r="L352" i="5"/>
  <c r="C352" i="5"/>
  <c r="A352" i="5"/>
  <c r="C351" i="5"/>
  <c r="L351" i="5" s="1"/>
  <c r="A351" i="5"/>
  <c r="L350" i="5"/>
  <c r="C350" i="5"/>
  <c r="A350" i="5"/>
  <c r="C349" i="5"/>
  <c r="L349" i="5" s="1"/>
  <c r="A349" i="5"/>
  <c r="C348" i="5"/>
  <c r="L348" i="5" s="1"/>
  <c r="A348" i="5"/>
  <c r="C347" i="5"/>
  <c r="L347" i="5" s="1"/>
  <c r="A347" i="5"/>
  <c r="L346" i="5"/>
  <c r="C346" i="5"/>
  <c r="A346" i="5"/>
  <c r="C345" i="5"/>
  <c r="L345" i="5" s="1"/>
  <c r="A345" i="5"/>
  <c r="C344" i="5"/>
  <c r="L344" i="5" s="1"/>
  <c r="A344" i="5"/>
  <c r="C343" i="5"/>
  <c r="L343" i="5" s="1"/>
  <c r="A343" i="5"/>
  <c r="L342" i="5"/>
  <c r="C342" i="5"/>
  <c r="A342" i="5"/>
  <c r="C341" i="5"/>
  <c r="L341" i="5" s="1"/>
  <c r="A341" i="5"/>
  <c r="C340" i="5"/>
  <c r="L340" i="5" s="1"/>
  <c r="A340" i="5"/>
  <c r="C339" i="5"/>
  <c r="L339" i="5" s="1"/>
  <c r="A339" i="5"/>
  <c r="C338" i="5"/>
  <c r="L338" i="5" s="1"/>
  <c r="M338" i="5" s="1"/>
  <c r="A338" i="5"/>
  <c r="L337" i="5"/>
  <c r="C337" i="5"/>
  <c r="A337" i="5"/>
  <c r="L336" i="5"/>
  <c r="C336" i="5"/>
  <c r="A336" i="5"/>
  <c r="L335" i="5"/>
  <c r="C335" i="5"/>
  <c r="A335" i="5"/>
  <c r="C334" i="5"/>
  <c r="L334" i="5" s="1"/>
  <c r="A334" i="5"/>
  <c r="L333" i="5"/>
  <c r="C333" i="5"/>
  <c r="A333" i="5"/>
  <c r="L332" i="5"/>
  <c r="C332" i="5"/>
  <c r="A332" i="5"/>
  <c r="L331" i="5"/>
  <c r="C331" i="5"/>
  <c r="A331" i="5"/>
  <c r="C330" i="5"/>
  <c r="L330" i="5" s="1"/>
  <c r="A330" i="5"/>
  <c r="L329" i="5"/>
  <c r="C329" i="5"/>
  <c r="A329" i="5"/>
  <c r="L328" i="5"/>
  <c r="C328" i="5"/>
  <c r="A328" i="5"/>
  <c r="L327" i="5"/>
  <c r="C327" i="5"/>
  <c r="A327" i="5"/>
  <c r="L326" i="5"/>
  <c r="M326" i="5" s="1"/>
  <c r="C326" i="5"/>
  <c r="A326" i="5"/>
  <c r="L325" i="5"/>
  <c r="C325" i="5"/>
  <c r="A325" i="5"/>
  <c r="C324" i="5"/>
  <c r="L324" i="5" s="1"/>
  <c r="A324" i="5"/>
  <c r="C323" i="5"/>
  <c r="L323" i="5" s="1"/>
  <c r="A323" i="5"/>
  <c r="L322" i="5"/>
  <c r="C322" i="5"/>
  <c r="A322" i="5"/>
  <c r="L321" i="5"/>
  <c r="C321" i="5"/>
  <c r="A321" i="5"/>
  <c r="C320" i="5"/>
  <c r="L320" i="5" s="1"/>
  <c r="A320" i="5"/>
  <c r="C319" i="5"/>
  <c r="L319" i="5" s="1"/>
  <c r="A319" i="5"/>
  <c r="L318" i="5"/>
  <c r="C318" i="5"/>
  <c r="A318" i="5"/>
  <c r="L317" i="5"/>
  <c r="C317" i="5"/>
  <c r="A317" i="5"/>
  <c r="C316" i="5"/>
  <c r="L316" i="5" s="1"/>
  <c r="A316" i="5"/>
  <c r="C315" i="5"/>
  <c r="L315" i="5" s="1"/>
  <c r="A315" i="5"/>
  <c r="C314" i="5"/>
  <c r="L314" i="5" s="1"/>
  <c r="M314" i="5" s="1"/>
  <c r="A314" i="5"/>
  <c r="C313" i="5"/>
  <c r="L313" i="5" s="1"/>
  <c r="A313" i="5"/>
  <c r="C312" i="5"/>
  <c r="L312" i="5" s="1"/>
  <c r="A312" i="5"/>
  <c r="L311" i="5"/>
  <c r="C311" i="5"/>
  <c r="A311" i="5"/>
  <c r="C310" i="5"/>
  <c r="L310" i="5" s="1"/>
  <c r="A310" i="5"/>
  <c r="C309" i="5"/>
  <c r="L309" i="5" s="1"/>
  <c r="A309" i="5"/>
  <c r="C308" i="5"/>
  <c r="L308" i="5" s="1"/>
  <c r="A308" i="5"/>
  <c r="L307" i="5"/>
  <c r="C307" i="5"/>
  <c r="A307" i="5"/>
  <c r="C306" i="5"/>
  <c r="L306" i="5" s="1"/>
  <c r="A306" i="5"/>
  <c r="C305" i="5"/>
  <c r="L305" i="5" s="1"/>
  <c r="A305" i="5"/>
  <c r="C304" i="5"/>
  <c r="L304" i="5" s="1"/>
  <c r="A304" i="5"/>
  <c r="L303" i="5"/>
  <c r="C303" i="5"/>
  <c r="A303" i="5"/>
  <c r="L302" i="5"/>
  <c r="C302" i="5"/>
  <c r="A302" i="5"/>
  <c r="L301" i="5"/>
  <c r="C301" i="5"/>
  <c r="A301" i="5"/>
  <c r="L300" i="5"/>
  <c r="C300" i="5"/>
  <c r="A300" i="5"/>
  <c r="C299" i="5"/>
  <c r="L299" i="5" s="1"/>
  <c r="A299" i="5"/>
  <c r="L298" i="5"/>
  <c r="C298" i="5"/>
  <c r="A298" i="5"/>
  <c r="L297" i="5"/>
  <c r="M290" i="5" s="1"/>
  <c r="C297" i="5"/>
  <c r="A297" i="5"/>
  <c r="L296" i="5"/>
  <c r="C296" i="5"/>
  <c r="A296" i="5"/>
  <c r="C295" i="5"/>
  <c r="L295" i="5" s="1"/>
  <c r="A295" i="5"/>
  <c r="L294" i="5"/>
  <c r="C294" i="5"/>
  <c r="A294" i="5"/>
  <c r="L293" i="5"/>
  <c r="C293" i="5"/>
  <c r="A293" i="5"/>
  <c r="L292" i="5"/>
  <c r="C292" i="5"/>
  <c r="A292" i="5"/>
  <c r="C291" i="5"/>
  <c r="L291" i="5" s="1"/>
  <c r="A291" i="5"/>
  <c r="L290" i="5"/>
  <c r="C290" i="5"/>
  <c r="A290" i="5"/>
  <c r="C289" i="5"/>
  <c r="L289" i="5" s="1"/>
  <c r="A289" i="5"/>
  <c r="C288" i="5"/>
  <c r="L288" i="5" s="1"/>
  <c r="A288" i="5"/>
  <c r="L287" i="5"/>
  <c r="C287" i="5"/>
  <c r="A287" i="5"/>
  <c r="L286" i="5"/>
  <c r="C286" i="5"/>
  <c r="A286" i="5"/>
  <c r="C285" i="5"/>
  <c r="L285" i="5" s="1"/>
  <c r="A285" i="5"/>
  <c r="C284" i="5"/>
  <c r="L284" i="5" s="1"/>
  <c r="A284" i="5"/>
  <c r="L283" i="5"/>
  <c r="C283" i="5"/>
  <c r="A283" i="5"/>
  <c r="L282" i="5"/>
  <c r="C282" i="5"/>
  <c r="A282" i="5"/>
  <c r="C281" i="5"/>
  <c r="L281" i="5" s="1"/>
  <c r="A281" i="5"/>
  <c r="C280" i="5"/>
  <c r="L280" i="5" s="1"/>
  <c r="A280" i="5"/>
  <c r="L279" i="5"/>
  <c r="C279" i="5"/>
  <c r="A279" i="5"/>
  <c r="C278" i="5"/>
  <c r="L278" i="5" s="1"/>
  <c r="M278" i="5" s="1"/>
  <c r="A278" i="5"/>
  <c r="C277" i="5"/>
  <c r="L277" i="5" s="1"/>
  <c r="A277" i="5"/>
  <c r="L276" i="5"/>
  <c r="C276" i="5"/>
  <c r="A276" i="5"/>
  <c r="C275" i="5"/>
  <c r="L275" i="5" s="1"/>
  <c r="A275" i="5"/>
  <c r="C274" i="5"/>
  <c r="L274" i="5" s="1"/>
  <c r="A274" i="5"/>
  <c r="C273" i="5"/>
  <c r="L273" i="5" s="1"/>
  <c r="A273" i="5"/>
  <c r="L272" i="5"/>
  <c r="C272" i="5"/>
  <c r="A272" i="5"/>
  <c r="C271" i="5"/>
  <c r="L271" i="5" s="1"/>
  <c r="A271" i="5"/>
  <c r="C270" i="5"/>
  <c r="L270" i="5" s="1"/>
  <c r="A270" i="5"/>
  <c r="C269" i="5"/>
  <c r="L269" i="5" s="1"/>
  <c r="A269" i="5"/>
  <c r="L268" i="5"/>
  <c r="C268" i="5"/>
  <c r="A268" i="5"/>
  <c r="C267" i="5"/>
  <c r="L267" i="5" s="1"/>
  <c r="A267" i="5"/>
  <c r="L266" i="5"/>
  <c r="C266" i="5"/>
  <c r="A266" i="5"/>
  <c r="L265" i="5"/>
  <c r="C265" i="5"/>
  <c r="A265" i="5"/>
  <c r="C264" i="5"/>
  <c r="L264" i="5" s="1"/>
  <c r="A264" i="5"/>
  <c r="C263" i="5"/>
  <c r="L263" i="5" s="1"/>
  <c r="A263" i="5"/>
  <c r="L262" i="5"/>
  <c r="C262" i="5"/>
  <c r="A262" i="5"/>
  <c r="L261" i="5"/>
  <c r="C261" i="5"/>
  <c r="A261" i="5"/>
  <c r="C260" i="5"/>
  <c r="L260" i="5" s="1"/>
  <c r="A260" i="5"/>
  <c r="C259" i="5"/>
  <c r="L259" i="5" s="1"/>
  <c r="A259" i="5"/>
  <c r="L258" i="5"/>
  <c r="C258" i="5"/>
  <c r="A258" i="5"/>
  <c r="L257" i="5"/>
  <c r="C257" i="5"/>
  <c r="A257" i="5"/>
  <c r="C256" i="5"/>
  <c r="L256" i="5" s="1"/>
  <c r="A256" i="5"/>
  <c r="L255" i="5"/>
  <c r="C255" i="5"/>
  <c r="A255" i="5"/>
  <c r="C254" i="5"/>
  <c r="L254" i="5" s="1"/>
  <c r="A254" i="5"/>
  <c r="C253" i="5"/>
  <c r="L253" i="5" s="1"/>
  <c r="A253" i="5"/>
  <c r="L252" i="5"/>
  <c r="C252" i="5"/>
  <c r="A252" i="5"/>
  <c r="L251" i="5"/>
  <c r="C251" i="5"/>
  <c r="A251" i="5"/>
  <c r="C250" i="5"/>
  <c r="L250" i="5" s="1"/>
  <c r="A250" i="5"/>
  <c r="C249" i="5"/>
  <c r="L249" i="5" s="1"/>
  <c r="A249" i="5"/>
  <c r="C248" i="5"/>
  <c r="L248" i="5" s="1"/>
  <c r="A248" i="5"/>
  <c r="L247" i="5"/>
  <c r="C247" i="5"/>
  <c r="A247" i="5"/>
  <c r="C246" i="5"/>
  <c r="L246" i="5" s="1"/>
  <c r="A246" i="5"/>
  <c r="C245" i="5"/>
  <c r="L245" i="5" s="1"/>
  <c r="A245" i="5"/>
  <c r="L244" i="5"/>
  <c r="C244" i="5"/>
  <c r="A244" i="5"/>
  <c r="L243" i="5"/>
  <c r="C243" i="5"/>
  <c r="A243" i="5"/>
  <c r="C242" i="5"/>
  <c r="L242" i="5" s="1"/>
  <c r="A242" i="5"/>
  <c r="L241" i="5"/>
  <c r="C241" i="5"/>
  <c r="A241" i="5"/>
  <c r="L240" i="5"/>
  <c r="C240" i="5"/>
  <c r="A240" i="5"/>
  <c r="C239" i="5"/>
  <c r="L239" i="5" s="1"/>
  <c r="A239" i="5"/>
  <c r="C238" i="5"/>
  <c r="L238" i="5" s="1"/>
  <c r="A238" i="5"/>
  <c r="L237" i="5"/>
  <c r="C237" i="5"/>
  <c r="A237" i="5"/>
  <c r="C236" i="5"/>
  <c r="L236" i="5" s="1"/>
  <c r="A236" i="5"/>
  <c r="C235" i="5"/>
  <c r="L235" i="5" s="1"/>
  <c r="A235" i="5"/>
  <c r="C234" i="5"/>
  <c r="L234" i="5" s="1"/>
  <c r="A234" i="5"/>
  <c r="L233" i="5"/>
  <c r="C233" i="5"/>
  <c r="A233" i="5"/>
  <c r="C232" i="5"/>
  <c r="L232" i="5" s="1"/>
  <c r="A232" i="5"/>
  <c r="C231" i="5"/>
  <c r="L231" i="5" s="1"/>
  <c r="A231" i="5"/>
  <c r="L230" i="5"/>
  <c r="C230" i="5"/>
  <c r="A230" i="5"/>
  <c r="C229" i="5"/>
  <c r="L229" i="5" s="1"/>
  <c r="A229" i="5"/>
  <c r="C228" i="5"/>
  <c r="L228" i="5" s="1"/>
  <c r="A228" i="5"/>
  <c r="L227" i="5"/>
  <c r="C227" i="5"/>
  <c r="A227" i="5"/>
  <c r="L226" i="5"/>
  <c r="C226" i="5"/>
  <c r="A226" i="5"/>
  <c r="C225" i="5"/>
  <c r="L225" i="5" s="1"/>
  <c r="A225" i="5"/>
  <c r="L224" i="5"/>
  <c r="C224" i="5"/>
  <c r="A224" i="5"/>
  <c r="L223" i="5"/>
  <c r="C223" i="5"/>
  <c r="A223" i="5"/>
  <c r="L222" i="5"/>
  <c r="C222" i="5"/>
  <c r="A222" i="5"/>
  <c r="C221" i="5"/>
  <c r="L221" i="5" s="1"/>
  <c r="A221" i="5"/>
  <c r="L220" i="5"/>
  <c r="C220" i="5"/>
  <c r="A220" i="5"/>
  <c r="L219" i="5"/>
  <c r="C219" i="5"/>
  <c r="A219" i="5"/>
  <c r="C218" i="5"/>
  <c r="L218" i="5" s="1"/>
  <c r="A218" i="5"/>
  <c r="L217" i="5"/>
  <c r="C217" i="5"/>
  <c r="A217" i="5"/>
  <c r="L216" i="5"/>
  <c r="C216" i="5"/>
  <c r="A216" i="5"/>
  <c r="C215" i="5"/>
  <c r="L215" i="5" s="1"/>
  <c r="A215" i="5"/>
  <c r="C214" i="5"/>
  <c r="L214" i="5" s="1"/>
  <c r="A214" i="5"/>
  <c r="C213" i="5"/>
  <c r="L213" i="5" s="1"/>
  <c r="A213" i="5"/>
  <c r="L212" i="5"/>
  <c r="C212" i="5"/>
  <c r="A212" i="5"/>
  <c r="C211" i="5"/>
  <c r="L211" i="5" s="1"/>
  <c r="A211" i="5"/>
  <c r="C210" i="5"/>
  <c r="L210" i="5" s="1"/>
  <c r="A210" i="5"/>
  <c r="C209" i="5"/>
  <c r="L209" i="5" s="1"/>
  <c r="A209" i="5"/>
  <c r="L208" i="5"/>
  <c r="C208" i="5"/>
  <c r="A208" i="5"/>
  <c r="C207" i="5"/>
  <c r="L207" i="5" s="1"/>
  <c r="A207" i="5"/>
  <c r="L206" i="5"/>
  <c r="C206" i="5"/>
  <c r="A206" i="5"/>
  <c r="L205" i="5"/>
  <c r="C205" i="5"/>
  <c r="A205" i="5"/>
  <c r="C204" i="5"/>
  <c r="L204" i="5" s="1"/>
  <c r="A204" i="5"/>
  <c r="C203" i="5"/>
  <c r="L203" i="5" s="1"/>
  <c r="A203" i="5"/>
  <c r="L202" i="5"/>
  <c r="C202" i="5"/>
  <c r="A202" i="5"/>
  <c r="L201" i="5"/>
  <c r="C201" i="5"/>
  <c r="A201" i="5"/>
  <c r="C200" i="5"/>
  <c r="L200" i="5" s="1"/>
  <c r="A200" i="5"/>
  <c r="C199" i="5"/>
  <c r="L199" i="5" s="1"/>
  <c r="A199" i="5"/>
  <c r="L198" i="5"/>
  <c r="C198" i="5"/>
  <c r="A198" i="5"/>
  <c r="C197" i="5"/>
  <c r="L197" i="5" s="1"/>
  <c r="A197" i="5"/>
  <c r="C196" i="5"/>
  <c r="L196" i="5" s="1"/>
  <c r="A196" i="5"/>
  <c r="C195" i="5"/>
  <c r="L195" i="5" s="1"/>
  <c r="A195" i="5"/>
  <c r="C194" i="5"/>
  <c r="L194" i="5" s="1"/>
  <c r="A194" i="5"/>
  <c r="L193" i="5"/>
  <c r="C193" i="5"/>
  <c r="A193" i="5"/>
  <c r="L192" i="5"/>
  <c r="C192" i="5"/>
  <c r="A192" i="5"/>
  <c r="L191" i="5"/>
  <c r="C191" i="5"/>
  <c r="A191" i="5"/>
  <c r="C190" i="5"/>
  <c r="L190" i="5" s="1"/>
  <c r="A190" i="5"/>
  <c r="L189" i="5"/>
  <c r="C189" i="5"/>
  <c r="A189" i="5"/>
  <c r="L188" i="5"/>
  <c r="C188" i="5"/>
  <c r="A188" i="5"/>
  <c r="L187" i="5"/>
  <c r="C187" i="5"/>
  <c r="A187" i="5"/>
  <c r="C186" i="5"/>
  <c r="L186" i="5" s="1"/>
  <c r="A186" i="5"/>
  <c r="C185" i="5"/>
  <c r="L185" i="5" s="1"/>
  <c r="A185" i="5"/>
  <c r="L184" i="5"/>
  <c r="C184" i="5"/>
  <c r="A184" i="5"/>
  <c r="L183" i="5"/>
  <c r="C183" i="5"/>
  <c r="A183" i="5"/>
  <c r="C182" i="5"/>
  <c r="L182" i="5" s="1"/>
  <c r="M182" i="5" s="1"/>
  <c r="A182" i="5"/>
  <c r="L181" i="5"/>
  <c r="C181" i="5"/>
  <c r="A181" i="5"/>
  <c r="C180" i="5"/>
  <c r="L180" i="5" s="1"/>
  <c r="A180" i="5"/>
  <c r="C179" i="5"/>
  <c r="L179" i="5" s="1"/>
  <c r="A179" i="5"/>
  <c r="C178" i="5"/>
  <c r="L178" i="5" s="1"/>
  <c r="A178" i="5"/>
  <c r="L177" i="5"/>
  <c r="C177" i="5"/>
  <c r="A177" i="5"/>
  <c r="C176" i="5"/>
  <c r="L176" i="5" s="1"/>
  <c r="A176" i="5"/>
  <c r="C175" i="5"/>
  <c r="L175" i="5" s="1"/>
  <c r="A175" i="5"/>
  <c r="L174" i="5"/>
  <c r="C174" i="5"/>
  <c r="A174" i="5"/>
  <c r="L173" i="5"/>
  <c r="C173" i="5"/>
  <c r="A173" i="5"/>
  <c r="C172" i="5"/>
  <c r="L172" i="5" s="1"/>
  <c r="A172" i="5"/>
  <c r="C171" i="5"/>
  <c r="L171" i="5" s="1"/>
  <c r="A171" i="5"/>
  <c r="C170" i="5"/>
  <c r="L170" i="5" s="1"/>
  <c r="A170" i="5"/>
  <c r="C169" i="5"/>
  <c r="L169" i="5" s="1"/>
  <c r="A169" i="5"/>
  <c r="C168" i="5"/>
  <c r="L168" i="5" s="1"/>
  <c r="A168" i="5"/>
  <c r="L167" i="5"/>
  <c r="C167" i="5"/>
  <c r="A167" i="5"/>
  <c r="L166" i="5"/>
  <c r="C166" i="5"/>
  <c r="A166" i="5"/>
  <c r="C165" i="5"/>
  <c r="L165" i="5" s="1"/>
  <c r="A165" i="5"/>
  <c r="C164" i="5"/>
  <c r="L164" i="5" s="1"/>
  <c r="A164" i="5"/>
  <c r="L163" i="5"/>
  <c r="C163" i="5"/>
  <c r="A163" i="5"/>
  <c r="C162" i="5"/>
  <c r="L162" i="5" s="1"/>
  <c r="A162" i="5"/>
  <c r="C161" i="5"/>
  <c r="L161" i="5" s="1"/>
  <c r="A161" i="5"/>
  <c r="C160" i="5"/>
  <c r="L160" i="5" s="1"/>
  <c r="A160" i="5"/>
  <c r="L159" i="5"/>
  <c r="C159" i="5"/>
  <c r="A159" i="5"/>
  <c r="C158" i="5"/>
  <c r="L158" i="5" s="1"/>
  <c r="M158" i="5" s="1"/>
  <c r="A158" i="5"/>
  <c r="L157" i="5"/>
  <c r="C157" i="5"/>
  <c r="A157" i="5"/>
  <c r="L156" i="5"/>
  <c r="C156" i="5"/>
  <c r="A156" i="5"/>
  <c r="C155" i="5"/>
  <c r="L155" i="5" s="1"/>
  <c r="A155" i="5"/>
  <c r="L154" i="5"/>
  <c r="C154" i="5"/>
  <c r="A154" i="5"/>
  <c r="L153" i="5"/>
  <c r="C153" i="5"/>
  <c r="A153" i="5"/>
  <c r="L152" i="5"/>
  <c r="C152" i="5"/>
  <c r="A152" i="5"/>
  <c r="C151" i="5"/>
  <c r="L151" i="5" s="1"/>
  <c r="A151" i="5"/>
  <c r="C150" i="5"/>
  <c r="L150" i="5" s="1"/>
  <c r="A150" i="5"/>
  <c r="L149" i="5"/>
  <c r="C149" i="5"/>
  <c r="A149" i="5"/>
  <c r="L148" i="5"/>
  <c r="C148" i="5"/>
  <c r="A148" i="5"/>
  <c r="C147" i="5"/>
  <c r="L147" i="5" s="1"/>
  <c r="A147" i="5"/>
  <c r="L146" i="5"/>
  <c r="C146" i="5"/>
  <c r="A146" i="5"/>
  <c r="C145" i="5"/>
  <c r="L145" i="5" s="1"/>
  <c r="A145" i="5"/>
  <c r="C144" i="5"/>
  <c r="L144" i="5" s="1"/>
  <c r="A144" i="5"/>
  <c r="C143" i="5"/>
  <c r="L143" i="5" s="1"/>
  <c r="A143" i="5"/>
  <c r="L142" i="5"/>
  <c r="C142" i="5"/>
  <c r="A142" i="5"/>
  <c r="C141" i="5"/>
  <c r="L141" i="5" s="1"/>
  <c r="A141" i="5"/>
  <c r="C140" i="5"/>
  <c r="L140" i="5" s="1"/>
  <c r="A140" i="5"/>
  <c r="L139" i="5"/>
  <c r="C139" i="5"/>
  <c r="A139" i="5"/>
  <c r="L138" i="5"/>
  <c r="C138" i="5"/>
  <c r="A138" i="5"/>
  <c r="C137" i="5"/>
  <c r="L137" i="5" s="1"/>
  <c r="A137" i="5"/>
  <c r="C136" i="5"/>
  <c r="L136" i="5" s="1"/>
  <c r="A136" i="5"/>
  <c r="C135" i="5"/>
  <c r="L135" i="5" s="1"/>
  <c r="A135" i="5"/>
  <c r="C134" i="5"/>
  <c r="L134" i="5" s="1"/>
  <c r="A134" i="5"/>
  <c r="C133" i="5"/>
  <c r="L133" i="5" s="1"/>
  <c r="A133" i="5"/>
  <c r="L132" i="5"/>
  <c r="C132" i="5"/>
  <c r="A132" i="5"/>
  <c r="C131" i="5"/>
  <c r="L131" i="5" s="1"/>
  <c r="A131" i="5"/>
  <c r="C130" i="5"/>
  <c r="L130" i="5" s="1"/>
  <c r="A130" i="5"/>
  <c r="C129" i="5"/>
  <c r="L129" i="5" s="1"/>
  <c r="A129" i="5"/>
  <c r="L128" i="5"/>
  <c r="C128" i="5"/>
  <c r="A128" i="5"/>
  <c r="C127" i="5"/>
  <c r="L127" i="5" s="1"/>
  <c r="A127" i="5"/>
  <c r="C126" i="5"/>
  <c r="L126" i="5" s="1"/>
  <c r="A126" i="5"/>
  <c r="C125" i="5"/>
  <c r="L125" i="5" s="1"/>
  <c r="A125" i="5"/>
  <c r="L124" i="5"/>
  <c r="C124" i="5"/>
  <c r="A124" i="5"/>
  <c r="C123" i="5"/>
  <c r="L123" i="5" s="1"/>
  <c r="A123" i="5"/>
  <c r="L122" i="5"/>
  <c r="C122" i="5"/>
  <c r="A122" i="5"/>
  <c r="L121" i="5"/>
  <c r="C121" i="5"/>
  <c r="A121" i="5"/>
  <c r="C120" i="5"/>
  <c r="L120" i="5" s="1"/>
  <c r="A120" i="5"/>
  <c r="L119" i="5"/>
  <c r="C119" i="5"/>
  <c r="A119" i="5"/>
  <c r="L118" i="5"/>
  <c r="C118" i="5"/>
  <c r="A118" i="5"/>
  <c r="L117" i="5"/>
  <c r="C117" i="5"/>
  <c r="A117" i="5"/>
  <c r="C116" i="5"/>
  <c r="L116" i="5" s="1"/>
  <c r="A116" i="5"/>
  <c r="L115" i="5"/>
  <c r="C115" i="5"/>
  <c r="A115" i="5"/>
  <c r="L114" i="5"/>
  <c r="C114" i="5"/>
  <c r="A114" i="5"/>
  <c r="L113" i="5"/>
  <c r="C113" i="5"/>
  <c r="A113" i="5"/>
  <c r="C112" i="5"/>
  <c r="L112" i="5" s="1"/>
  <c r="A112" i="5"/>
  <c r="C111" i="5"/>
  <c r="L111" i="5" s="1"/>
  <c r="A111" i="5"/>
  <c r="C110" i="5"/>
  <c r="L110" i="5" s="1"/>
  <c r="M110" i="5" s="1"/>
  <c r="A110" i="5"/>
  <c r="C109" i="5"/>
  <c r="L109" i="5" s="1"/>
  <c r="A109" i="5"/>
  <c r="C108" i="5"/>
  <c r="L108" i="5" s="1"/>
  <c r="A108" i="5"/>
  <c r="L107" i="5"/>
  <c r="C107" i="5"/>
  <c r="A107" i="5"/>
  <c r="C106" i="5"/>
  <c r="L106" i="5" s="1"/>
  <c r="A106" i="5"/>
  <c r="C105" i="5"/>
  <c r="L105" i="5" s="1"/>
  <c r="A105" i="5"/>
  <c r="L104" i="5"/>
  <c r="C104" i="5"/>
  <c r="A104" i="5"/>
  <c r="L103" i="5"/>
  <c r="C103" i="5"/>
  <c r="A103" i="5"/>
  <c r="C102" i="5"/>
  <c r="L102" i="5" s="1"/>
  <c r="A102" i="5"/>
  <c r="C101" i="5"/>
  <c r="L101" i="5" s="1"/>
  <c r="A101" i="5"/>
  <c r="C100" i="5"/>
  <c r="L100" i="5" s="1"/>
  <c r="A100" i="5"/>
  <c r="L99" i="5"/>
  <c r="C99" i="5"/>
  <c r="A99" i="5"/>
  <c r="C98" i="5"/>
  <c r="L98" i="5" s="1"/>
  <c r="A98" i="5"/>
  <c r="L97" i="5"/>
  <c r="C97" i="5"/>
  <c r="A97" i="5"/>
  <c r="C96" i="5"/>
  <c r="L96" i="5" s="1"/>
  <c r="A96" i="5"/>
  <c r="C95" i="5"/>
  <c r="L95" i="5" s="1"/>
  <c r="A95" i="5"/>
  <c r="C94" i="5"/>
  <c r="L94" i="5" s="1"/>
  <c r="A94" i="5"/>
  <c r="L93" i="5"/>
  <c r="C93" i="5"/>
  <c r="A93" i="5"/>
  <c r="L92" i="5"/>
  <c r="C92" i="5"/>
  <c r="A92" i="5"/>
  <c r="C91" i="5"/>
  <c r="L91" i="5" s="1"/>
  <c r="A91" i="5"/>
  <c r="C90" i="5"/>
  <c r="L90" i="5" s="1"/>
  <c r="A90" i="5"/>
  <c r="L89" i="5"/>
  <c r="C89" i="5"/>
  <c r="A89" i="5"/>
  <c r="C88" i="5"/>
  <c r="L88" i="5" s="1"/>
  <c r="A88" i="5"/>
  <c r="C87" i="5"/>
  <c r="L87" i="5" s="1"/>
  <c r="A87" i="5"/>
  <c r="L86" i="5"/>
  <c r="C86" i="5"/>
  <c r="A86" i="5"/>
  <c r="C85" i="5"/>
  <c r="L85" i="5" s="1"/>
  <c r="A85" i="5"/>
  <c r="C84" i="5"/>
  <c r="L84" i="5" s="1"/>
  <c r="A84" i="5"/>
  <c r="L83" i="5"/>
  <c r="C83" i="5"/>
  <c r="A83" i="5"/>
  <c r="L82" i="5"/>
  <c r="C82" i="5"/>
  <c r="A82" i="5"/>
  <c r="C81" i="5"/>
  <c r="L81" i="5" s="1"/>
  <c r="A81" i="5"/>
  <c r="L80" i="5"/>
  <c r="C80" i="5"/>
  <c r="A80" i="5"/>
  <c r="L79" i="5"/>
  <c r="C79" i="5"/>
  <c r="A79" i="5"/>
  <c r="L78" i="5"/>
  <c r="C78" i="5"/>
  <c r="A78" i="5"/>
  <c r="C77" i="5"/>
  <c r="L77" i="5" s="1"/>
  <c r="A77" i="5"/>
  <c r="L76" i="5"/>
  <c r="C76" i="5"/>
  <c r="A76" i="5"/>
  <c r="L75" i="5"/>
  <c r="C75" i="5"/>
  <c r="A75" i="5"/>
  <c r="C74" i="5"/>
  <c r="L74" i="5" s="1"/>
  <c r="A74" i="5"/>
  <c r="C73" i="5"/>
  <c r="L73" i="5" s="1"/>
  <c r="A73" i="5"/>
  <c r="C72" i="5"/>
  <c r="L72" i="5" s="1"/>
  <c r="A72" i="5"/>
  <c r="C71" i="5"/>
  <c r="L71" i="5" s="1"/>
  <c r="A71" i="5"/>
  <c r="C70" i="5"/>
  <c r="L70" i="5" s="1"/>
  <c r="A70" i="5"/>
  <c r="L69" i="5"/>
  <c r="C69" i="5"/>
  <c r="A69" i="5"/>
  <c r="L68" i="5"/>
  <c r="C68" i="5"/>
  <c r="A68" i="5"/>
  <c r="C67" i="5"/>
  <c r="L67" i="5" s="1"/>
  <c r="A67" i="5"/>
  <c r="C66" i="5"/>
  <c r="L66" i="5" s="1"/>
  <c r="A66" i="5"/>
  <c r="L65" i="5"/>
  <c r="C65" i="5"/>
  <c r="A65" i="5"/>
  <c r="C64" i="5"/>
  <c r="L64" i="5" s="1"/>
  <c r="A64" i="5"/>
  <c r="C63" i="5"/>
  <c r="L63" i="5" s="1"/>
  <c r="A63" i="5"/>
  <c r="L62" i="5"/>
  <c r="C62" i="5"/>
  <c r="A62" i="5"/>
  <c r="C61" i="5"/>
  <c r="L61" i="5" s="1"/>
  <c r="A61" i="5"/>
  <c r="L60" i="5"/>
  <c r="C60" i="5"/>
  <c r="A60" i="5"/>
  <c r="C59" i="5"/>
  <c r="L59" i="5" s="1"/>
  <c r="M50" i="5" s="1"/>
  <c r="A59" i="5"/>
  <c r="L58" i="5"/>
  <c r="C58" i="5"/>
  <c r="A58" i="5"/>
  <c r="C57" i="5"/>
  <c r="L57" i="5" s="1"/>
  <c r="A57" i="5"/>
  <c r="L56" i="5"/>
  <c r="C56" i="5"/>
  <c r="A56" i="5"/>
  <c r="C55" i="5"/>
  <c r="L55" i="5" s="1"/>
  <c r="A55" i="5"/>
  <c r="L54" i="5"/>
  <c r="C54" i="5"/>
  <c r="A54" i="5"/>
  <c r="L53" i="5"/>
  <c r="C53" i="5"/>
  <c r="A53" i="5"/>
  <c r="L52" i="5"/>
  <c r="C52" i="5"/>
  <c r="A52" i="5"/>
  <c r="C51" i="5"/>
  <c r="L51" i="5" s="1"/>
  <c r="A51" i="5"/>
  <c r="C50" i="5"/>
  <c r="L50" i="5" s="1"/>
  <c r="A50" i="5"/>
  <c r="L49" i="5"/>
  <c r="C49" i="5"/>
  <c r="A49" i="5"/>
  <c r="L48" i="5"/>
  <c r="C48" i="5"/>
  <c r="A48" i="5"/>
  <c r="L47" i="5"/>
  <c r="C47" i="5"/>
  <c r="A47" i="5"/>
  <c r="C46" i="5"/>
  <c r="L46" i="5" s="1"/>
  <c r="A46" i="5"/>
  <c r="C45" i="5"/>
  <c r="L45" i="5" s="1"/>
  <c r="A45" i="5"/>
  <c r="L44" i="5"/>
  <c r="C44" i="5"/>
  <c r="A44" i="5"/>
  <c r="L43" i="5"/>
  <c r="C43" i="5"/>
  <c r="A43" i="5"/>
  <c r="C42" i="5"/>
  <c r="L42" i="5" s="1"/>
  <c r="A42" i="5"/>
  <c r="C41" i="5"/>
  <c r="L41" i="5" s="1"/>
  <c r="A41" i="5"/>
  <c r="L40" i="5"/>
  <c r="C40" i="5"/>
  <c r="A40" i="5"/>
  <c r="L39" i="5"/>
  <c r="C39" i="5"/>
  <c r="A39" i="5"/>
  <c r="C38" i="5"/>
  <c r="L38" i="5" s="1"/>
  <c r="A38" i="5"/>
  <c r="C37" i="5"/>
  <c r="L37" i="5" s="1"/>
  <c r="A37" i="5"/>
  <c r="C36" i="5"/>
  <c r="L36" i="5" s="1"/>
  <c r="A36" i="5"/>
  <c r="C35" i="5"/>
  <c r="L35" i="5" s="1"/>
  <c r="A35" i="5"/>
  <c r="L34" i="5"/>
  <c r="C34" i="5"/>
  <c r="A34" i="5"/>
  <c r="C33" i="5"/>
  <c r="L33" i="5" s="1"/>
  <c r="A33" i="5"/>
  <c r="C32" i="5"/>
  <c r="L32" i="5" s="1"/>
  <c r="A32" i="5"/>
  <c r="C31" i="5"/>
  <c r="L31" i="5" s="1"/>
  <c r="A31" i="5"/>
  <c r="C30" i="5"/>
  <c r="L30" i="5" s="1"/>
  <c r="A30" i="5"/>
  <c r="C29" i="5"/>
  <c r="L29" i="5" s="1"/>
  <c r="A29" i="5"/>
  <c r="C28" i="5"/>
  <c r="L28" i="5" s="1"/>
  <c r="A28" i="5"/>
  <c r="C27" i="5"/>
  <c r="L27" i="5" s="1"/>
  <c r="A27" i="5"/>
  <c r="C26" i="5"/>
  <c r="L26" i="5" s="1"/>
  <c r="A26" i="5"/>
  <c r="L25" i="5"/>
  <c r="C25" i="5"/>
  <c r="A25" i="5"/>
  <c r="C24" i="5"/>
  <c r="L24" i="5" s="1"/>
  <c r="A24" i="5"/>
  <c r="L23" i="5"/>
  <c r="C23" i="5"/>
  <c r="A23" i="5"/>
  <c r="L22" i="5"/>
  <c r="C22" i="5"/>
  <c r="A22" i="5"/>
  <c r="L21" i="5"/>
  <c r="C21" i="5"/>
  <c r="A21" i="5"/>
  <c r="C20" i="5"/>
  <c r="L20" i="5" s="1"/>
  <c r="A20" i="5"/>
  <c r="L19" i="5"/>
  <c r="C19" i="5"/>
  <c r="A19" i="5"/>
  <c r="L18" i="5"/>
  <c r="C18" i="5"/>
  <c r="A18" i="5"/>
  <c r="C17" i="5"/>
  <c r="L17" i="5" s="1"/>
  <c r="A17" i="5"/>
  <c r="C16" i="5"/>
  <c r="L16" i="5" s="1"/>
  <c r="A16" i="5"/>
  <c r="L15" i="5"/>
  <c r="C15" i="5"/>
  <c r="A15" i="5"/>
  <c r="L14" i="5"/>
  <c r="M14" i="5" s="1"/>
  <c r="C14" i="5"/>
  <c r="A14" i="5"/>
  <c r="L13" i="5"/>
  <c r="C13" i="5"/>
  <c r="A13" i="5"/>
  <c r="L12" i="5"/>
  <c r="C12" i="5"/>
  <c r="A12" i="5"/>
  <c r="C11" i="5"/>
  <c r="L11" i="5" s="1"/>
  <c r="A11" i="5"/>
  <c r="C10" i="5"/>
  <c r="L10" i="5" s="1"/>
  <c r="A10" i="5"/>
  <c r="L9" i="5"/>
  <c r="C9" i="5"/>
  <c r="A9" i="5"/>
  <c r="L8" i="5"/>
  <c r="C8" i="5"/>
  <c r="A8" i="5"/>
  <c r="C7" i="5"/>
  <c r="L7" i="5" s="1"/>
  <c r="A7" i="5"/>
  <c r="C6" i="5"/>
  <c r="L6" i="5" s="1"/>
  <c r="A6" i="5"/>
  <c r="L5" i="5"/>
  <c r="C5" i="5"/>
  <c r="A5" i="5"/>
  <c r="L4" i="5"/>
  <c r="C4" i="5"/>
  <c r="A4" i="5"/>
  <c r="C3" i="5"/>
  <c r="L3" i="5" s="1"/>
  <c r="A3" i="5"/>
  <c r="C2" i="5"/>
  <c r="L2" i="5" s="1"/>
  <c r="M2" i="5" s="1"/>
  <c r="A2" i="5"/>
  <c r="L41" i="4"/>
  <c r="M41" i="4" s="1"/>
  <c r="L40" i="4"/>
  <c r="M40" i="4" s="1"/>
  <c r="L39" i="4"/>
  <c r="M39" i="4" s="1"/>
  <c r="L38" i="4"/>
  <c r="M38" i="4" s="1"/>
  <c r="L37" i="4"/>
  <c r="M37" i="4" s="1"/>
  <c r="L36" i="4"/>
  <c r="M36" i="4" s="1"/>
  <c r="L35" i="4"/>
  <c r="M35" i="4" s="1"/>
  <c r="L34" i="4"/>
  <c r="M34" i="4" s="1"/>
  <c r="L33" i="4"/>
  <c r="M33" i="4" s="1"/>
  <c r="L32" i="4"/>
  <c r="M32" i="4" s="1"/>
  <c r="L31" i="4"/>
  <c r="M31" i="4" s="1"/>
  <c r="L30" i="4"/>
  <c r="M30" i="4" s="1"/>
  <c r="L29" i="4"/>
  <c r="M29" i="4" s="1"/>
  <c r="L28" i="4"/>
  <c r="M28" i="4" s="1"/>
  <c r="L27" i="4"/>
  <c r="M27" i="4" s="1"/>
  <c r="L26" i="4"/>
  <c r="M26" i="4" s="1"/>
  <c r="L25" i="4"/>
  <c r="M25" i="4" s="1"/>
  <c r="L24" i="4"/>
  <c r="M24" i="4" s="1"/>
  <c r="L23" i="4"/>
  <c r="M23" i="4" s="1"/>
  <c r="L22" i="4"/>
  <c r="M22" i="4" s="1"/>
  <c r="A22" i="4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L21" i="4"/>
  <c r="M21" i="4" s="1"/>
  <c r="L20" i="4"/>
  <c r="M20" i="4" s="1"/>
  <c r="L19" i="4"/>
  <c r="M19" i="4" s="1"/>
  <c r="A19" i="4"/>
  <c r="A20" i="4" s="1"/>
  <c r="A21" i="4" s="1"/>
  <c r="L18" i="4"/>
  <c r="M18" i="4" s="1"/>
  <c r="L17" i="4"/>
  <c r="M17" i="4" s="1"/>
  <c r="L16" i="4"/>
  <c r="M16" i="4" s="1"/>
  <c r="L15" i="4"/>
  <c r="M15" i="4" s="1"/>
  <c r="L14" i="4"/>
  <c r="M14" i="4" s="1"/>
  <c r="L13" i="4"/>
  <c r="M13" i="4" s="1"/>
  <c r="L12" i="4"/>
  <c r="M12" i="4" s="1"/>
  <c r="L11" i="4"/>
  <c r="M11" i="4" s="1"/>
  <c r="L10" i="4"/>
  <c r="M10" i="4" s="1"/>
  <c r="A10" i="4"/>
  <c r="A11" i="4" s="1"/>
  <c r="A12" i="4" s="1"/>
  <c r="A13" i="4" s="1"/>
  <c r="A14" i="4" s="1"/>
  <c r="A15" i="4" s="1"/>
  <c r="A16" i="4" s="1"/>
  <c r="A17" i="4" s="1"/>
  <c r="A18" i="4" s="1"/>
  <c r="L9" i="4"/>
  <c r="M9" i="4" s="1"/>
  <c r="L8" i="4"/>
  <c r="M8" i="4" s="1"/>
  <c r="L7" i="4"/>
  <c r="M7" i="4" s="1"/>
  <c r="A7" i="4"/>
  <c r="A8" i="4" s="1"/>
  <c r="A9" i="4" s="1"/>
  <c r="L6" i="4"/>
  <c r="M6" i="4" s="1"/>
  <c r="A6" i="4"/>
  <c r="L5" i="4"/>
  <c r="M5" i="4" s="1"/>
  <c r="L4" i="4"/>
  <c r="M4" i="4" s="1"/>
  <c r="L3" i="4"/>
  <c r="M3" i="4" s="1"/>
  <c r="A3" i="4"/>
  <c r="A4" i="4" s="1"/>
  <c r="A5" i="4" s="1"/>
  <c r="L2" i="4"/>
  <c r="M2" i="4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BK62" i="2"/>
  <c r="BJ62" i="2"/>
  <c r="BI62" i="2"/>
  <c r="BH62" i="2"/>
  <c r="BG62" i="2"/>
  <c r="AT62" i="2"/>
  <c r="U62" i="2"/>
  <c r="T62" i="2"/>
  <c r="M62" i="2"/>
  <c r="K62" i="2"/>
  <c r="J62" i="2"/>
  <c r="BK61" i="2"/>
  <c r="BJ61" i="2"/>
  <c r="BI61" i="2"/>
  <c r="BH61" i="2"/>
  <c r="BG61" i="2"/>
  <c r="AT61" i="2"/>
  <c r="U61" i="2"/>
  <c r="T61" i="2"/>
  <c r="M61" i="2"/>
  <c r="K61" i="2"/>
  <c r="J61" i="2"/>
  <c r="BK60" i="2"/>
  <c r="BJ60" i="2"/>
  <c r="BI60" i="2"/>
  <c r="BH60" i="2"/>
  <c r="BG60" i="2"/>
  <c r="AT60" i="2"/>
  <c r="U60" i="2"/>
  <c r="T60" i="2"/>
  <c r="M60" i="2"/>
  <c r="K60" i="2"/>
  <c r="J60" i="2"/>
  <c r="BK59" i="2"/>
  <c r="BJ59" i="2"/>
  <c r="BI59" i="2"/>
  <c r="BH59" i="2"/>
  <c r="BG59" i="2"/>
  <c r="AT59" i="2"/>
  <c r="U59" i="2"/>
  <c r="T59" i="2"/>
  <c r="M59" i="2"/>
  <c r="K59" i="2"/>
  <c r="J59" i="2"/>
  <c r="BK58" i="2"/>
  <c r="BJ58" i="2"/>
  <c r="BI58" i="2"/>
  <c r="BH58" i="2"/>
  <c r="BG58" i="2"/>
  <c r="AT58" i="2"/>
  <c r="U58" i="2"/>
  <c r="T58" i="2"/>
  <c r="M58" i="2"/>
  <c r="K58" i="2"/>
  <c r="J58" i="2"/>
  <c r="BK57" i="2"/>
  <c r="BJ57" i="2"/>
  <c r="BI57" i="2"/>
  <c r="BH57" i="2"/>
  <c r="BG57" i="2"/>
  <c r="AT57" i="2"/>
  <c r="U57" i="2"/>
  <c r="T57" i="2"/>
  <c r="M57" i="2"/>
  <c r="K57" i="2"/>
  <c r="J57" i="2"/>
  <c r="BK56" i="2"/>
  <c r="BJ56" i="2"/>
  <c r="BI56" i="2"/>
  <c r="BH56" i="2"/>
  <c r="BG56" i="2"/>
  <c r="AT56" i="2"/>
  <c r="U56" i="2"/>
  <c r="T56" i="2"/>
  <c r="M56" i="2"/>
  <c r="K56" i="2"/>
  <c r="J56" i="2"/>
  <c r="BK55" i="2"/>
  <c r="BJ55" i="2"/>
  <c r="BI55" i="2"/>
  <c r="BH55" i="2"/>
  <c r="BG55" i="2"/>
  <c r="AT55" i="2"/>
  <c r="U55" i="2"/>
  <c r="T55" i="2"/>
  <c r="M55" i="2"/>
  <c r="K55" i="2"/>
  <c r="J55" i="2"/>
  <c r="BK54" i="2"/>
  <c r="BJ54" i="2"/>
  <c r="BI54" i="2"/>
  <c r="BH54" i="2"/>
  <c r="BG54" i="2"/>
  <c r="AT54" i="2"/>
  <c r="U54" i="2"/>
  <c r="T54" i="2"/>
  <c r="M54" i="2"/>
  <c r="K54" i="2"/>
  <c r="J54" i="2"/>
  <c r="BK53" i="2"/>
  <c r="BJ53" i="2"/>
  <c r="BI53" i="2"/>
  <c r="BH53" i="2"/>
  <c r="BG53" i="2"/>
  <c r="AT53" i="2"/>
  <c r="U53" i="2"/>
  <c r="T53" i="2"/>
  <c r="M53" i="2"/>
  <c r="K53" i="2"/>
  <c r="J53" i="2"/>
  <c r="BK52" i="2"/>
  <c r="BJ52" i="2"/>
  <c r="BI52" i="2"/>
  <c r="BH52" i="2"/>
  <c r="BG52" i="2"/>
  <c r="AT52" i="2"/>
  <c r="U52" i="2"/>
  <c r="T52" i="2"/>
  <c r="M52" i="2"/>
  <c r="K52" i="2"/>
  <c r="J52" i="2"/>
  <c r="BK51" i="2"/>
  <c r="BJ51" i="2"/>
  <c r="BI51" i="2"/>
  <c r="BH51" i="2"/>
  <c r="BG51" i="2"/>
  <c r="AT51" i="2"/>
  <c r="U51" i="2"/>
  <c r="T51" i="2"/>
  <c r="M51" i="2"/>
  <c r="K51" i="2"/>
  <c r="J51" i="2"/>
  <c r="BK50" i="2"/>
  <c r="BJ50" i="2"/>
  <c r="BI50" i="2"/>
  <c r="BH50" i="2"/>
  <c r="BG50" i="2"/>
  <c r="AT50" i="2"/>
  <c r="U50" i="2"/>
  <c r="T50" i="2"/>
  <c r="M50" i="2"/>
  <c r="K50" i="2"/>
  <c r="J50" i="2"/>
  <c r="BK49" i="2"/>
  <c r="BJ49" i="2"/>
  <c r="BI49" i="2"/>
  <c r="BH49" i="2"/>
  <c r="BG49" i="2"/>
  <c r="AT49" i="2"/>
  <c r="U49" i="2"/>
  <c r="T49" i="2"/>
  <c r="M49" i="2"/>
  <c r="K49" i="2"/>
  <c r="J49" i="2"/>
  <c r="BK48" i="2"/>
  <c r="BJ48" i="2"/>
  <c r="BI48" i="2"/>
  <c r="BH48" i="2"/>
  <c r="BG48" i="2"/>
  <c r="AT48" i="2"/>
  <c r="U48" i="2"/>
  <c r="T48" i="2"/>
  <c r="M48" i="2"/>
  <c r="K48" i="2"/>
  <c r="J48" i="2"/>
  <c r="BK47" i="2"/>
  <c r="BJ47" i="2"/>
  <c r="BI47" i="2"/>
  <c r="BH47" i="2"/>
  <c r="BG47" i="2"/>
  <c r="AT47" i="2"/>
  <c r="U47" i="2"/>
  <c r="T47" i="2"/>
  <c r="M47" i="2"/>
  <c r="K47" i="2"/>
  <c r="J47" i="2"/>
  <c r="BK46" i="2"/>
  <c r="BJ46" i="2"/>
  <c r="BI46" i="2"/>
  <c r="BH46" i="2"/>
  <c r="BG46" i="2"/>
  <c r="AT46" i="2"/>
  <c r="U46" i="2"/>
  <c r="T46" i="2"/>
  <c r="M46" i="2"/>
  <c r="K46" i="2"/>
  <c r="J46" i="2"/>
  <c r="BK45" i="2"/>
  <c r="BJ45" i="2"/>
  <c r="BI45" i="2"/>
  <c r="BH45" i="2"/>
  <c r="BG45" i="2"/>
  <c r="AT45" i="2"/>
  <c r="U45" i="2"/>
  <c r="T45" i="2"/>
  <c r="M45" i="2"/>
  <c r="K45" i="2"/>
  <c r="J45" i="2"/>
  <c r="BK44" i="2"/>
  <c r="BJ44" i="2"/>
  <c r="BI44" i="2"/>
  <c r="BH44" i="2"/>
  <c r="BG44" i="2"/>
  <c r="AT44" i="2"/>
  <c r="U44" i="2"/>
  <c r="T44" i="2"/>
  <c r="M44" i="2"/>
  <c r="K44" i="2"/>
  <c r="J44" i="2"/>
  <c r="BK43" i="2"/>
  <c r="BJ43" i="2"/>
  <c r="BI43" i="2"/>
  <c r="BH43" i="2"/>
  <c r="BG43" i="2"/>
  <c r="AT43" i="2"/>
  <c r="U43" i="2"/>
  <c r="T43" i="2"/>
  <c r="M43" i="2"/>
  <c r="K43" i="2"/>
  <c r="J43" i="2"/>
  <c r="BK42" i="2"/>
  <c r="BJ42" i="2"/>
  <c r="BI42" i="2"/>
  <c r="BH42" i="2"/>
  <c r="BG42" i="2"/>
  <c r="AT42" i="2"/>
  <c r="U42" i="2"/>
  <c r="T42" i="2"/>
  <c r="M42" i="2"/>
  <c r="K42" i="2"/>
  <c r="J42" i="2"/>
  <c r="BK41" i="2"/>
  <c r="BJ41" i="2"/>
  <c r="BI41" i="2"/>
  <c r="BH41" i="2"/>
  <c r="BG41" i="2"/>
  <c r="AT41" i="2"/>
  <c r="U41" i="2"/>
  <c r="T41" i="2"/>
  <c r="M41" i="2"/>
  <c r="K41" i="2"/>
  <c r="J41" i="2"/>
  <c r="BK40" i="2"/>
  <c r="BJ40" i="2"/>
  <c r="BI40" i="2"/>
  <c r="BH40" i="2"/>
  <c r="BG40" i="2"/>
  <c r="AT40" i="2"/>
  <c r="U40" i="2"/>
  <c r="T40" i="2"/>
  <c r="M40" i="2"/>
  <c r="K40" i="2"/>
  <c r="J40" i="2"/>
  <c r="BK39" i="2"/>
  <c r="BJ39" i="2"/>
  <c r="BI39" i="2"/>
  <c r="BH39" i="2"/>
  <c r="BG39" i="2"/>
  <c r="AT39" i="2"/>
  <c r="U39" i="2"/>
  <c r="T39" i="2"/>
  <c r="M39" i="2"/>
  <c r="K39" i="2"/>
  <c r="J39" i="2"/>
  <c r="BK38" i="2"/>
  <c r="BJ38" i="2"/>
  <c r="BI38" i="2"/>
  <c r="BH38" i="2"/>
  <c r="BG38" i="2"/>
  <c r="AT38" i="2"/>
  <c r="U38" i="2"/>
  <c r="T38" i="2"/>
  <c r="M38" i="2"/>
  <c r="K38" i="2"/>
  <c r="J38" i="2"/>
  <c r="BK37" i="2"/>
  <c r="BJ37" i="2"/>
  <c r="BI37" i="2"/>
  <c r="BH37" i="2"/>
  <c r="BG37" i="2"/>
  <c r="AT37" i="2"/>
  <c r="U37" i="2"/>
  <c r="T37" i="2"/>
  <c r="M37" i="2"/>
  <c r="K37" i="2"/>
  <c r="J37" i="2"/>
  <c r="BK36" i="2"/>
  <c r="BJ36" i="2"/>
  <c r="BI36" i="2"/>
  <c r="BH36" i="2"/>
  <c r="BG36" i="2"/>
  <c r="AT36" i="2"/>
  <c r="U36" i="2"/>
  <c r="T36" i="2"/>
  <c r="M36" i="2"/>
  <c r="K36" i="2"/>
  <c r="J36" i="2"/>
  <c r="BK35" i="2"/>
  <c r="BJ35" i="2"/>
  <c r="BI35" i="2"/>
  <c r="BH35" i="2"/>
  <c r="BG35" i="2"/>
  <c r="AT35" i="2"/>
  <c r="U35" i="2"/>
  <c r="T35" i="2"/>
  <c r="M35" i="2"/>
  <c r="K35" i="2"/>
  <c r="J35" i="2"/>
  <c r="BK34" i="2"/>
  <c r="BJ34" i="2"/>
  <c r="BI34" i="2"/>
  <c r="BH34" i="2"/>
  <c r="BG34" i="2"/>
  <c r="AT34" i="2"/>
  <c r="U34" i="2"/>
  <c r="T34" i="2"/>
  <c r="M34" i="2"/>
  <c r="K34" i="2"/>
  <c r="J34" i="2"/>
  <c r="BK33" i="2"/>
  <c r="BJ33" i="2"/>
  <c r="BI33" i="2"/>
  <c r="BH33" i="2"/>
  <c r="BG33" i="2"/>
  <c r="AT33" i="2"/>
  <c r="U33" i="2"/>
  <c r="T33" i="2"/>
  <c r="M33" i="2"/>
  <c r="K33" i="2"/>
  <c r="J33" i="2"/>
  <c r="BK32" i="2"/>
  <c r="BJ32" i="2"/>
  <c r="BI32" i="2"/>
  <c r="BH32" i="2"/>
  <c r="BG32" i="2"/>
  <c r="AT32" i="2"/>
  <c r="U32" i="2"/>
  <c r="T32" i="2"/>
  <c r="M32" i="2"/>
  <c r="K32" i="2"/>
  <c r="J32" i="2"/>
  <c r="BK31" i="2"/>
  <c r="BJ31" i="2"/>
  <c r="BI31" i="2"/>
  <c r="BH31" i="2"/>
  <c r="BG31" i="2"/>
  <c r="AT31" i="2"/>
  <c r="U31" i="2"/>
  <c r="T31" i="2"/>
  <c r="M31" i="2"/>
  <c r="K31" i="2"/>
  <c r="J31" i="2"/>
  <c r="BK30" i="2"/>
  <c r="BJ30" i="2"/>
  <c r="BI30" i="2"/>
  <c r="BH30" i="2"/>
  <c r="BG30" i="2"/>
  <c r="AT30" i="2"/>
  <c r="U30" i="2"/>
  <c r="T30" i="2"/>
  <c r="M30" i="2"/>
  <c r="K30" i="2"/>
  <c r="J30" i="2"/>
  <c r="BK29" i="2"/>
  <c r="BJ29" i="2"/>
  <c r="BI29" i="2"/>
  <c r="BH29" i="2"/>
  <c r="BG29" i="2"/>
  <c r="AT29" i="2"/>
  <c r="U29" i="2"/>
  <c r="T29" i="2"/>
  <c r="M29" i="2"/>
  <c r="K29" i="2"/>
  <c r="J29" i="2"/>
  <c r="BK28" i="2"/>
  <c r="BJ28" i="2"/>
  <c r="BI28" i="2"/>
  <c r="BH28" i="2"/>
  <c r="BG28" i="2"/>
  <c r="AT28" i="2"/>
  <c r="U28" i="2"/>
  <c r="T28" i="2"/>
  <c r="M28" i="2"/>
  <c r="K28" i="2"/>
  <c r="J28" i="2"/>
  <c r="BK27" i="2"/>
  <c r="BJ27" i="2"/>
  <c r="BI27" i="2"/>
  <c r="BH27" i="2"/>
  <c r="BG27" i="2"/>
  <c r="AT27" i="2"/>
  <c r="U27" i="2"/>
  <c r="T27" i="2"/>
  <c r="M27" i="2"/>
  <c r="K27" i="2"/>
  <c r="J27" i="2"/>
  <c r="BK26" i="2"/>
  <c r="BJ26" i="2"/>
  <c r="BI26" i="2"/>
  <c r="BH26" i="2"/>
  <c r="BG26" i="2"/>
  <c r="AT26" i="2"/>
  <c r="U26" i="2"/>
  <c r="T26" i="2"/>
  <c r="M26" i="2"/>
  <c r="K26" i="2"/>
  <c r="J26" i="2"/>
  <c r="BK25" i="2"/>
  <c r="BJ25" i="2"/>
  <c r="BI25" i="2"/>
  <c r="BH25" i="2"/>
  <c r="BG25" i="2"/>
  <c r="AT25" i="2"/>
  <c r="U25" i="2"/>
  <c r="T25" i="2"/>
  <c r="M25" i="2"/>
  <c r="K25" i="2"/>
  <c r="J25" i="2"/>
  <c r="BK24" i="2"/>
  <c r="BJ24" i="2"/>
  <c r="BI24" i="2"/>
  <c r="BH24" i="2"/>
  <c r="BG24" i="2"/>
  <c r="AT24" i="2"/>
  <c r="U24" i="2"/>
  <c r="T24" i="2"/>
  <c r="M24" i="2"/>
  <c r="K24" i="2"/>
  <c r="J24" i="2"/>
  <c r="BK23" i="2"/>
  <c r="BJ23" i="2"/>
  <c r="BI23" i="2"/>
  <c r="BH23" i="2"/>
  <c r="BG23" i="2"/>
  <c r="AT23" i="2"/>
  <c r="U23" i="2"/>
  <c r="T23" i="2"/>
  <c r="M23" i="2"/>
  <c r="K23" i="2"/>
  <c r="J23" i="2"/>
  <c r="BK22" i="2"/>
  <c r="BJ22" i="2"/>
  <c r="BI22" i="2"/>
  <c r="BH22" i="2"/>
  <c r="BG22" i="2"/>
  <c r="AT22" i="2"/>
  <c r="U22" i="2"/>
  <c r="T22" i="2"/>
  <c r="M22" i="2"/>
  <c r="K22" i="2"/>
  <c r="J22" i="2"/>
  <c r="BK21" i="2"/>
  <c r="BJ21" i="2"/>
  <c r="BI21" i="2"/>
  <c r="BH21" i="2"/>
  <c r="BG21" i="2"/>
  <c r="AT21" i="2"/>
  <c r="U21" i="2"/>
  <c r="T21" i="2"/>
  <c r="M21" i="2"/>
  <c r="K21" i="2"/>
  <c r="J21" i="2"/>
  <c r="BK20" i="2"/>
  <c r="BJ20" i="2"/>
  <c r="BI20" i="2"/>
  <c r="BH20" i="2"/>
  <c r="BG20" i="2"/>
  <c r="AT20" i="2"/>
  <c r="U20" i="2"/>
  <c r="T20" i="2"/>
  <c r="M20" i="2"/>
  <c r="K20" i="2"/>
  <c r="J20" i="2"/>
  <c r="BK19" i="2"/>
  <c r="BJ19" i="2"/>
  <c r="BI19" i="2"/>
  <c r="BH19" i="2"/>
  <c r="BG19" i="2"/>
  <c r="AT19" i="2"/>
  <c r="U19" i="2"/>
  <c r="T19" i="2"/>
  <c r="M19" i="2"/>
  <c r="K19" i="2"/>
  <c r="J19" i="2"/>
  <c r="BK18" i="2"/>
  <c r="BJ18" i="2"/>
  <c r="BI18" i="2"/>
  <c r="BH18" i="2"/>
  <c r="BG18" i="2"/>
  <c r="BD18" i="2"/>
  <c r="BC18" i="2"/>
  <c r="AZ18" i="2"/>
  <c r="AY18" i="2"/>
  <c r="AX18" i="2"/>
  <c r="AW18" i="2"/>
  <c r="AV18" i="2"/>
  <c r="AU18" i="2"/>
  <c r="AT18" i="2"/>
  <c r="U18" i="2"/>
  <c r="T18" i="2"/>
  <c r="M18" i="2"/>
  <c r="K18" i="2"/>
  <c r="J18" i="2"/>
  <c r="E18" i="2"/>
  <c r="BK17" i="2"/>
  <c r="BJ17" i="2"/>
  <c r="BI17" i="2"/>
  <c r="BH17" i="2"/>
  <c r="BG17" i="2"/>
  <c r="BD17" i="2"/>
  <c r="BC17" i="2"/>
  <c r="BB17" i="2"/>
  <c r="BA17" i="2"/>
  <c r="AZ17" i="2"/>
  <c r="AY17" i="2"/>
  <c r="AX17" i="2"/>
  <c r="AW17" i="2"/>
  <c r="AV17" i="2"/>
  <c r="AU17" i="2"/>
  <c r="AT17" i="2"/>
  <c r="AH17" i="2"/>
  <c r="AG17" i="2"/>
  <c r="U17" i="2"/>
  <c r="T17" i="2"/>
  <c r="S17" i="2"/>
  <c r="R17" i="2"/>
  <c r="Q17" i="2"/>
  <c r="P17" i="2"/>
  <c r="O17" i="2"/>
  <c r="N17" i="2"/>
  <c r="M17" i="2"/>
  <c r="K17" i="2"/>
  <c r="J17" i="2"/>
  <c r="E17" i="2"/>
  <c r="D17" i="2"/>
  <c r="C17" i="2"/>
  <c r="BK16" i="2"/>
  <c r="BJ16" i="2"/>
  <c r="BI16" i="2"/>
  <c r="BH16" i="2"/>
  <c r="BG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E16" i="2"/>
  <c r="D16" i="2"/>
  <c r="C16" i="2"/>
  <c r="BK15" i="2"/>
  <c r="BJ15" i="2"/>
  <c r="BI15" i="2"/>
  <c r="BH15" i="2"/>
  <c r="BG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E15" i="2"/>
  <c r="D15" i="2"/>
  <c r="C15" i="2"/>
  <c r="B15" i="2"/>
  <c r="BK14" i="2"/>
  <c r="BJ14" i="2"/>
  <c r="BI14" i="2"/>
  <c r="BH14" i="2"/>
  <c r="BG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BK13" i="2"/>
  <c r="BJ13" i="2"/>
  <c r="BI13" i="2"/>
  <c r="BH13" i="2"/>
  <c r="BG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BK12" i="2"/>
  <c r="BJ12" i="2"/>
  <c r="BI12" i="2"/>
  <c r="BH12" i="2"/>
  <c r="BG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BK11" i="2"/>
  <c r="BJ11" i="2"/>
  <c r="BI11" i="2"/>
  <c r="BH11" i="2"/>
  <c r="BG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K10" i="2"/>
  <c r="BJ10" i="2"/>
  <c r="BI10" i="2"/>
  <c r="BH10" i="2"/>
  <c r="BG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K9" i="2"/>
  <c r="BJ9" i="2"/>
  <c r="BI9" i="2"/>
  <c r="BH9" i="2"/>
  <c r="BG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K8" i="2"/>
  <c r="BJ8" i="2"/>
  <c r="BI8" i="2"/>
  <c r="BH8" i="2"/>
  <c r="BG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K7" i="2"/>
  <c r="BJ7" i="2"/>
  <c r="BI7" i="2"/>
  <c r="BH7" i="2"/>
  <c r="BG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BK6" i="2"/>
  <c r="BJ6" i="2"/>
  <c r="BI6" i="2"/>
  <c r="BH6" i="2"/>
  <c r="BG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BK5" i="2"/>
  <c r="BJ5" i="2"/>
  <c r="BI5" i="2"/>
  <c r="BH5" i="2"/>
  <c r="BG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BK4" i="2"/>
  <c r="BJ4" i="2"/>
  <c r="BI4" i="2"/>
  <c r="BH4" i="2"/>
  <c r="BG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K3" i="2"/>
  <c r="BJ3" i="2"/>
  <c r="BI3" i="2"/>
  <c r="BH3" i="2"/>
  <c r="BG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BK2" i="2"/>
  <c r="BJ2" i="2"/>
  <c r="BI2" i="2"/>
  <c r="BH2" i="2"/>
  <c r="BG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K1" i="2"/>
  <c r="BK1" i="4" s="1"/>
  <c r="BJ1" i="2"/>
  <c r="BJ1" i="4" s="1"/>
  <c r="BI1" i="2"/>
  <c r="BI1" i="4" s="1"/>
  <c r="BH1" i="2"/>
  <c r="BH1" i="4" s="1"/>
  <c r="BG1" i="2"/>
  <c r="BG1" i="4" s="1"/>
  <c r="BF1" i="2"/>
  <c r="BF1" i="4" s="1"/>
  <c r="BE1" i="2"/>
  <c r="BE1" i="4" s="1"/>
  <c r="BD1" i="2"/>
  <c r="BD1" i="4" s="1"/>
  <c r="BC1" i="2"/>
  <c r="BC1" i="4" s="1"/>
  <c r="BB1" i="2"/>
  <c r="BB1" i="4" s="1"/>
  <c r="BA1" i="2"/>
  <c r="BA1" i="4" s="1"/>
  <c r="AZ1" i="2"/>
  <c r="AZ1" i="4" s="1"/>
  <c r="AY1" i="2"/>
  <c r="AY1" i="4" s="1"/>
  <c r="AX1" i="2"/>
  <c r="AX1" i="4" s="1"/>
  <c r="AW1" i="2"/>
  <c r="AW1" i="4" s="1"/>
  <c r="AV1" i="2"/>
  <c r="AV1" i="4" s="1"/>
  <c r="AU1" i="2"/>
  <c r="AU1" i="4" s="1"/>
  <c r="AT1" i="2"/>
  <c r="AT1" i="4" s="1"/>
  <c r="AS1" i="2"/>
  <c r="AS1" i="4" s="1"/>
  <c r="AR1" i="2"/>
  <c r="AR1" i="4" s="1"/>
  <c r="AQ1" i="2"/>
  <c r="AQ1" i="4" s="1"/>
  <c r="AP1" i="2"/>
  <c r="AP1" i="4" s="1"/>
  <c r="AO1" i="2"/>
  <c r="AO1" i="4" s="1"/>
  <c r="AN1" i="2"/>
  <c r="AN1" i="4" s="1"/>
  <c r="AM1" i="2"/>
  <c r="AM1" i="4" s="1"/>
  <c r="AL1" i="2"/>
  <c r="AL1" i="4" s="1"/>
  <c r="AK1" i="2"/>
  <c r="AK1" i="4" s="1"/>
  <c r="AJ1" i="2"/>
  <c r="AJ1" i="4" s="1"/>
  <c r="AI1" i="2"/>
  <c r="AI1" i="4" s="1"/>
  <c r="AH1" i="2"/>
  <c r="AH1" i="4" s="1"/>
  <c r="AG1" i="2"/>
  <c r="AG1" i="4" s="1"/>
  <c r="AF1" i="2"/>
  <c r="AF1" i="4" s="1"/>
  <c r="AE1" i="2"/>
  <c r="AE1" i="4" s="1"/>
  <c r="AD1" i="2"/>
  <c r="AD1" i="4" s="1"/>
  <c r="AC1" i="2"/>
  <c r="AC1" i="4" s="1"/>
  <c r="AB1" i="2"/>
  <c r="AB1" i="4" s="1"/>
  <c r="AA1" i="2"/>
  <c r="AA1" i="4" s="1"/>
  <c r="Z1" i="2"/>
  <c r="Z1" i="4" s="1"/>
  <c r="Y1" i="2"/>
  <c r="Y1" i="4" s="1"/>
  <c r="X1" i="2"/>
  <c r="X1" i="4" s="1"/>
  <c r="W1" i="2"/>
  <c r="W1" i="4" s="1"/>
  <c r="V1" i="2"/>
  <c r="V1" i="4" s="1"/>
  <c r="U1" i="2"/>
  <c r="U1" i="4" s="1"/>
  <c r="T1" i="2"/>
  <c r="T1" i="4" s="1"/>
  <c r="S1" i="2"/>
  <c r="S1" i="4" s="1"/>
  <c r="R1" i="2"/>
  <c r="R1" i="4" s="1"/>
  <c r="Q1" i="2"/>
  <c r="Q1" i="4" s="1"/>
  <c r="P1" i="2"/>
  <c r="P1" i="4" s="1"/>
  <c r="O1" i="2"/>
  <c r="O1" i="4" s="1"/>
  <c r="N1" i="2"/>
  <c r="N1" i="4" s="1"/>
  <c r="M1" i="2"/>
  <c r="M1" i="4" s="1"/>
  <c r="L1" i="2"/>
  <c r="L1" i="4" s="1"/>
  <c r="K1" i="2"/>
  <c r="K1" i="4" s="1"/>
  <c r="J1" i="2"/>
  <c r="J1" i="4" s="1"/>
  <c r="I1" i="2"/>
  <c r="I1" i="4" s="1"/>
  <c r="H1" i="2"/>
  <c r="H1" i="4" s="1"/>
  <c r="G1" i="2"/>
  <c r="G1" i="4" s="1"/>
  <c r="F1" i="2"/>
  <c r="F1" i="4" s="1"/>
  <c r="E1" i="2"/>
  <c r="E1" i="4" s="1"/>
  <c r="D1" i="2"/>
  <c r="D1" i="4" s="1"/>
  <c r="C1" i="2"/>
  <c r="C1" i="4" s="1"/>
  <c r="B1" i="2"/>
  <c r="B1" i="4" s="1"/>
  <c r="X63" i="1"/>
  <c r="L63" i="1"/>
  <c r="J63" i="1"/>
  <c r="X62" i="1"/>
  <c r="L62" i="1"/>
  <c r="J62" i="1"/>
  <c r="X61" i="1"/>
  <c r="L61" i="1"/>
  <c r="J61" i="1"/>
  <c r="X60" i="1"/>
  <c r="L60" i="1"/>
  <c r="J60" i="1"/>
  <c r="X59" i="1"/>
  <c r="L59" i="1"/>
  <c r="J59" i="1"/>
  <c r="X58" i="1"/>
  <c r="J58" i="1"/>
  <c r="J57" i="1"/>
  <c r="X56" i="1"/>
  <c r="L56" i="1"/>
  <c r="J56" i="1"/>
  <c r="C56" i="1"/>
  <c r="X55" i="1"/>
  <c r="L55" i="1"/>
  <c r="J55" i="1"/>
  <c r="C55" i="1"/>
  <c r="X54" i="1"/>
  <c r="L54" i="1"/>
  <c r="J54" i="1"/>
  <c r="C54" i="1"/>
  <c r="X53" i="1"/>
  <c r="L53" i="1"/>
  <c r="J53" i="1"/>
  <c r="C53" i="1"/>
  <c r="X52" i="1"/>
  <c r="L52" i="1"/>
  <c r="J52" i="1"/>
  <c r="C52" i="1"/>
  <c r="X51" i="1"/>
  <c r="L51" i="1"/>
  <c r="J51" i="1"/>
  <c r="C51" i="1"/>
  <c r="X50" i="1"/>
  <c r="L50" i="1"/>
  <c r="J50" i="1"/>
  <c r="C50" i="1"/>
  <c r="X49" i="1"/>
  <c r="L49" i="1"/>
  <c r="J49" i="1"/>
  <c r="C49" i="1"/>
  <c r="X48" i="1"/>
  <c r="L48" i="1"/>
  <c r="J48" i="1"/>
  <c r="C48" i="1"/>
  <c r="X47" i="1"/>
  <c r="L47" i="1"/>
  <c r="J47" i="1"/>
  <c r="C47" i="1"/>
  <c r="X46" i="1"/>
  <c r="L46" i="1"/>
  <c r="J46" i="1"/>
  <c r="X45" i="1"/>
  <c r="L45" i="1"/>
  <c r="J45" i="1"/>
  <c r="C45" i="1"/>
  <c r="X44" i="1"/>
  <c r="L44" i="1"/>
  <c r="J44" i="1"/>
  <c r="C44" i="1"/>
  <c r="X43" i="1"/>
  <c r="L43" i="1"/>
  <c r="J43" i="1"/>
  <c r="C43" i="1"/>
  <c r="X42" i="1"/>
  <c r="L42" i="1"/>
  <c r="J42" i="1"/>
  <c r="C42" i="1"/>
  <c r="X41" i="1"/>
  <c r="L41" i="1"/>
  <c r="J41" i="1"/>
  <c r="C41" i="1"/>
  <c r="X40" i="1"/>
  <c r="L40" i="1"/>
  <c r="J40" i="1"/>
  <c r="C40" i="1"/>
  <c r="X39" i="1"/>
  <c r="L39" i="1"/>
  <c r="J39" i="1"/>
  <c r="C39" i="1"/>
  <c r="X38" i="1"/>
  <c r="L38" i="1"/>
  <c r="J38" i="1"/>
  <c r="C38" i="1"/>
  <c r="X37" i="1"/>
  <c r="L37" i="1"/>
  <c r="J37" i="1"/>
  <c r="C37" i="1"/>
  <c r="X36" i="1"/>
  <c r="L36" i="1"/>
  <c r="J36" i="1"/>
  <c r="C36" i="1"/>
  <c r="X35" i="1"/>
  <c r="L35" i="1"/>
  <c r="J35" i="1"/>
  <c r="C35" i="1"/>
  <c r="X34" i="1"/>
  <c r="L34" i="1"/>
  <c r="J34" i="1"/>
  <c r="C34" i="1"/>
  <c r="X33" i="1"/>
  <c r="L33" i="1"/>
  <c r="J33" i="1"/>
  <c r="C33" i="1"/>
  <c r="X32" i="1"/>
  <c r="L32" i="1"/>
  <c r="J32" i="1"/>
  <c r="C32" i="1"/>
  <c r="X31" i="1"/>
  <c r="L31" i="1"/>
  <c r="J31" i="1"/>
  <c r="C31" i="1"/>
  <c r="X30" i="1"/>
  <c r="L30" i="1"/>
  <c r="J30" i="1"/>
  <c r="C30" i="1"/>
  <c r="X29" i="1"/>
  <c r="L29" i="1"/>
  <c r="J29" i="1"/>
  <c r="C29" i="1"/>
  <c r="X28" i="1"/>
  <c r="L28" i="1"/>
  <c r="J28" i="1"/>
  <c r="C28" i="1"/>
  <c r="X27" i="1"/>
  <c r="L27" i="1"/>
  <c r="J27" i="1"/>
  <c r="C27" i="1"/>
  <c r="X26" i="1"/>
  <c r="L26" i="1"/>
  <c r="J26" i="1"/>
  <c r="C26" i="1"/>
  <c r="X25" i="1"/>
  <c r="L25" i="1"/>
  <c r="J25" i="1"/>
  <c r="C25" i="1"/>
  <c r="X24" i="1"/>
  <c r="L24" i="1"/>
  <c r="J24" i="1"/>
  <c r="C24" i="1"/>
  <c r="X23" i="1"/>
  <c r="L23" i="1"/>
  <c r="J23" i="1"/>
  <c r="C23" i="1"/>
  <c r="X22" i="1"/>
  <c r="L22" i="1"/>
  <c r="J22" i="1"/>
  <c r="C22" i="1"/>
  <c r="L21" i="1"/>
  <c r="J21" i="1"/>
  <c r="X20" i="1"/>
  <c r="L20" i="1"/>
  <c r="J20" i="1"/>
  <c r="X19" i="1"/>
  <c r="L19" i="1"/>
  <c r="J19" i="1"/>
  <c r="X18" i="1"/>
  <c r="L18" i="1"/>
  <c r="J18" i="1"/>
  <c r="X17" i="1"/>
  <c r="L17" i="1"/>
  <c r="J17" i="1"/>
  <c r="X16" i="1"/>
  <c r="L16" i="1"/>
  <c r="J16" i="1"/>
  <c r="X15" i="1"/>
  <c r="L15" i="1"/>
  <c r="J15" i="1"/>
  <c r="X14" i="1"/>
  <c r="L14" i="1"/>
  <c r="J14" i="1"/>
  <c r="L13" i="1"/>
  <c r="J13" i="1"/>
  <c r="X12" i="1"/>
  <c r="L12" i="1"/>
  <c r="J12" i="1"/>
  <c r="L11" i="1"/>
  <c r="J11" i="1"/>
  <c r="X10" i="1"/>
  <c r="L10" i="1"/>
  <c r="J10" i="1"/>
  <c r="X9" i="1"/>
  <c r="L9" i="1"/>
  <c r="J9" i="1"/>
  <c r="X8" i="1"/>
  <c r="L8" i="1"/>
  <c r="J8" i="1"/>
  <c r="X7" i="1"/>
  <c r="L7" i="1"/>
  <c r="J7" i="1"/>
  <c r="X6" i="1"/>
  <c r="L6" i="1"/>
  <c r="J6" i="1"/>
  <c r="X5" i="1"/>
  <c r="L5" i="1"/>
  <c r="J5" i="1"/>
  <c r="X4" i="1"/>
  <c r="L4" i="1"/>
  <c r="J4" i="1"/>
  <c r="X3" i="1"/>
  <c r="L3" i="1"/>
  <c r="J3" i="1"/>
  <c r="X2" i="1"/>
  <c r="L2" i="1"/>
  <c r="J2" i="1"/>
  <c r="AF17" i="2" l="1"/>
  <c r="AF18" i="2" s="1"/>
  <c r="AF19" i="2" s="1"/>
  <c r="AF20" i="2" s="1"/>
  <c r="AF21" i="2" s="1"/>
  <c r="X18" i="2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H19" i="2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BD19" i="2"/>
  <c r="G15" i="2"/>
  <c r="G16" i="2" s="1"/>
  <c r="G17" i="2" s="1"/>
  <c r="G18" i="2" s="1"/>
  <c r="I17" i="2"/>
  <c r="AI17" i="2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R19" i="2"/>
  <c r="AR20" i="2" s="1"/>
  <c r="H15" i="2"/>
  <c r="H16" i="2" s="1"/>
  <c r="H17" i="2" s="1"/>
  <c r="V17" i="2"/>
  <c r="AJ17" i="2"/>
  <c r="AJ18" i="2" s="1"/>
  <c r="N18" i="2"/>
  <c r="AR18" i="2"/>
  <c r="L19" i="2"/>
  <c r="L20" i="2" s="1"/>
  <c r="W17" i="2"/>
  <c r="AK17" i="2"/>
  <c r="B18" i="2"/>
  <c r="P18" i="2"/>
  <c r="AU20" i="2"/>
  <c r="AU21" i="2" s="1"/>
  <c r="BB21" i="2"/>
  <c r="BB22" i="2" s="1"/>
  <c r="BB23" i="2" s="1"/>
  <c r="L17" i="2"/>
  <c r="L18" i="2" s="1"/>
  <c r="X17" i="2"/>
  <c r="AL17" i="2"/>
  <c r="AL18" i="2" s="1"/>
  <c r="D18" i="2"/>
  <c r="R18" i="2"/>
  <c r="AU19" i="2"/>
  <c r="Y17" i="2"/>
  <c r="Y18" i="2" s="1"/>
  <c r="Y19" i="2" s="1"/>
  <c r="AM17" i="2"/>
  <c r="AM18" i="2" s="1"/>
  <c r="AM19" i="2" s="1"/>
  <c r="AM20" i="2" s="1"/>
  <c r="S18" i="2"/>
  <c r="AG18" i="2"/>
  <c r="R19" i="2"/>
  <c r="R20" i="2" s="1"/>
  <c r="R21" i="2" s="1"/>
  <c r="R22" i="2" s="1"/>
  <c r="R23" i="2" s="1"/>
  <c r="AG19" i="2"/>
  <c r="AG20" i="2" s="1"/>
  <c r="AV19" i="2"/>
  <c r="AV20" i="2" s="1"/>
  <c r="S20" i="2"/>
  <c r="S21" i="2" s="1"/>
  <c r="S22" i="2" s="1"/>
  <c r="Z17" i="2"/>
  <c r="Z18" i="2" s="1"/>
  <c r="AO17" i="2"/>
  <c r="AH18" i="2"/>
  <c r="S19" i="2"/>
  <c r="AH19" i="2"/>
  <c r="AH20" i="2" s="1"/>
  <c r="AH21" i="2" s="1"/>
  <c r="AH22" i="2" s="1"/>
  <c r="AW19" i="2"/>
  <c r="AQ22" i="2"/>
  <c r="B17" i="2"/>
  <c r="AA17" i="2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Q17" i="2"/>
  <c r="AQ18" i="2" s="1"/>
  <c r="AQ19" i="2" s="1"/>
  <c r="AQ20" i="2" s="1"/>
  <c r="AY19" i="2"/>
  <c r="B16" i="2"/>
  <c r="AC17" i="2"/>
  <c r="AR17" i="2"/>
  <c r="H18" i="2"/>
  <c r="V18" i="2"/>
  <c r="AJ19" i="2"/>
  <c r="AJ20" i="2" s="1"/>
  <c r="AJ21" i="2" s="1"/>
  <c r="AJ22" i="2" s="1"/>
  <c r="AJ23" i="2" s="1"/>
  <c r="AQ21" i="2"/>
  <c r="AI31" i="2"/>
  <c r="AI32" i="2" s="1"/>
  <c r="AI33" i="2" s="1"/>
  <c r="AI34" i="2" s="1"/>
  <c r="Y43" i="2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BC37" i="2"/>
  <c r="BC38" i="2" s="1"/>
  <c r="BC39" i="2" s="1"/>
  <c r="BC40" i="2" s="1"/>
  <c r="BC41" i="2" s="1"/>
  <c r="BC42" i="2" s="1"/>
  <c r="BC43" i="2" s="1"/>
  <c r="BC44" i="2" s="1"/>
  <c r="BC45" i="2" s="1"/>
  <c r="BC46" i="2" s="1"/>
  <c r="BC47" i="2" s="1"/>
  <c r="BC48" i="2" s="1"/>
  <c r="BC49" i="2" s="1"/>
  <c r="BC50" i="2" s="1"/>
  <c r="BC51" i="2" s="1"/>
  <c r="BC52" i="2" s="1"/>
  <c r="BC53" i="2" s="1"/>
  <c r="BC54" i="2" s="1"/>
  <c r="BC55" i="2" s="1"/>
  <c r="BC56" i="2" s="1"/>
  <c r="BC57" i="2" s="1"/>
  <c r="BC58" i="2" s="1"/>
  <c r="BC59" i="2" s="1"/>
  <c r="BC60" i="2" s="1"/>
  <c r="BC61" i="2" s="1"/>
  <c r="BC62" i="2" s="1"/>
  <c r="BA36" i="2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R34" i="2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G37" i="2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BC34" i="2"/>
  <c r="BC35" i="2" s="1"/>
  <c r="BC36" i="2" s="1"/>
  <c r="AQ28" i="2"/>
  <c r="AQ29" i="2" s="1"/>
  <c r="AQ30" i="2" s="1"/>
  <c r="AQ31" i="2" s="1"/>
  <c r="AQ32" i="2" s="1"/>
  <c r="AQ33" i="2" s="1"/>
  <c r="AQ34" i="2" s="1"/>
  <c r="AQ35" i="2" s="1"/>
  <c r="AQ36" i="2" s="1"/>
  <c r="AQ37" i="2" s="1"/>
  <c r="AQ38" i="2" s="1"/>
  <c r="AQ39" i="2" s="1"/>
  <c r="AQ40" i="2" s="1"/>
  <c r="AQ41" i="2" s="1"/>
  <c r="AQ42" i="2" s="1"/>
  <c r="AQ43" i="2" s="1"/>
  <c r="AQ44" i="2" s="1"/>
  <c r="AJ24" i="2"/>
  <c r="AJ25" i="2" s="1"/>
  <c r="AJ26" i="2" s="1"/>
  <c r="AJ27" i="2" s="1"/>
  <c r="AJ28" i="2" s="1"/>
  <c r="AJ29" i="2" s="1"/>
  <c r="AJ30" i="2" s="1"/>
  <c r="AJ31" i="2" s="1"/>
  <c r="AJ32" i="2" s="1"/>
  <c r="AJ33" i="2" s="1"/>
  <c r="AJ34" i="2" s="1"/>
  <c r="AJ35" i="2" s="1"/>
  <c r="AJ36" i="2" s="1"/>
  <c r="AJ37" i="2" s="1"/>
  <c r="AJ38" i="2" s="1"/>
  <c r="AJ39" i="2" s="1"/>
  <c r="AJ40" i="2" s="1"/>
  <c r="AJ41" i="2" s="1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AJ52" i="2" s="1"/>
  <c r="AJ53" i="2" s="1"/>
  <c r="AJ54" i="2" s="1"/>
  <c r="AJ55" i="2" s="1"/>
  <c r="AJ56" i="2" s="1"/>
  <c r="AJ57" i="2" s="1"/>
  <c r="AJ58" i="2" s="1"/>
  <c r="AJ59" i="2" s="1"/>
  <c r="AJ60" i="2" s="1"/>
  <c r="AJ61" i="2" s="1"/>
  <c r="AJ62" i="2" s="1"/>
  <c r="AY21" i="2"/>
  <c r="AY22" i="2" s="1"/>
  <c r="AY23" i="2" s="1"/>
  <c r="AY24" i="2" s="1"/>
  <c r="AY25" i="2" s="1"/>
  <c r="AY26" i="2" s="1"/>
  <c r="AY27" i="2" s="1"/>
  <c r="AY28" i="2" s="1"/>
  <c r="AY29" i="2" s="1"/>
  <c r="AY30" i="2" s="1"/>
  <c r="AY31" i="2" s="1"/>
  <c r="AY32" i="2" s="1"/>
  <c r="AY33" i="2" s="1"/>
  <c r="AY34" i="2" s="1"/>
  <c r="AY35" i="2" s="1"/>
  <c r="AY36" i="2" s="1"/>
  <c r="AY37" i="2" s="1"/>
  <c r="AY38" i="2" s="1"/>
  <c r="AY39" i="2" s="1"/>
  <c r="AY40" i="2" s="1"/>
  <c r="AY41" i="2" s="1"/>
  <c r="AY42" i="2" s="1"/>
  <c r="AY43" i="2" s="1"/>
  <c r="AY44" i="2" s="1"/>
  <c r="AY45" i="2" s="1"/>
  <c r="AY46" i="2" s="1"/>
  <c r="AY47" i="2" s="1"/>
  <c r="AY48" i="2" s="1"/>
  <c r="AY49" i="2" s="1"/>
  <c r="AY50" i="2" s="1"/>
  <c r="AY51" i="2" s="1"/>
  <c r="AY52" i="2" s="1"/>
  <c r="AY53" i="2" s="1"/>
  <c r="AY54" i="2" s="1"/>
  <c r="AY55" i="2" s="1"/>
  <c r="AY56" i="2" s="1"/>
  <c r="AY57" i="2" s="1"/>
  <c r="AY58" i="2" s="1"/>
  <c r="AY59" i="2" s="1"/>
  <c r="AY60" i="2" s="1"/>
  <c r="AY61" i="2" s="1"/>
  <c r="AY62" i="2" s="1"/>
  <c r="AM21" i="2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M33" i="2" s="1"/>
  <c r="AM34" i="2" s="1"/>
  <c r="AM35" i="2" s="1"/>
  <c r="AM36" i="2" s="1"/>
  <c r="AM37" i="2" s="1"/>
  <c r="AM38" i="2" s="1"/>
  <c r="AM39" i="2" s="1"/>
  <c r="AM40" i="2" s="1"/>
  <c r="AM41" i="2" s="1"/>
  <c r="AM42" i="2" s="1"/>
  <c r="AM43" i="2" s="1"/>
  <c r="AM44" i="2" s="1"/>
  <c r="AM45" i="2" s="1"/>
  <c r="AM46" i="2" s="1"/>
  <c r="AM47" i="2" s="1"/>
  <c r="AM48" i="2" s="1"/>
  <c r="AM49" i="2" s="1"/>
  <c r="AM50" i="2" s="1"/>
  <c r="AM51" i="2" s="1"/>
  <c r="AM52" i="2" s="1"/>
  <c r="AM53" i="2" s="1"/>
  <c r="AM54" i="2" s="1"/>
  <c r="AM55" i="2" s="1"/>
  <c r="AM56" i="2" s="1"/>
  <c r="AM57" i="2" s="1"/>
  <c r="AM58" i="2" s="1"/>
  <c r="AM59" i="2" s="1"/>
  <c r="AM60" i="2" s="1"/>
  <c r="AM61" i="2" s="1"/>
  <c r="AM62" i="2" s="1"/>
  <c r="AZ20" i="2"/>
  <c r="AZ21" i="2" s="1"/>
  <c r="AZ22" i="2" s="1"/>
  <c r="AZ23" i="2" s="1"/>
  <c r="AZ24" i="2" s="1"/>
  <c r="AZ25" i="2" s="1"/>
  <c r="AZ26" i="2" s="1"/>
  <c r="AZ27" i="2" s="1"/>
  <c r="AZ28" i="2" s="1"/>
  <c r="AZ29" i="2" s="1"/>
  <c r="AZ30" i="2" s="1"/>
  <c r="AZ31" i="2" s="1"/>
  <c r="AZ32" i="2" s="1"/>
  <c r="AZ33" i="2" s="1"/>
  <c r="AZ34" i="2" s="1"/>
  <c r="AZ35" i="2" s="1"/>
  <c r="AZ36" i="2" s="1"/>
  <c r="AZ37" i="2" s="1"/>
  <c r="AZ38" i="2" s="1"/>
  <c r="AZ39" i="2" s="1"/>
  <c r="AZ40" i="2" s="1"/>
  <c r="AZ41" i="2" s="1"/>
  <c r="AZ42" i="2" s="1"/>
  <c r="AZ43" i="2" s="1"/>
  <c r="AZ44" i="2" s="1"/>
  <c r="AZ45" i="2" s="1"/>
  <c r="AZ46" i="2" s="1"/>
  <c r="AZ47" i="2" s="1"/>
  <c r="AZ48" i="2" s="1"/>
  <c r="AZ49" i="2" s="1"/>
  <c r="AZ50" i="2" s="1"/>
  <c r="AZ51" i="2" s="1"/>
  <c r="AZ52" i="2" s="1"/>
  <c r="AZ53" i="2" s="1"/>
  <c r="AZ54" i="2" s="1"/>
  <c r="AZ55" i="2" s="1"/>
  <c r="AZ56" i="2" s="1"/>
  <c r="AZ57" i="2" s="1"/>
  <c r="AZ58" i="2" s="1"/>
  <c r="AZ59" i="2" s="1"/>
  <c r="AZ60" i="2" s="1"/>
  <c r="AZ61" i="2" s="1"/>
  <c r="AZ62" i="2" s="1"/>
  <c r="P20" i="2"/>
  <c r="P21" i="2" s="1"/>
  <c r="P22" i="2" s="1"/>
  <c r="P23" i="2" s="1"/>
  <c r="P24" i="2" s="1"/>
  <c r="P25" i="2" s="1"/>
  <c r="AO19" i="2"/>
  <c r="AC19" i="2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Q19" i="2"/>
  <c r="Q20" i="2" s="1"/>
  <c r="Q21" i="2" s="1"/>
  <c r="Q22" i="2" s="1"/>
  <c r="E19" i="2"/>
  <c r="E20" i="2" s="1"/>
  <c r="E21" i="2" s="1"/>
  <c r="E22" i="2" s="1"/>
  <c r="E23" i="2" s="1"/>
  <c r="E24" i="2" s="1"/>
  <c r="BB18" i="2"/>
  <c r="BB19" i="2" s="1"/>
  <c r="BB20" i="2" s="1"/>
  <c r="AH25" i="2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L23" i="2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Y22" i="2"/>
  <c r="Y23" i="2" s="1"/>
  <c r="Y24" i="2" s="1"/>
  <c r="Y25" i="2" s="1"/>
  <c r="Y26" i="2" s="1"/>
  <c r="Y27" i="2" s="1"/>
  <c r="Y28" i="2" s="1"/>
  <c r="Y29" i="2" s="1"/>
  <c r="Y30" i="2" s="1"/>
  <c r="AX21" i="2"/>
  <c r="AX22" i="2" s="1"/>
  <c r="AX23" i="2" s="1"/>
  <c r="AX24" i="2" s="1"/>
  <c r="AX25" i="2" s="1"/>
  <c r="AX26" i="2" s="1"/>
  <c r="N21" i="2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AY20" i="2"/>
  <c r="O20" i="2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AZ19" i="2"/>
  <c r="AB19" i="2"/>
  <c r="AB20" i="2" s="1"/>
  <c r="AB21" i="2" s="1"/>
  <c r="AB22" i="2" s="1"/>
  <c r="AB23" i="2" s="1"/>
  <c r="AB24" i="2" s="1"/>
  <c r="AB25" i="2" s="1"/>
  <c r="AB26" i="2" s="1"/>
  <c r="P19" i="2"/>
  <c r="D19" i="2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BA18" i="2"/>
  <c r="BA19" i="2" s="1"/>
  <c r="BA20" i="2" s="1"/>
  <c r="BA21" i="2" s="1"/>
  <c r="BA22" i="2" s="1"/>
  <c r="BA23" i="2" s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AO18" i="2"/>
  <c r="AC18" i="2"/>
  <c r="Q18" i="2"/>
  <c r="AP17" i="2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P33" i="2" s="1"/>
  <c r="AP34" i="2" s="1"/>
  <c r="AP35" i="2" s="1"/>
  <c r="AP36" i="2" s="1"/>
  <c r="AP37" i="2" s="1"/>
  <c r="AP38" i="2" s="1"/>
  <c r="AP39" i="2" s="1"/>
  <c r="AP40" i="2" s="1"/>
  <c r="AP41" i="2" s="1"/>
  <c r="AP42" i="2" s="1"/>
  <c r="AP43" i="2" s="1"/>
  <c r="AP44" i="2" s="1"/>
  <c r="AP45" i="2" s="1"/>
  <c r="AP46" i="2" s="1"/>
  <c r="AP47" i="2" s="1"/>
  <c r="AP48" i="2" s="1"/>
  <c r="AP49" i="2" s="1"/>
  <c r="AP50" i="2" s="1"/>
  <c r="AP51" i="2" s="1"/>
  <c r="AP52" i="2" s="1"/>
  <c r="AP53" i="2" s="1"/>
  <c r="AP54" i="2" s="1"/>
  <c r="AP55" i="2" s="1"/>
  <c r="AP56" i="2" s="1"/>
  <c r="AP57" i="2" s="1"/>
  <c r="AP58" i="2" s="1"/>
  <c r="AP59" i="2" s="1"/>
  <c r="AP60" i="2" s="1"/>
  <c r="AP61" i="2" s="1"/>
  <c r="AP62" i="2" s="1"/>
  <c r="AD17" i="2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F15" i="2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S42" i="2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AQ45" i="2"/>
  <c r="AQ46" i="2" s="1"/>
  <c r="AQ47" i="2" s="1"/>
  <c r="AQ48" i="2" s="1"/>
  <c r="AQ49" i="2" s="1"/>
  <c r="AQ50" i="2" s="1"/>
  <c r="AQ51" i="2" s="1"/>
  <c r="AQ52" i="2" s="1"/>
  <c r="AQ53" i="2" s="1"/>
  <c r="AQ54" i="2" s="1"/>
  <c r="AQ55" i="2" s="1"/>
  <c r="AQ56" i="2" s="1"/>
  <c r="AQ57" i="2" s="1"/>
  <c r="AQ58" i="2" s="1"/>
  <c r="AQ59" i="2" s="1"/>
  <c r="AQ60" i="2" s="1"/>
  <c r="AQ61" i="2" s="1"/>
  <c r="AQ62" i="2" s="1"/>
  <c r="Y31" i="2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AQ26" i="2"/>
  <c r="AQ27" i="2" s="1"/>
  <c r="G26" i="2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AS24" i="2"/>
  <c r="AS25" i="2" s="1"/>
  <c r="AS26" i="2" s="1"/>
  <c r="AS27" i="2" s="1"/>
  <c r="AS28" i="2" s="1"/>
  <c r="AS29" i="2" s="1"/>
  <c r="AS30" i="2" s="1"/>
  <c r="AS31" i="2" s="1"/>
  <c r="AS32" i="2" s="1"/>
  <c r="AS33" i="2" s="1"/>
  <c r="AS34" i="2" s="1"/>
  <c r="AS35" i="2" s="1"/>
  <c r="AS36" i="2" s="1"/>
  <c r="AS37" i="2" s="1"/>
  <c r="AS38" i="2" s="1"/>
  <c r="AS39" i="2" s="1"/>
  <c r="AS40" i="2" s="1"/>
  <c r="AS41" i="2" s="1"/>
  <c r="AS42" i="2" s="1"/>
  <c r="AS43" i="2" s="1"/>
  <c r="AS44" i="2" s="1"/>
  <c r="AS45" i="2" s="1"/>
  <c r="AS46" i="2" s="1"/>
  <c r="AS47" i="2" s="1"/>
  <c r="AS48" i="2" s="1"/>
  <c r="AS49" i="2" s="1"/>
  <c r="AS50" i="2" s="1"/>
  <c r="AS51" i="2" s="1"/>
  <c r="AS52" i="2" s="1"/>
  <c r="AS53" i="2" s="1"/>
  <c r="AS54" i="2" s="1"/>
  <c r="AS55" i="2" s="1"/>
  <c r="AS56" i="2" s="1"/>
  <c r="AS57" i="2" s="1"/>
  <c r="AS58" i="2" s="1"/>
  <c r="AS59" i="2" s="1"/>
  <c r="AS60" i="2" s="1"/>
  <c r="AS61" i="2" s="1"/>
  <c r="AS62" i="2" s="1"/>
  <c r="AH23" i="2"/>
  <c r="AH24" i="2" s="1"/>
  <c r="AU22" i="2"/>
  <c r="AU23" i="2" s="1"/>
  <c r="AU24" i="2" s="1"/>
  <c r="AU25" i="2" s="1"/>
  <c r="AU26" i="2" s="1"/>
  <c r="AU27" i="2" s="1"/>
  <c r="AU28" i="2" s="1"/>
  <c r="AU29" i="2" s="1"/>
  <c r="AU30" i="2" s="1"/>
  <c r="AU31" i="2" s="1"/>
  <c r="AU32" i="2" s="1"/>
  <c r="AU33" i="2" s="1"/>
  <c r="AU34" i="2" s="1"/>
  <c r="AU35" i="2" s="1"/>
  <c r="AU36" i="2" s="1"/>
  <c r="AU37" i="2" s="1"/>
  <c r="AU38" i="2" s="1"/>
  <c r="AU39" i="2" s="1"/>
  <c r="AU40" i="2" s="1"/>
  <c r="AU41" i="2" s="1"/>
  <c r="AU42" i="2" s="1"/>
  <c r="AU43" i="2" s="1"/>
  <c r="AU44" i="2" s="1"/>
  <c r="AU45" i="2" s="1"/>
  <c r="AU46" i="2" s="1"/>
  <c r="AU47" i="2" s="1"/>
  <c r="AU48" i="2" s="1"/>
  <c r="AU49" i="2" s="1"/>
  <c r="AU50" i="2" s="1"/>
  <c r="AU51" i="2" s="1"/>
  <c r="AU52" i="2" s="1"/>
  <c r="AU53" i="2" s="1"/>
  <c r="AU54" i="2" s="1"/>
  <c r="AU55" i="2" s="1"/>
  <c r="AU56" i="2" s="1"/>
  <c r="AU57" i="2" s="1"/>
  <c r="AU58" i="2" s="1"/>
  <c r="AU59" i="2" s="1"/>
  <c r="AU60" i="2" s="1"/>
  <c r="AU61" i="2" s="1"/>
  <c r="AU62" i="2" s="1"/>
  <c r="W22" i="2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AV21" i="2"/>
  <c r="L21" i="2"/>
  <c r="L22" i="2" s="1"/>
  <c r="AW20" i="2"/>
  <c r="AW21" i="2" s="1"/>
  <c r="AW22" i="2" s="1"/>
  <c r="AW23" i="2" s="1"/>
  <c r="AW24" i="2" s="1"/>
  <c r="AW25" i="2" s="1"/>
  <c r="AW26" i="2" s="1"/>
  <c r="AW27" i="2" s="1"/>
  <c r="AW28" i="2" s="1"/>
  <c r="AW29" i="2" s="1"/>
  <c r="AW30" i="2" s="1"/>
  <c r="AW31" i="2" s="1"/>
  <c r="AW32" i="2" s="1"/>
  <c r="AW33" i="2" s="1"/>
  <c r="AW34" i="2" s="1"/>
  <c r="AW35" i="2" s="1"/>
  <c r="AW36" i="2" s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W54" i="2" s="1"/>
  <c r="AW55" i="2" s="1"/>
  <c r="AW56" i="2" s="1"/>
  <c r="AW57" i="2" s="1"/>
  <c r="AW58" i="2" s="1"/>
  <c r="AW59" i="2" s="1"/>
  <c r="AW60" i="2" s="1"/>
  <c r="AW61" i="2" s="1"/>
  <c r="AW62" i="2" s="1"/>
  <c r="Y20" i="2"/>
  <c r="Y21" i="2" s="1"/>
  <c r="AX19" i="2"/>
  <c r="AX20" i="2" s="1"/>
  <c r="AL19" i="2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L45" i="2" s="1"/>
  <c r="AL46" i="2" s="1"/>
  <c r="AL47" i="2" s="1"/>
  <c r="AL48" i="2" s="1"/>
  <c r="AL49" i="2" s="1"/>
  <c r="AL50" i="2" s="1"/>
  <c r="AL51" i="2" s="1"/>
  <c r="AL52" i="2" s="1"/>
  <c r="AL53" i="2" s="1"/>
  <c r="AL54" i="2" s="1"/>
  <c r="AL55" i="2" s="1"/>
  <c r="AL56" i="2" s="1"/>
  <c r="AL57" i="2" s="1"/>
  <c r="AL58" i="2" s="1"/>
  <c r="AL59" i="2" s="1"/>
  <c r="AL60" i="2" s="1"/>
  <c r="AL61" i="2" s="1"/>
  <c r="AL62" i="2" s="1"/>
  <c r="Z19" i="2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N19" i="2"/>
  <c r="N20" i="2" s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O18" i="2"/>
  <c r="O19" i="2" s="1"/>
  <c r="C18" i="2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AN17" i="2"/>
  <c r="AN18" i="2" s="1"/>
  <c r="AN19" i="2" s="1"/>
  <c r="AN20" i="2" s="1"/>
  <c r="AN21" i="2" s="1"/>
  <c r="AN22" i="2" s="1"/>
  <c r="AN23" i="2" s="1"/>
  <c r="AN24" i="2" s="1"/>
  <c r="AN25" i="2" s="1"/>
  <c r="AN26" i="2" s="1"/>
  <c r="AN27" i="2" s="1"/>
  <c r="AN28" i="2" s="1"/>
  <c r="AN29" i="2" s="1"/>
  <c r="AN30" i="2" s="1"/>
  <c r="AN31" i="2" s="1"/>
  <c r="AN32" i="2" s="1"/>
  <c r="AN33" i="2" s="1"/>
  <c r="AN34" i="2" s="1"/>
  <c r="AN35" i="2" s="1"/>
  <c r="AN36" i="2" s="1"/>
  <c r="AN37" i="2" s="1"/>
  <c r="AN38" i="2" s="1"/>
  <c r="AN39" i="2" s="1"/>
  <c r="AN40" i="2" s="1"/>
  <c r="AN41" i="2" s="1"/>
  <c r="AN42" i="2" s="1"/>
  <c r="AN43" i="2" s="1"/>
  <c r="AN44" i="2" s="1"/>
  <c r="AN45" i="2" s="1"/>
  <c r="AN46" i="2" s="1"/>
  <c r="AN47" i="2" s="1"/>
  <c r="AN48" i="2" s="1"/>
  <c r="AN49" i="2" s="1"/>
  <c r="AN50" i="2" s="1"/>
  <c r="AN51" i="2" s="1"/>
  <c r="AN52" i="2" s="1"/>
  <c r="AN53" i="2" s="1"/>
  <c r="AN54" i="2" s="1"/>
  <c r="AN55" i="2" s="1"/>
  <c r="AN56" i="2" s="1"/>
  <c r="AN57" i="2" s="1"/>
  <c r="AN58" i="2" s="1"/>
  <c r="AN59" i="2" s="1"/>
  <c r="AN60" i="2" s="1"/>
  <c r="AN61" i="2" s="1"/>
  <c r="AN62" i="2" s="1"/>
  <c r="AB17" i="2"/>
  <c r="AB18" i="2" s="1"/>
  <c r="AI35" i="2"/>
  <c r="AI36" i="2" s="1"/>
  <c r="AI37" i="2" s="1"/>
  <c r="AI38" i="2" s="1"/>
  <c r="AI39" i="2" s="1"/>
  <c r="AI40" i="2" s="1"/>
  <c r="AI41" i="2" s="1"/>
  <c r="AI42" i="2" s="1"/>
  <c r="AI43" i="2" s="1"/>
  <c r="AI44" i="2" s="1"/>
  <c r="AI45" i="2" s="1"/>
  <c r="AI46" i="2" s="1"/>
  <c r="AI47" i="2" s="1"/>
  <c r="AI48" i="2" s="1"/>
  <c r="AI49" i="2" s="1"/>
  <c r="AI50" i="2" s="1"/>
  <c r="AI51" i="2" s="1"/>
  <c r="AI52" i="2" s="1"/>
  <c r="AI53" i="2" s="1"/>
  <c r="AI54" i="2" s="1"/>
  <c r="AI55" i="2" s="1"/>
  <c r="AI56" i="2" s="1"/>
  <c r="AI57" i="2" s="1"/>
  <c r="AI58" i="2" s="1"/>
  <c r="AI59" i="2" s="1"/>
  <c r="AI60" i="2" s="1"/>
  <c r="AI61" i="2" s="1"/>
  <c r="AI62" i="2" s="1"/>
  <c r="Q35" i="2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AB27" i="2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P26" i="2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E25" i="2"/>
  <c r="E26" i="2" s="1"/>
  <c r="E27" i="2" s="1"/>
  <c r="BB24" i="2"/>
  <c r="BB25" i="2" s="1"/>
  <c r="BB26" i="2" s="1"/>
  <c r="BB27" i="2" s="1"/>
  <c r="BB28" i="2" s="1"/>
  <c r="BB29" i="2" s="1"/>
  <c r="BB30" i="2" s="1"/>
  <c r="BB31" i="2" s="1"/>
  <c r="BB32" i="2" s="1"/>
  <c r="BB33" i="2" s="1"/>
  <c r="BB34" i="2" s="1"/>
  <c r="BB35" i="2" s="1"/>
  <c r="BB36" i="2" s="1"/>
  <c r="BB37" i="2" s="1"/>
  <c r="BB38" i="2" s="1"/>
  <c r="BB39" i="2" s="1"/>
  <c r="BB40" i="2" s="1"/>
  <c r="BB41" i="2" s="1"/>
  <c r="BB42" i="2" s="1"/>
  <c r="BB43" i="2" s="1"/>
  <c r="BB44" i="2" s="1"/>
  <c r="BB45" i="2" s="1"/>
  <c r="BB46" i="2" s="1"/>
  <c r="BB47" i="2" s="1"/>
  <c r="BB48" i="2" s="1"/>
  <c r="BB49" i="2" s="1"/>
  <c r="BB50" i="2" s="1"/>
  <c r="BB51" i="2" s="1"/>
  <c r="BB52" i="2" s="1"/>
  <c r="BB53" i="2" s="1"/>
  <c r="BB54" i="2" s="1"/>
  <c r="BB55" i="2" s="1"/>
  <c r="BB56" i="2" s="1"/>
  <c r="BB57" i="2" s="1"/>
  <c r="BB58" i="2" s="1"/>
  <c r="BB59" i="2" s="1"/>
  <c r="BB60" i="2" s="1"/>
  <c r="BB61" i="2" s="1"/>
  <c r="BB62" i="2" s="1"/>
  <c r="R24" i="2"/>
  <c r="R25" i="2" s="1"/>
  <c r="R26" i="2" s="1"/>
  <c r="R27" i="2" s="1"/>
  <c r="R28" i="2" s="1"/>
  <c r="R29" i="2" s="1"/>
  <c r="R30" i="2" s="1"/>
  <c r="R31" i="2" s="1"/>
  <c r="R32" i="2" s="1"/>
  <c r="R33" i="2" s="1"/>
  <c r="BC23" i="2"/>
  <c r="AQ23" i="2"/>
  <c r="AQ24" i="2" s="1"/>
  <c r="AQ25" i="2" s="1"/>
  <c r="S23" i="2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G23" i="2"/>
  <c r="G24" i="2" s="1"/>
  <c r="G25" i="2" s="1"/>
  <c r="AF22" i="2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S21" i="2"/>
  <c r="AS22" i="2" s="1"/>
  <c r="AS23" i="2" s="1"/>
  <c r="AG21" i="2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E17" i="2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S17" i="2"/>
  <c r="AS18" i="2" s="1"/>
  <c r="AS19" i="2" s="1"/>
  <c r="AS20" i="2" s="1"/>
  <c r="I18" i="2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W18" i="2"/>
  <c r="W19" i="2" s="1"/>
  <c r="AK18" i="2"/>
  <c r="G19" i="2"/>
  <c r="G20" i="2" s="1"/>
  <c r="G21" i="2" s="1"/>
  <c r="G22" i="2" s="1"/>
  <c r="V19" i="2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AK19" i="2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K30" i="2" s="1"/>
  <c r="AK31" i="2" s="1"/>
  <c r="AK32" i="2" s="1"/>
  <c r="AK33" i="2" s="1"/>
  <c r="AK34" i="2" s="1"/>
  <c r="AK35" i="2" s="1"/>
  <c r="AK36" i="2" s="1"/>
  <c r="AK37" i="2" s="1"/>
  <c r="AK38" i="2" s="1"/>
  <c r="AK39" i="2" s="1"/>
  <c r="AK40" i="2" s="1"/>
  <c r="AK41" i="2" s="1"/>
  <c r="AK42" i="2" s="1"/>
  <c r="AK43" i="2" s="1"/>
  <c r="AK44" i="2" s="1"/>
  <c r="AK45" i="2" s="1"/>
  <c r="AK46" i="2" s="1"/>
  <c r="AK47" i="2" s="1"/>
  <c r="AK48" i="2" s="1"/>
  <c r="AK49" i="2" s="1"/>
  <c r="AK50" i="2" s="1"/>
  <c r="AK51" i="2" s="1"/>
  <c r="AK52" i="2" s="1"/>
  <c r="AK53" i="2" s="1"/>
  <c r="AK54" i="2" s="1"/>
  <c r="AK55" i="2" s="1"/>
  <c r="AK56" i="2" s="1"/>
  <c r="AK57" i="2" s="1"/>
  <c r="AK58" i="2" s="1"/>
  <c r="AK59" i="2" s="1"/>
  <c r="AK60" i="2" s="1"/>
  <c r="AK61" i="2" s="1"/>
  <c r="AK62" i="2" s="1"/>
  <c r="BC19" i="2"/>
  <c r="BC20" i="2" s="1"/>
  <c r="BC21" i="2" s="1"/>
  <c r="BC22" i="2" s="1"/>
  <c r="W20" i="2"/>
  <c r="W21" i="2" s="1"/>
  <c r="AO20" i="2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O45" i="2" s="1"/>
  <c r="AO46" i="2" s="1"/>
  <c r="AO47" i="2" s="1"/>
  <c r="AO48" i="2" s="1"/>
  <c r="AO49" i="2" s="1"/>
  <c r="AO50" i="2" s="1"/>
  <c r="AO51" i="2" s="1"/>
  <c r="AO52" i="2" s="1"/>
  <c r="AO53" i="2" s="1"/>
  <c r="AO54" i="2" s="1"/>
  <c r="AO55" i="2" s="1"/>
  <c r="AO56" i="2" s="1"/>
  <c r="AO57" i="2" s="1"/>
  <c r="AO58" i="2" s="1"/>
  <c r="AO59" i="2" s="1"/>
  <c r="AO60" i="2" s="1"/>
  <c r="AO61" i="2" s="1"/>
  <c r="AO62" i="2" s="1"/>
  <c r="BD20" i="2"/>
  <c r="BD21" i="2" s="1"/>
  <c r="BD22" i="2" s="1"/>
  <c r="BD23" i="2" s="1"/>
  <c r="BD24" i="2" s="1"/>
  <c r="BD25" i="2" s="1"/>
  <c r="BD26" i="2" s="1"/>
  <c r="BD27" i="2" s="1"/>
  <c r="BD28" i="2" s="1"/>
  <c r="BD29" i="2" s="1"/>
  <c r="BD30" i="2" s="1"/>
  <c r="BD31" i="2" s="1"/>
  <c r="BD32" i="2" s="1"/>
  <c r="BD33" i="2" s="1"/>
  <c r="BD34" i="2" s="1"/>
  <c r="BD35" i="2" s="1"/>
  <c r="BD36" i="2" s="1"/>
  <c r="BD37" i="2" s="1"/>
  <c r="BD38" i="2" s="1"/>
  <c r="BD39" i="2" s="1"/>
  <c r="BD40" i="2" s="1"/>
  <c r="BD41" i="2" s="1"/>
  <c r="BD42" i="2" s="1"/>
  <c r="BD43" i="2" s="1"/>
  <c r="BD44" i="2" s="1"/>
  <c r="BD45" i="2" s="1"/>
  <c r="BD46" i="2" s="1"/>
  <c r="BD47" i="2" s="1"/>
  <c r="BD48" i="2" s="1"/>
  <c r="BD49" i="2" s="1"/>
  <c r="BD50" i="2" s="1"/>
  <c r="BD51" i="2" s="1"/>
  <c r="BD52" i="2" s="1"/>
  <c r="BD53" i="2" s="1"/>
  <c r="BD54" i="2" s="1"/>
  <c r="BD55" i="2" s="1"/>
  <c r="BD56" i="2" s="1"/>
  <c r="BD57" i="2" s="1"/>
  <c r="BD58" i="2" s="1"/>
  <c r="BD59" i="2" s="1"/>
  <c r="BD60" i="2" s="1"/>
  <c r="BD61" i="2" s="1"/>
  <c r="BD62" i="2" s="1"/>
  <c r="AR21" i="2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V22" i="2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V33" i="2" s="1"/>
  <c r="AV34" i="2" s="1"/>
  <c r="AV35" i="2" s="1"/>
  <c r="AV36" i="2" s="1"/>
  <c r="AV37" i="2" s="1"/>
  <c r="AV38" i="2" s="1"/>
  <c r="AV39" i="2" s="1"/>
  <c r="AV40" i="2" s="1"/>
  <c r="AV41" i="2" s="1"/>
  <c r="AV42" i="2" s="1"/>
  <c r="AV43" i="2" s="1"/>
  <c r="AV44" i="2" s="1"/>
  <c r="AV45" i="2" s="1"/>
  <c r="AV46" i="2" s="1"/>
  <c r="AV47" i="2" s="1"/>
  <c r="AV48" i="2" s="1"/>
  <c r="AV49" i="2" s="1"/>
  <c r="AV50" i="2" s="1"/>
  <c r="AV51" i="2" s="1"/>
  <c r="AV52" i="2" s="1"/>
  <c r="AV53" i="2" s="1"/>
  <c r="AV54" i="2" s="1"/>
  <c r="AV55" i="2" s="1"/>
  <c r="AV56" i="2" s="1"/>
  <c r="AV57" i="2" s="1"/>
  <c r="AV58" i="2" s="1"/>
  <c r="AV59" i="2" s="1"/>
  <c r="AV60" i="2" s="1"/>
  <c r="AV61" i="2" s="1"/>
  <c r="AV62" i="2" s="1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BC24" i="2"/>
  <c r="BC25" i="2"/>
  <c r="BC26" i="2" s="1"/>
  <c r="BC27" i="2" s="1"/>
  <c r="BC28" i="2" s="1"/>
  <c r="BC29" i="2" s="1"/>
  <c r="BC30" i="2" s="1"/>
  <c r="BC31" i="2" s="1"/>
  <c r="BC32" i="2" s="1"/>
  <c r="BC33" i="2" s="1"/>
  <c r="AX27" i="2"/>
  <c r="AX28" i="2" s="1"/>
  <c r="AX29" i="2" s="1"/>
  <c r="AX30" i="2" s="1"/>
  <c r="AX31" i="2" s="1"/>
  <c r="AX32" i="2" s="1"/>
  <c r="AX33" i="2" s="1"/>
  <c r="AX34" i="2" s="1"/>
  <c r="AX35" i="2" s="1"/>
  <c r="AX36" i="2" s="1"/>
  <c r="AX37" i="2" s="1"/>
  <c r="AX38" i="2" s="1"/>
  <c r="AX39" i="2" s="1"/>
  <c r="AX40" i="2" s="1"/>
  <c r="AX41" i="2" s="1"/>
  <c r="AX42" i="2" s="1"/>
  <c r="AX43" i="2" s="1"/>
  <c r="AX44" i="2" s="1"/>
  <c r="AX45" i="2" s="1"/>
  <c r="AX46" i="2" s="1"/>
  <c r="AX47" i="2" s="1"/>
  <c r="AX48" i="2" s="1"/>
  <c r="AX49" i="2" s="1"/>
  <c r="AX50" i="2" s="1"/>
  <c r="AX51" i="2" s="1"/>
  <c r="AX52" i="2" s="1"/>
  <c r="AX53" i="2" s="1"/>
  <c r="AX54" i="2" s="1"/>
  <c r="AX55" i="2" s="1"/>
  <c r="AX56" i="2" s="1"/>
  <c r="AX57" i="2" s="1"/>
  <c r="AX58" i="2" s="1"/>
  <c r="AX59" i="2" s="1"/>
  <c r="AX60" i="2" s="1"/>
  <c r="AX61" i="2" s="1"/>
  <c r="AX62" i="2" s="1"/>
  <c r="E28" i="2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M26" i="5"/>
  <c r="M134" i="5"/>
  <c r="M38" i="5"/>
  <c r="M146" i="5"/>
  <c r="M170" i="5"/>
  <c r="M194" i="5"/>
  <c r="M86" i="5"/>
  <c r="M122" i="5"/>
  <c r="M254" i="5"/>
  <c r="M398" i="5"/>
  <c r="M218" i="5"/>
  <c r="M410" i="5"/>
  <c r="M458" i="5"/>
  <c r="M542" i="5"/>
  <c r="M350" i="5"/>
  <c r="M242" i="5"/>
  <c r="M302" i="5"/>
  <c r="M422" i="5"/>
  <c r="M74" i="5"/>
  <c r="M506" i="5"/>
  <c r="M590" i="5"/>
  <c r="M374" i="5"/>
  <c r="M206" i="5"/>
  <c r="M266" i="5"/>
  <c r="M362" i="5"/>
  <c r="M386" i="5"/>
  <c r="M98" i="5"/>
  <c r="M230" i="5"/>
  <c r="M578" i="5"/>
  <c r="M62" i="5"/>
  <c r="M494" i="5"/>
  <c r="M518" i="5"/>
  <c r="M434" i="5"/>
</calcChain>
</file>

<file path=xl/sharedStrings.xml><?xml version="1.0" encoding="utf-8"?>
<sst xmlns="http://schemas.openxmlformats.org/spreadsheetml/2006/main" count="18072" uniqueCount="466">
  <si>
    <t>family</t>
  </si>
  <si>
    <t>vehicles</t>
  </si>
  <si>
    <t>name</t>
  </si>
  <si>
    <t>fuel</t>
  </si>
  <si>
    <t>size</t>
  </si>
  <si>
    <t>trips_day</t>
  </si>
  <si>
    <t>survival</t>
  </si>
  <si>
    <t>survival_param_a</t>
  </si>
  <si>
    <t>survival_param_b</t>
  </si>
  <si>
    <t>sppm</t>
  </si>
  <si>
    <t>Category_EEA</t>
  </si>
  <si>
    <t>Fuel_EEA</t>
  </si>
  <si>
    <t>Segment_EEA</t>
  </si>
  <si>
    <t>Mode_EEA</t>
  </si>
  <si>
    <t>Slope_EEA</t>
  </si>
  <si>
    <t>Load_EEA</t>
  </si>
  <si>
    <t>speed</t>
  </si>
  <si>
    <t>note</t>
  </si>
  <si>
    <t>v_eea_old</t>
  </si>
  <si>
    <t>t_eea_old</t>
  </si>
  <si>
    <t>cc_eea_old</t>
  </si>
  <si>
    <t>fuel_eea_old</t>
  </si>
  <si>
    <t>PC</t>
  </si>
  <si>
    <t>PC_MINI_G</t>
  </si>
  <si>
    <t>Passenger cars mini with gasoline</t>
  </si>
  <si>
    <t>G</t>
  </si>
  <si>
    <t>&lt;1400cc</t>
  </si>
  <si>
    <t>gompertz</t>
  </si>
  <si>
    <t>Passenger Cars</t>
  </si>
  <si>
    <t>Small</t>
  </si>
  <si>
    <t>4S</t>
  </si>
  <si>
    <t>&lt;=1400</t>
  </si>
  <si>
    <t>PC_SMALL_G</t>
  </si>
  <si>
    <t>Passenger cars small with gasoline</t>
  </si>
  <si>
    <t>1400-2000cc</t>
  </si>
  <si>
    <t>PC_MEDIUM_G</t>
  </si>
  <si>
    <t>Passenger cars medium with gasoline</t>
  </si>
  <si>
    <t>&gt;2000cc</t>
  </si>
  <si>
    <t>Medium</t>
  </si>
  <si>
    <t>1400_2000</t>
  </si>
  <si>
    <t>PC_SUV_G</t>
  </si>
  <si>
    <t>Sport utility vehicle with gasoline</t>
  </si>
  <si>
    <t>&gt;1400cc</t>
  </si>
  <si>
    <t>Large-SUV-Executive</t>
  </si>
  <si>
    <t>&gt;2000</t>
  </si>
  <si>
    <t>PC_MINI_D</t>
  </si>
  <si>
    <t>D</t>
  </si>
  <si>
    <t>PC_SMALL_D</t>
  </si>
  <si>
    <t>PC_MEDIUM_D</t>
  </si>
  <si>
    <t>PC_SUV_D</t>
  </si>
  <si>
    <t>PC_ELEC</t>
  </si>
  <si>
    <t>Passenger cars electric</t>
  </si>
  <si>
    <t>ELEC</t>
  </si>
  <si>
    <t>all</t>
  </si>
  <si>
    <t>PC_SMALL_HY</t>
  </si>
  <si>
    <t>HY</t>
  </si>
  <si>
    <t>FH</t>
  </si>
  <si>
    <t>TAXI_SMALL_G</t>
  </si>
  <si>
    <t>Taxi small with gasoline</t>
  </si>
  <si>
    <t>TAXI_SMALL_GLP</t>
  </si>
  <si>
    <t>Taxi small with glp</t>
  </si>
  <si>
    <t>GLP</t>
  </si>
  <si>
    <t>LPG</t>
  </si>
  <si>
    <t>LCV</t>
  </si>
  <si>
    <t>LCV_NI_G</t>
  </si>
  <si>
    <t>Light commercial vehicles N1 with gasoline</t>
  </si>
  <si>
    <t>&lt;=1.305t</t>
  </si>
  <si>
    <t>Light Commercial Vehicles</t>
  </si>
  <si>
    <t>N1-I</t>
  </si>
  <si>
    <t>&lt;3.5</t>
  </si>
  <si>
    <t>LCV_NII_G</t>
  </si>
  <si>
    <t>Light commercial vehicles N2 with gasoline</t>
  </si>
  <si>
    <t>1.305-1.76t</t>
  </si>
  <si>
    <t>N1-II</t>
  </si>
  <si>
    <t>LCV_NIII_G</t>
  </si>
  <si>
    <t>Light commercial vehicles N3 with gasoline</t>
  </si>
  <si>
    <t>&gt;=1.76t</t>
  </si>
  <si>
    <t>N1-III</t>
  </si>
  <si>
    <t>LCV_NI_D</t>
  </si>
  <si>
    <t>Light commercial vehicles N1 with diesel</t>
  </si>
  <si>
    <t>double_logistic</t>
  </si>
  <si>
    <t>LCV_NII_D</t>
  </si>
  <si>
    <t>Light commercial vehicles N2 with diesel</t>
  </si>
  <si>
    <t>LCV_NIII_D</t>
  </si>
  <si>
    <t>Light commercial vehicles N3 with diesel</t>
  </si>
  <si>
    <t>LCV_ELEC</t>
  </si>
  <si>
    <t>Light commercial vehicles electric</t>
  </si>
  <si>
    <t>LCV_HY</t>
  </si>
  <si>
    <t>TRUCKS</t>
  </si>
  <si>
    <t>TRUCKS_RT_7_D</t>
  </si>
  <si>
    <t>&lt;=7.5t</t>
  </si>
  <si>
    <t>Heavy Duty Trucks</t>
  </si>
  <si>
    <t>Rigid &lt;=7,5 t</t>
  </si>
  <si>
    <t>Trucks</t>
  </si>
  <si>
    <t>RT</t>
  </si>
  <si>
    <t>&lt;=7.5</t>
  </si>
  <si>
    <t>TRUCKS_RT_7_12_D</t>
  </si>
  <si>
    <t>7.5-12t</t>
  </si>
  <si>
    <t>Rigid 7,5 - 12 t</t>
  </si>
  <si>
    <t>&gt;7.5 &amp; &lt;=12</t>
  </si>
  <si>
    <t>TRUCKS_RT_12_14_D</t>
  </si>
  <si>
    <t>12-14t</t>
  </si>
  <si>
    <t>Rigid 12 - 14 t</t>
  </si>
  <si>
    <t>&gt;12 &amp; &lt;=14</t>
  </si>
  <si>
    <t>TRUCKS_RT_14_16_D</t>
  </si>
  <si>
    <t>14-16t</t>
  </si>
  <si>
    <t>Rigid 14 - 20 t</t>
  </si>
  <si>
    <t>&gt;14 &amp; &lt;=20</t>
  </si>
  <si>
    <t>TRUCKS_RT_16_20_D</t>
  </si>
  <si>
    <t>16-20t</t>
  </si>
  <si>
    <t>TRUCKS_RT_20_26_D</t>
  </si>
  <si>
    <t>20-26t</t>
  </si>
  <si>
    <t>Rigid 20 - 26 t</t>
  </si>
  <si>
    <t>&gt;20 &amp; &lt;=26</t>
  </si>
  <si>
    <t>TRUCKS_RT_26_28_D</t>
  </si>
  <si>
    <t>26-28t</t>
  </si>
  <si>
    <t>Rigid 26 - 28 t</t>
  </si>
  <si>
    <t>&gt;26 &amp; &lt;=28</t>
  </si>
  <si>
    <t>TRUCKS_RT_28_32_D</t>
  </si>
  <si>
    <t>38-32t</t>
  </si>
  <si>
    <t>Rigid 28 - 32 t</t>
  </si>
  <si>
    <t>&gt;28 &amp; &lt;=32</t>
  </si>
  <si>
    <t>TRUCKS_RT_32_D</t>
  </si>
  <si>
    <t>&gt;=32t</t>
  </si>
  <si>
    <t>Rigid &gt;32 t</t>
  </si>
  <si>
    <t>&gt;32</t>
  </si>
  <si>
    <t>TRUCKS_RT_7_G</t>
  </si>
  <si>
    <t>tratados como PC para incorporar euro. Camiones gasolineros solo tienen pre-euro</t>
  </si>
  <si>
    <t>TRUCKS_RT_7_12_G</t>
  </si>
  <si>
    <t>TRUCKS_RT_12_14_G</t>
  </si>
  <si>
    <t>TRUCKS_RT_14_16_G</t>
  </si>
  <si>
    <t>TRUCKS_RT_16_20_G</t>
  </si>
  <si>
    <t>TRUCKS_RT_20_26_G</t>
  </si>
  <si>
    <t>TRUCKS_RT_26_28_G</t>
  </si>
  <si>
    <t>TRUCKS_RT_28_32_G</t>
  </si>
  <si>
    <t>TRUCKS_RT_32_G</t>
  </si>
  <si>
    <t>TRUCKS_AT_16_20_D</t>
  </si>
  <si>
    <t>Articulated 14 - 20 t</t>
  </si>
  <si>
    <t>TT</t>
  </si>
  <si>
    <t>&gt;20 &amp; &lt;=28</t>
  </si>
  <si>
    <t>TRUCKS_AT_20_28_D</t>
  </si>
  <si>
    <t>20-28t</t>
  </si>
  <si>
    <t>Articulated 20 - 28 t</t>
  </si>
  <si>
    <t>TRUCKS_AT_28_34_D</t>
  </si>
  <si>
    <t>28-34t</t>
  </si>
  <si>
    <t>Articulated 28 - 34 t</t>
  </si>
  <si>
    <t>&gt;28 &amp; &lt;=34</t>
  </si>
  <si>
    <t>TRUCKS_AT_34_40_D</t>
  </si>
  <si>
    <t>34-40t</t>
  </si>
  <si>
    <t>Articulated 34 - 40 t</t>
  </si>
  <si>
    <t>&gt;34 &amp; &lt;=40</t>
  </si>
  <si>
    <t>TRUCKS_AT_40_50_D</t>
  </si>
  <si>
    <t>40-50t</t>
  </si>
  <si>
    <t>Articulated 40 - 50 t</t>
  </si>
  <si>
    <t>&gt;40 &amp; &lt;=50</t>
  </si>
  <si>
    <t>TRUCKS_AT_50_60_D</t>
  </si>
  <si>
    <t>50-60t</t>
  </si>
  <si>
    <t>Articulated 50 - 60 t</t>
  </si>
  <si>
    <t>&gt;50 &amp; &lt;=60</t>
  </si>
  <si>
    <t>TRUCKS_ELEC</t>
  </si>
  <si>
    <t>Trucks electric</t>
  </si>
  <si>
    <t>&gt;3,5 t</t>
  </si>
  <si>
    <t>BUS</t>
  </si>
  <si>
    <t>BUS_UB_15_D</t>
  </si>
  <si>
    <t>&lt;=15t</t>
  </si>
  <si>
    <t>Buses</t>
  </si>
  <si>
    <t>Urban Buses Midi &lt;=15 t</t>
  </si>
  <si>
    <t>Ubus</t>
  </si>
  <si>
    <t>Midi</t>
  </si>
  <si>
    <t>&lt;=15</t>
  </si>
  <si>
    <t>BUS_UB_15_18_D</t>
  </si>
  <si>
    <t>15-18t</t>
  </si>
  <si>
    <t>Urban Buses Standard 15 - 18 t</t>
  </si>
  <si>
    <t>Std</t>
  </si>
  <si>
    <t>&gt;15 &amp; &lt;=18</t>
  </si>
  <si>
    <t>BUS_UB_18_D</t>
  </si>
  <si>
    <t>&gt;=18t</t>
  </si>
  <si>
    <t>Urban Buses Articulated &gt;18 t</t>
  </si>
  <si>
    <t>Artic</t>
  </si>
  <si>
    <t>&gt;18</t>
  </si>
  <si>
    <t>BUS_UB_15_G</t>
  </si>
  <si>
    <t>No hay EF de buses usando gasolina, asi que seran usados de SUV (better than nothing)</t>
  </si>
  <si>
    <t>BUS_UB_15_18_G</t>
  </si>
  <si>
    <t>BUS_UB_18_G</t>
  </si>
  <si>
    <t>BUS_COACH_17_D</t>
  </si>
  <si>
    <t>&lt;=18</t>
  </si>
  <si>
    <t>Coaches Standard &lt;=18 t</t>
  </si>
  <si>
    <t>Coach</t>
  </si>
  <si>
    <t>BUS_COACH_18_D</t>
  </si>
  <si>
    <t>&gt;18t</t>
  </si>
  <si>
    <t>Coaches Articulated &gt;18 t</t>
  </si>
  <si>
    <t>3Axes</t>
  </si>
  <si>
    <t>BUS_COACH_17_G</t>
  </si>
  <si>
    <t>BUS_COACH_18_G</t>
  </si>
  <si>
    <t>BUS_UB_15_HY</t>
  </si>
  <si>
    <t>Bus hybrid</t>
  </si>
  <si>
    <t>Diesel Hybrid ~ Diesel</t>
  </si>
  <si>
    <t>BUS_ELEC</t>
  </si>
  <si>
    <t>Bus electric</t>
  </si>
  <si>
    <t>Diesel Hybrid ~ Electricity</t>
  </si>
  <si>
    <t>MC</t>
  </si>
  <si>
    <t>MC_2S_50_G</t>
  </si>
  <si>
    <t>Motorcycle 2 strokes &gt;=50 cc gasoline</t>
  </si>
  <si>
    <t>50cc</t>
  </si>
  <si>
    <t>L-Category</t>
  </si>
  <si>
    <t>Mopeds 2-stroke &lt;50 cm³</t>
  </si>
  <si>
    <t>espacio en blanco significa NA en R, que es diferente de 0</t>
  </si>
  <si>
    <t>Motorcycle</t>
  </si>
  <si>
    <t>2S</t>
  </si>
  <si>
    <t>&gt;=50</t>
  </si>
  <si>
    <t>MC_4S_50_250_G</t>
  </si>
  <si>
    <t>Motorcycle 4 strokes &lt;=250 cc gasoline</t>
  </si>
  <si>
    <t>50_250</t>
  </si>
  <si>
    <t>Motorcycles 4-stroke &lt;250 cm³</t>
  </si>
  <si>
    <t>&lt;=250</t>
  </si>
  <si>
    <t>MC_4S_250_750_G</t>
  </si>
  <si>
    <t>Motorcycle 4 strokes 250-750 cc gasoline</t>
  </si>
  <si>
    <t>250-750cc</t>
  </si>
  <si>
    <t>Motorcycles 4-stroke 250 - 750 cm³</t>
  </si>
  <si>
    <t>250_750</t>
  </si>
  <si>
    <t>MC_4S_750_G</t>
  </si>
  <si>
    <t>Motorcycle 4 strokes &gt;=750 cc gasoline</t>
  </si>
  <si>
    <t>&gt;=750cc</t>
  </si>
  <si>
    <t>Motorcycles 4-stroke &gt;750 cm³</t>
  </si>
  <si>
    <t>&gt;=750</t>
  </si>
  <si>
    <t>MC_ELEC</t>
  </si>
  <si>
    <t>Motorcycle electric</t>
  </si>
  <si>
    <t>Year</t>
  </si>
  <si>
    <t>Age</t>
  </si>
  <si>
    <t>density_tm3</t>
  </si>
  <si>
    <t>consumption_lt</t>
  </si>
  <si>
    <t>UF</t>
  </si>
  <si>
    <t>region</t>
  </si>
  <si>
    <t>FUEL_M3</t>
  </si>
  <si>
    <t>Month</t>
  </si>
  <si>
    <t>MES</t>
  </si>
  <si>
    <t>FUEL</t>
  </si>
  <si>
    <t>tera_joules_lt</t>
  </si>
  <si>
    <t>tera_joul</t>
  </si>
  <si>
    <t>suma</t>
  </si>
  <si>
    <t>nota</t>
  </si>
  <si>
    <t>EC</t>
  </si>
  <si>
    <t>AZUAY</t>
  </si>
  <si>
    <t>ENE</t>
  </si>
  <si>
    <t>DIESEL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</si>
  <si>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</si>
  <si>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</si>
  <si>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</si>
  <si>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</si>
  <si>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</si>
  <si>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</si>
  <si>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</si>
  <si>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</si>
  <si>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</si>
  <si>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</si>
  <si>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</si>
  <si>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BOLIVAR</t>
  </si>
  <si>
    <t>CARCHI</t>
  </si>
  <si>
    <t>CAÑAR</t>
  </si>
  <si>
    <t>CHIMBORAZO</t>
  </si>
  <si>
    <t>COTOPAXI</t>
  </si>
  <si>
    <t>EL ORO</t>
  </si>
  <si>
    <t>ESMERALDAS</t>
  </si>
  <si>
    <t>GALAPAGOS</t>
  </si>
  <si>
    <t>GUAYAS</t>
  </si>
  <si>
    <t>IMBABURA</t>
  </si>
  <si>
    <t>LOJA</t>
  </si>
  <si>
    <t>LOS RIOS</t>
  </si>
  <si>
    <t>MANABÍ</t>
  </si>
  <si>
    <t>MORONA SANTIAGO</t>
  </si>
  <si>
    <t>NAPO</t>
  </si>
  <si>
    <t>ORELLANA</t>
  </si>
  <si>
    <t>PASTAZA</t>
  </si>
  <si>
    <t>PICHINCHA</t>
  </si>
  <si>
    <t>SANTA ELENA</t>
  </si>
  <si>
    <t>SANTO DOMINGO</t>
  </si>
  <si>
    <t>SUCUMBIOS</t>
  </si>
  <si>
    <t>TUNGURAHUA</t>
  </si>
  <si>
    <t>ZAMORA CHINCHIPE</t>
  </si>
  <si>
    <t>ZONA NO DELIMITADA</t>
  </si>
  <si>
    <t>La poblacion de ZND y ZAMORAS son similares, asi que se asumio ZAMORA para ZND</t>
  </si>
  <si>
    <t>GASOLINE</t>
  </si>
  <si>
    <t>gasolina</t>
  </si>
  <si>
    <t>diesel</t>
  </si>
  <si>
    <t>lpg</t>
  </si>
  <si>
    <t>hy</t>
  </si>
  <si>
    <t>III</t>
  </si>
  <si>
    <t>Euro 4</t>
  </si>
  <si>
    <t>II</t>
  </si>
  <si>
    <t>I</t>
  </si>
  <si>
    <t>pre</t>
  </si>
  <si>
    <t>PRE ECE</t>
  </si>
  <si>
    <t>Conventional</t>
  </si>
  <si>
    <t>PRE</t>
  </si>
  <si>
    <t>variable</t>
  </si>
  <si>
    <t>value</t>
  </si>
  <si>
    <t>Capitals</t>
  </si>
  <si>
    <t>Estados</t>
  </si>
  <si>
    <t>Temperature</t>
  </si>
  <si>
    <t>date</t>
  </si>
  <si>
    <t>X2015.01.01</t>
  </si>
  <si>
    <t>X2015.02.01</t>
  </si>
  <si>
    <t>X2015.03.01</t>
  </si>
  <si>
    <t>X2015.04.01</t>
  </si>
  <si>
    <t>X2015.05.01</t>
  </si>
  <si>
    <t>X2015.06.01</t>
  </si>
  <si>
    <t>X2015.07.01</t>
  </si>
  <si>
    <t>X2015.08.01</t>
  </si>
  <si>
    <t>X2015.09.01</t>
  </si>
  <si>
    <t>X2015.10.01</t>
  </si>
  <si>
    <t>X2015.11.01</t>
  </si>
  <si>
    <t>X2015.12.01</t>
  </si>
  <si>
    <t>X2016.01.01</t>
  </si>
  <si>
    <t>X2016.02.01</t>
  </si>
  <si>
    <t>X2016.03.01</t>
  </si>
  <si>
    <t>X2016.04.01</t>
  </si>
  <si>
    <t>X2016.05.01</t>
  </si>
  <si>
    <t>X2016.06.01</t>
  </si>
  <si>
    <t>X2016.07.01</t>
  </si>
  <si>
    <t>X2016.08.01</t>
  </si>
  <si>
    <t>X2016.09.01</t>
  </si>
  <si>
    <t>X2016.10.01</t>
  </si>
  <si>
    <t>X2016.11.01</t>
  </si>
  <si>
    <t>X2016.12.01</t>
  </si>
  <si>
    <t>X2017.01.01</t>
  </si>
  <si>
    <t>X2017.02.01</t>
  </si>
  <si>
    <t>X2017.03.01</t>
  </si>
  <si>
    <t>X2017.04.01</t>
  </si>
  <si>
    <t>X2017.05.01</t>
  </si>
  <si>
    <t>X2017.06.01</t>
  </si>
  <si>
    <t>X2017.07.01</t>
  </si>
  <si>
    <t>X2017.08.01</t>
  </si>
  <si>
    <t>X2017.09.01</t>
  </si>
  <si>
    <t>X2017.10.01</t>
  </si>
  <si>
    <t>X2017.11.01</t>
  </si>
  <si>
    <t>X2017.12.01</t>
  </si>
  <si>
    <t>X2018.01.01</t>
  </si>
  <si>
    <t>X2018.02.01</t>
  </si>
  <si>
    <t>X2018.03.01</t>
  </si>
  <si>
    <t>X2018.04.01</t>
  </si>
  <si>
    <t>X2018.05.01</t>
  </si>
  <si>
    <t>X2018.06.01</t>
  </si>
  <si>
    <t>X2018.07.01</t>
  </si>
  <si>
    <t>X2018.08.01</t>
  </si>
  <si>
    <t>X2018.09.01</t>
  </si>
  <si>
    <t>X2018.10.01</t>
  </si>
  <si>
    <t>X2018.11.01</t>
  </si>
  <si>
    <t>X2018.12.01</t>
  </si>
  <si>
    <t>X2019.01.01</t>
  </si>
  <si>
    <t>X2019.02.01</t>
  </si>
  <si>
    <t>X2019.03.01</t>
  </si>
  <si>
    <t>X2019.04.01</t>
  </si>
  <si>
    <t>X2019.05.01</t>
  </si>
  <si>
    <t>X2019.06.01</t>
  </si>
  <si>
    <t>X2019.07.01</t>
  </si>
  <si>
    <t>X2019.08.01</t>
  </si>
  <si>
    <t>X2019.09.01</t>
  </si>
  <si>
    <t>X2019.10.01</t>
  </si>
  <si>
    <t>X2019.11.01</t>
  </si>
  <si>
    <t>X2019.12.01</t>
  </si>
  <si>
    <t>X2020.01.01</t>
  </si>
  <si>
    <t>X2020.02.01</t>
  </si>
  <si>
    <t>X2020.03.01</t>
  </si>
  <si>
    <t>X2020.04.01</t>
  </si>
  <si>
    <t>X2020.05.01</t>
  </si>
  <si>
    <t>X2020.06.01</t>
  </si>
  <si>
    <t>X2020.07.01</t>
  </si>
  <si>
    <t>X2020.08.01</t>
  </si>
  <si>
    <t>X2020.09.01</t>
  </si>
  <si>
    <t>X2020.10.01</t>
  </si>
  <si>
    <t>X2020.11.01</t>
  </si>
  <si>
    <t>X2020.12.01</t>
  </si>
  <si>
    <t>CANAR</t>
  </si>
  <si>
    <t>MANABI</t>
  </si>
  <si>
    <t>SANTO DOMINGO DE LOS TSACHILAS</t>
  </si>
  <si>
    <t>MODELO</t>
  </si>
  <si>
    <t>PC_MEDIUM_DIESEL</t>
  </si>
  <si>
    <t>PC_MEDIUM_ELECTRICO</t>
  </si>
  <si>
    <t>PC_MEDIUM_GASOLINA</t>
  </si>
  <si>
    <t>PC_MEDIUM_HIBRIDO</t>
  </si>
  <si>
    <t>PC_MINI_DIESEL</t>
  </si>
  <si>
    <t>PC_MINI_ELECTRICO</t>
  </si>
  <si>
    <t>PC_MINI_GASOLINA</t>
  </si>
  <si>
    <t>PC_MINI_GLP</t>
  </si>
  <si>
    <t>PC_MINI_HIBRIDO</t>
  </si>
  <si>
    <t>PC_SMALL_DIESEL</t>
  </si>
  <si>
    <t>PC_SMALL_ELECTRICO</t>
  </si>
  <si>
    <t>PC_SMALL_GASOLINA</t>
  </si>
  <si>
    <t>PC_SMALL_GLP</t>
  </si>
  <si>
    <t>PC_SMALL_HIBRIDO</t>
  </si>
  <si>
    <t>SUV__DIESEL</t>
  </si>
  <si>
    <t>SUV__ELECTRICO</t>
  </si>
  <si>
    <t>SUV__GASOLINA</t>
  </si>
  <si>
    <t>SUV__GLP</t>
  </si>
  <si>
    <t>SUV__HIBRIDO</t>
  </si>
  <si>
    <t>LCV_N1-III_DIESEL</t>
  </si>
  <si>
    <t>LCV_N1-III_GASOLINA</t>
  </si>
  <si>
    <t>LCV_N1-III_GLP</t>
  </si>
  <si>
    <t>LCV_N1-III_HIBRIDO</t>
  </si>
  <si>
    <t>LCV_N1-II_DIESEL</t>
  </si>
  <si>
    <t>LCV_N1-II_ELECTRICO</t>
  </si>
  <si>
    <t>LCV_N1-II_GASOLINA</t>
  </si>
  <si>
    <t>LCV_N1-II_GLP</t>
  </si>
  <si>
    <t>LCV_N1-II_HIBRIDO</t>
  </si>
  <si>
    <t>LCV_N1-I_DIESEL</t>
  </si>
  <si>
    <t>LCV_N1-I_ELECTRICO</t>
  </si>
  <si>
    <t>LCV_N1-I_GASOLINA</t>
  </si>
  <si>
    <t>LCV_N1-I_GLP</t>
  </si>
  <si>
    <t>LCV_N1-I_HIBRIDO</t>
  </si>
  <si>
    <t>TRUCKS_RT_&lt;=7.5_DIESEL</t>
  </si>
  <si>
    <t>TRUCKS_RT_&lt;=7.5_ELECTRICO</t>
  </si>
  <si>
    <t>TRUCKS_RT_&lt;=7.5_GASOLINA</t>
  </si>
  <si>
    <t>TRUCKS_RT_&lt;=7.5_HIBRIDO</t>
  </si>
  <si>
    <t>TRUCKS_RT_7.5-12_DIESEL</t>
  </si>
  <si>
    <t>TRUCKS_RT_7.5-12_ELECTRICO</t>
  </si>
  <si>
    <t>TRUCKS_RT_7.5-12_GASOLINA</t>
  </si>
  <si>
    <t>TRUCKS_RT_12-14_DIESEL</t>
  </si>
  <si>
    <t>TRUCKS_RT_12-14_ELECTRICO</t>
  </si>
  <si>
    <t>TRUCKS_RT_12-14_GASOLINA</t>
  </si>
  <si>
    <t>TRUCKS_RT_14-16_DIESEL</t>
  </si>
  <si>
    <t>TRUCKS_RT_14-16_GASOLINA</t>
  </si>
  <si>
    <t>TRUCKS_RT_16-20_DIESEL</t>
  </si>
  <si>
    <t>TRUCKS_RT_16-20_GASOLINA</t>
  </si>
  <si>
    <t>TRUCKS_RT_20-26_DIESEL</t>
  </si>
  <si>
    <t>TRUCKS_RT_20-26_GASOLINA</t>
  </si>
  <si>
    <t>TRUCKS_RT_26-28_DIESEL</t>
  </si>
  <si>
    <t>TRUCKS_RT_26-28_GASOLINA</t>
  </si>
  <si>
    <t>TRUCKS_RT_26-32_DIESEL</t>
  </si>
  <si>
    <t>TRUCKS_RT_&gt;32_DIESEL</t>
  </si>
  <si>
    <t>TRUCKS_RT_26-32_GASOLINA</t>
  </si>
  <si>
    <t>TRUCKS_AT_16-20_DIESEL</t>
  </si>
  <si>
    <t>TRUCKS_AT_20-28_DIESEL</t>
  </si>
  <si>
    <t>TRUCKS_AT_28-34_DIESEL</t>
  </si>
  <si>
    <t>TRUCKS_AT_34-40_DIESEL</t>
  </si>
  <si>
    <t>TRUCKS_AT_40-50_DIESEL</t>
  </si>
  <si>
    <t>TRUCKS_AT_50-60_DIESEL</t>
  </si>
  <si>
    <t>BUS_UB_15-18_DIESEL</t>
  </si>
  <si>
    <t>BUS_UB_15-18_GASOLINA</t>
  </si>
  <si>
    <t>BUS_UB_&lt;15t_DIESEL</t>
  </si>
  <si>
    <t>BUS_UB_&lt;15t_GASOLINA</t>
  </si>
  <si>
    <t>BUS_UB_&gt;=18_DIESEL</t>
  </si>
  <si>
    <t>BUS_UB_&gt;=18_GASOLINA</t>
  </si>
  <si>
    <t>BUS_COACH_&lt;18t_DIESEL</t>
  </si>
  <si>
    <t>BUS_COACH_&lt;18t_GASOLINA</t>
  </si>
  <si>
    <t>BUS_COACH_&gt;=18_DIESEL</t>
  </si>
  <si>
    <t>BUS_COACH_&gt;=18_GASOLINA</t>
  </si>
  <si>
    <t>MOTORCYCLES_250-750cc_DIESEL</t>
  </si>
  <si>
    <t>MOTORCYCLES_250-750cc_ELECTRICO</t>
  </si>
  <si>
    <t>MOTORCYCLES_250-750cc_GASOLINA</t>
  </si>
  <si>
    <t>MOTORCYCLES_250-750cc_GLP</t>
  </si>
  <si>
    <t>MOTORCYCLES_250-750cc_HIBRIDO</t>
  </si>
  <si>
    <t>MOTORCYCLES_50-250cc_DIESEL</t>
  </si>
  <si>
    <t>MOTORCYCLES_50-250cc_ELECTRICO</t>
  </si>
  <si>
    <t>MOTORCYCLES_50-250cc_GASOLINA</t>
  </si>
  <si>
    <t>MOTORCYCLES_50-250cc_GLP</t>
  </si>
  <si>
    <t>MOTORCYCLES_50-250cc_HIBRIDO</t>
  </si>
  <si>
    <t>MOTORCYCLES_&lt;=50cc_ELECTRICO</t>
  </si>
  <si>
    <t>MOTORCYCLES_&lt;=50cc_GASOLINA</t>
  </si>
  <si>
    <t>MOTORCYCLES_&lt;=50cc_GLP</t>
  </si>
  <si>
    <t>MOTORCYCLES_&gt;750cc_DIESEL</t>
  </si>
  <si>
    <t>MOTORCYCLES_&gt;750cc_GASOLINA</t>
  </si>
  <si>
    <t>driving_cycle</t>
  </si>
  <si>
    <t>FTP-75</t>
  </si>
  <si>
    <t>WMTC</t>
  </si>
  <si>
    <t>City Suburban cycle</t>
  </si>
  <si>
    <t>km_cycle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</si>
</sst>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yy\ h:mm"/>
    <numFmt numFmtId="166" formatCode="yyyy\-mm\-dd"/>
  </numFmts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u/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ADD8E6"/>
      </patternFill>
    </fill>
    <fill>
      <patternFill patternType="solid">
        <fgColor rgb="FFD9D9D9"/>
        <bgColor rgb="FFBDD7EE"/>
      </patternFill>
    </fill>
    <fill>
      <patternFill patternType="solid">
        <fgColor rgb="FF98FB98"/>
        <bgColor rgb="FFC5E0B4"/>
      </patternFill>
    </fill>
    <fill>
      <patternFill patternType="solid">
        <fgColor rgb="FFFFFF00"/>
        <bgColor rgb="FFFFFF00"/>
      </patternFill>
    </fill>
    <fill>
      <patternFill patternType="solid">
        <fgColor rgb="FF87CEFA"/>
        <bgColor rgb="FFADD8E6"/>
      </patternFill>
    </fill>
    <fill>
      <patternFill patternType="solid">
        <fgColor rgb="FFFFC0CB"/>
        <bgColor rgb="FFFFB6C1"/>
      </patternFill>
    </fill>
    <fill>
      <patternFill patternType="solid">
        <fgColor rgb="FFFFB6C1"/>
        <bgColor rgb="FFFFC0CB"/>
      </patternFill>
    </fill>
    <fill>
      <patternFill patternType="solid">
        <fgColor rgb="FFE0FFFF"/>
        <bgColor rgb="FFFFFFFF"/>
      </patternFill>
    </fill>
    <fill>
      <patternFill patternType="solid">
        <fgColor rgb="FFADD8E6"/>
        <bgColor rgb="FFBDD7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0" fillId="2" borderId="0" xfId="0" applyFill="1"/>
    <xf numFmtId="0" fontId="2" fillId="0" borderId="0" xfId="0" applyFont="1"/>
    <xf numFmtId="0" fontId="2" fillId="0" borderId="0" xfId="0" applyFont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164" fontId="1" fillId="4" borderId="0" xfId="0" applyNumberFormat="1" applyFont="1" applyFill="1"/>
    <xf numFmtId="164" fontId="1" fillId="5" borderId="0" xfId="0" applyNumberFormat="1" applyFont="1" applyFill="1"/>
    <xf numFmtId="0" fontId="0" fillId="5" borderId="0" xfId="0" applyFill="1"/>
    <xf numFmtId="1" fontId="0" fillId="5" borderId="0" xfId="0" applyNumberFormat="1" applyFill="1"/>
    <xf numFmtId="164" fontId="1" fillId="6" borderId="0" xfId="0" applyNumberFormat="1" applyFont="1" applyFill="1"/>
    <xf numFmtId="0" fontId="0" fillId="6" borderId="0" xfId="0" applyFill="1"/>
    <xf numFmtId="1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1" fillId="7" borderId="0" xfId="0" applyFont="1" applyFill="1"/>
    <xf numFmtId="0" fontId="1" fillId="8" borderId="0" xfId="0" applyFont="1" applyFill="1"/>
    <xf numFmtId="165" fontId="0" fillId="0" borderId="0" xfId="0" applyNumberFormat="1"/>
    <xf numFmtId="0" fontId="0" fillId="8" borderId="0" xfId="0" applyFill="1"/>
    <xf numFmtId="0" fontId="0" fillId="7" borderId="0" xfId="0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3" fontId="2" fillId="0" borderId="0" xfId="0" applyNumberFormat="1" applyFont="1"/>
    <xf numFmtId="164" fontId="1" fillId="0" borderId="0" xfId="0" applyNumberFormat="1" applyFont="1"/>
    <xf numFmtId="166" fontId="0" fillId="0" borderId="0" xfId="0" applyNumberFormat="1"/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ADD8E6"/>
      <rgbColor rgb="FF993366"/>
      <rgbColor rgb="FFFFFFD7"/>
      <rgbColor rgb="FFE0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98FB98"/>
      <rgbColor rgb="FF87CEFA"/>
      <rgbColor rgb="FFFFB6C1"/>
      <rgbColor rgb="FFCC99FF"/>
      <rgbColor rgb="FFFFC0C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zoomScale="85" zoomScaleNormal="85" workbookViewId="0">
      <pane xSplit="2" ySplit="1" topLeftCell="P44" activePane="bottomRight" state="frozen"/>
      <selection pane="topRight" activeCell="P1" sqref="P1"/>
      <selection pane="bottomLeft" activeCell="A51" sqref="A51"/>
      <selection pane="bottomRight" activeCell="S59" sqref="S59:S63"/>
    </sheetView>
  </sheetViews>
  <sheetFormatPr defaultColWidth="11.5546875" defaultRowHeight="13.2" x14ac:dyDescent="0.25"/>
  <cols>
    <col min="1" max="1" width="10" customWidth="1"/>
    <col min="2" max="2" width="21.33203125" customWidth="1"/>
    <col min="3" max="3" width="39.109375" customWidth="1"/>
    <col min="4" max="4" width="7.6640625" customWidth="1"/>
    <col min="5" max="6" width="12.77734375" customWidth="1"/>
    <col min="7" max="7" width="14.44140625" customWidth="1"/>
    <col min="8" max="9" width="20.6640625" customWidth="1"/>
    <col min="10" max="10" width="9.109375" customWidth="1"/>
    <col min="11" max="11" width="24.5546875" customWidth="1"/>
    <col min="12" max="12" width="24.109375" customWidth="1"/>
    <col min="13" max="13" width="32.88671875" customWidth="1"/>
    <col min="14" max="14" width="13.88671875" customWidth="1"/>
    <col min="15" max="15" width="14" customWidth="1"/>
    <col min="16" max="16" width="13.44140625" customWidth="1"/>
    <col min="17" max="17" width="9.5546875" customWidth="1"/>
    <col min="18" max="18" width="17.77734375" bestFit="1" customWidth="1"/>
    <col min="19" max="19" width="17.77734375" customWidth="1"/>
    <col min="20" max="20" width="6" customWidth="1"/>
    <col min="21" max="21" width="13.21875" customWidth="1"/>
    <col min="22" max="22" width="12.77734375" customWidth="1"/>
    <col min="23" max="23" width="14.21875" customWidth="1"/>
    <col min="24" max="24" width="15.3320312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461</v>
      </c>
      <c r="S1" s="3" t="s">
        <v>465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</row>
    <row r="2" spans="1:24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>
        <v>4.5</v>
      </c>
      <c r="G2" t="s">
        <v>27</v>
      </c>
      <c r="H2">
        <v>1.798</v>
      </c>
      <c r="I2">
        <v>-0.13700000000000001</v>
      </c>
      <c r="J2" s="4">
        <f t="shared" ref="J2:J33" si="0">IF(D2="D", 250, 50)</f>
        <v>50</v>
      </c>
      <c r="K2" t="s">
        <v>28</v>
      </c>
      <c r="L2" t="str">
        <f t="shared" ref="L2:L33" si="1">IF(D2="G","Petrol",IF(D2="D","Diesel",IF(D2="HY","Petrol Hybrid",IF(D2="GLP","LPG Bifuell ~ LPG",D2))))</f>
        <v>Petrol</v>
      </c>
      <c r="M2" t="s">
        <v>29</v>
      </c>
      <c r="Q2">
        <v>34.200000000000003</v>
      </c>
      <c r="R2" t="s">
        <v>462</v>
      </c>
      <c r="S2">
        <v>17.786999999999999</v>
      </c>
      <c r="U2" t="s">
        <v>22</v>
      </c>
      <c r="V2" t="s">
        <v>30</v>
      </c>
      <c r="W2" s="3" t="s">
        <v>31</v>
      </c>
      <c r="X2" t="str">
        <f t="shared" ref="X2:X10" si="2">D2</f>
        <v>G</v>
      </c>
    </row>
    <row r="3" spans="1:24" x14ac:dyDescent="0.25">
      <c r="A3" t="s">
        <v>22</v>
      </c>
      <c r="B3" t="s">
        <v>32</v>
      </c>
      <c r="C3" t="s">
        <v>33</v>
      </c>
      <c r="D3" t="s">
        <v>25</v>
      </c>
      <c r="E3" t="s">
        <v>34</v>
      </c>
      <c r="F3">
        <v>4.5</v>
      </c>
      <c r="G3" t="s">
        <v>27</v>
      </c>
      <c r="H3">
        <v>1.798</v>
      </c>
      <c r="I3">
        <v>-0.13700000000000001</v>
      </c>
      <c r="J3" s="4">
        <f t="shared" si="0"/>
        <v>50</v>
      </c>
      <c r="K3" t="s">
        <v>28</v>
      </c>
      <c r="L3" t="str">
        <f t="shared" si="1"/>
        <v>Petrol</v>
      </c>
      <c r="M3" t="s">
        <v>29</v>
      </c>
      <c r="Q3">
        <v>34.200000000000003</v>
      </c>
      <c r="R3" t="s">
        <v>462</v>
      </c>
      <c r="S3">
        <v>17.786999999999999</v>
      </c>
      <c r="U3" t="s">
        <v>22</v>
      </c>
      <c r="V3" t="s">
        <v>30</v>
      </c>
      <c r="W3" s="3" t="s">
        <v>31</v>
      </c>
      <c r="X3" t="str">
        <f t="shared" si="2"/>
        <v>G</v>
      </c>
    </row>
    <row r="4" spans="1:24" x14ac:dyDescent="0.25">
      <c r="A4" t="s">
        <v>22</v>
      </c>
      <c r="B4" t="s">
        <v>35</v>
      </c>
      <c r="C4" t="s">
        <v>36</v>
      </c>
      <c r="D4" t="s">
        <v>25</v>
      </c>
      <c r="E4" t="s">
        <v>37</v>
      </c>
      <c r="F4">
        <v>4.5</v>
      </c>
      <c r="G4" t="s">
        <v>27</v>
      </c>
      <c r="H4">
        <v>1.798</v>
      </c>
      <c r="I4">
        <v>-0.13700000000000001</v>
      </c>
      <c r="J4" s="4">
        <f t="shared" si="0"/>
        <v>50</v>
      </c>
      <c r="K4" t="s">
        <v>28</v>
      </c>
      <c r="L4" t="str">
        <f t="shared" si="1"/>
        <v>Petrol</v>
      </c>
      <c r="M4" t="s">
        <v>38</v>
      </c>
      <c r="Q4">
        <v>34.200000000000003</v>
      </c>
      <c r="R4" t="s">
        <v>462</v>
      </c>
      <c r="S4">
        <v>17.786999999999999</v>
      </c>
      <c r="U4" t="s">
        <v>22</v>
      </c>
      <c r="V4" t="s">
        <v>30</v>
      </c>
      <c r="W4" s="3" t="s">
        <v>39</v>
      </c>
      <c r="X4" t="str">
        <f t="shared" si="2"/>
        <v>G</v>
      </c>
    </row>
    <row r="5" spans="1:24" x14ac:dyDescent="0.25">
      <c r="A5" t="s">
        <v>22</v>
      </c>
      <c r="B5" t="s">
        <v>40</v>
      </c>
      <c r="C5" t="s">
        <v>41</v>
      </c>
      <c r="D5" t="s">
        <v>25</v>
      </c>
      <c r="E5" t="s">
        <v>42</v>
      </c>
      <c r="F5">
        <v>4.5</v>
      </c>
      <c r="G5" t="s">
        <v>27</v>
      </c>
      <c r="H5">
        <v>1.798</v>
      </c>
      <c r="I5">
        <v>-0.13700000000000001</v>
      </c>
      <c r="J5" s="4">
        <f t="shared" si="0"/>
        <v>50</v>
      </c>
      <c r="K5" t="s">
        <v>28</v>
      </c>
      <c r="L5" t="str">
        <f t="shared" si="1"/>
        <v>Petrol</v>
      </c>
      <c r="M5" t="s">
        <v>43</v>
      </c>
      <c r="Q5">
        <v>34.200000000000003</v>
      </c>
      <c r="R5" t="s">
        <v>462</v>
      </c>
      <c r="S5">
        <v>17.786999999999999</v>
      </c>
      <c r="U5" t="s">
        <v>22</v>
      </c>
      <c r="V5" t="s">
        <v>30</v>
      </c>
      <c r="W5" s="3" t="s">
        <v>44</v>
      </c>
      <c r="X5" t="str">
        <f t="shared" si="2"/>
        <v>G</v>
      </c>
    </row>
    <row r="6" spans="1:24" x14ac:dyDescent="0.25">
      <c r="A6" t="s">
        <v>22</v>
      </c>
      <c r="B6" t="s">
        <v>45</v>
      </c>
      <c r="C6" t="s">
        <v>24</v>
      </c>
      <c r="D6" t="s">
        <v>46</v>
      </c>
      <c r="E6" t="s">
        <v>26</v>
      </c>
      <c r="F6">
        <v>4.5</v>
      </c>
      <c r="G6" t="s">
        <v>27</v>
      </c>
      <c r="H6">
        <v>1.798</v>
      </c>
      <c r="I6">
        <v>-0.13700000000000001</v>
      </c>
      <c r="J6" s="4">
        <f t="shared" si="0"/>
        <v>250</v>
      </c>
      <c r="K6" t="s">
        <v>28</v>
      </c>
      <c r="L6" t="str">
        <f t="shared" si="1"/>
        <v>Diesel</v>
      </c>
      <c r="M6" t="s">
        <v>29</v>
      </c>
      <c r="Q6">
        <v>34.200000000000003</v>
      </c>
      <c r="R6" t="s">
        <v>462</v>
      </c>
      <c r="S6">
        <v>17.786999999999999</v>
      </c>
      <c r="U6" t="s">
        <v>22</v>
      </c>
      <c r="V6" t="s">
        <v>30</v>
      </c>
      <c r="W6" s="3" t="s">
        <v>31</v>
      </c>
      <c r="X6" t="str">
        <f t="shared" si="2"/>
        <v>D</v>
      </c>
    </row>
    <row r="7" spans="1:24" x14ac:dyDescent="0.25">
      <c r="A7" t="s">
        <v>22</v>
      </c>
      <c r="B7" t="s">
        <v>47</v>
      </c>
      <c r="C7" t="s">
        <v>33</v>
      </c>
      <c r="D7" t="s">
        <v>46</v>
      </c>
      <c r="E7" t="s">
        <v>34</v>
      </c>
      <c r="F7">
        <v>4.5</v>
      </c>
      <c r="G7" t="s">
        <v>27</v>
      </c>
      <c r="H7">
        <v>1.798</v>
      </c>
      <c r="I7">
        <v>-0.13700000000000001</v>
      </c>
      <c r="J7" s="4">
        <f t="shared" si="0"/>
        <v>250</v>
      </c>
      <c r="K7" t="s">
        <v>28</v>
      </c>
      <c r="L7" t="str">
        <f t="shared" si="1"/>
        <v>Diesel</v>
      </c>
      <c r="M7" t="s">
        <v>29</v>
      </c>
      <c r="Q7">
        <v>34.200000000000003</v>
      </c>
      <c r="R7" t="s">
        <v>462</v>
      </c>
      <c r="S7">
        <v>17.786999999999999</v>
      </c>
      <c r="U7" t="s">
        <v>22</v>
      </c>
      <c r="V7" t="s">
        <v>30</v>
      </c>
      <c r="W7" s="3" t="s">
        <v>31</v>
      </c>
      <c r="X7" t="str">
        <f t="shared" si="2"/>
        <v>D</v>
      </c>
    </row>
    <row r="8" spans="1:24" x14ac:dyDescent="0.25">
      <c r="A8" t="s">
        <v>22</v>
      </c>
      <c r="B8" t="s">
        <v>48</v>
      </c>
      <c r="C8" t="s">
        <v>36</v>
      </c>
      <c r="D8" t="s">
        <v>46</v>
      </c>
      <c r="E8" t="s">
        <v>37</v>
      </c>
      <c r="F8">
        <v>4.5</v>
      </c>
      <c r="G8" t="s">
        <v>27</v>
      </c>
      <c r="H8">
        <v>1.798</v>
      </c>
      <c r="I8">
        <v>-0.13700000000000001</v>
      </c>
      <c r="J8" s="4">
        <f t="shared" si="0"/>
        <v>250</v>
      </c>
      <c r="K8" t="s">
        <v>28</v>
      </c>
      <c r="L8" t="str">
        <f t="shared" si="1"/>
        <v>Diesel</v>
      </c>
      <c r="M8" t="s">
        <v>38</v>
      </c>
      <c r="Q8">
        <v>34.200000000000003</v>
      </c>
      <c r="R8" t="s">
        <v>462</v>
      </c>
      <c r="S8">
        <v>17.786999999999999</v>
      </c>
      <c r="U8" t="s">
        <v>22</v>
      </c>
      <c r="V8" t="s">
        <v>30</v>
      </c>
      <c r="W8" s="3" t="s">
        <v>39</v>
      </c>
      <c r="X8" t="str">
        <f t="shared" si="2"/>
        <v>D</v>
      </c>
    </row>
    <row r="9" spans="1:24" x14ac:dyDescent="0.25">
      <c r="A9" t="s">
        <v>22</v>
      </c>
      <c r="B9" t="s">
        <v>49</v>
      </c>
      <c r="C9" t="s">
        <v>41</v>
      </c>
      <c r="D9" t="s">
        <v>46</v>
      </c>
      <c r="E9" t="s">
        <v>42</v>
      </c>
      <c r="F9">
        <v>4.5</v>
      </c>
      <c r="G9" t="s">
        <v>27</v>
      </c>
      <c r="H9">
        <v>1.798</v>
      </c>
      <c r="I9">
        <v>-0.13700000000000001</v>
      </c>
      <c r="J9" s="4">
        <f t="shared" si="0"/>
        <v>250</v>
      </c>
      <c r="K9" t="s">
        <v>28</v>
      </c>
      <c r="L9" t="str">
        <f t="shared" si="1"/>
        <v>Diesel</v>
      </c>
      <c r="M9" t="s">
        <v>43</v>
      </c>
      <c r="Q9">
        <v>34.200000000000003</v>
      </c>
      <c r="R9" t="s">
        <v>462</v>
      </c>
      <c r="S9">
        <v>17.786999999999999</v>
      </c>
      <c r="U9" t="s">
        <v>22</v>
      </c>
      <c r="V9" t="s">
        <v>30</v>
      </c>
      <c r="W9" s="3" t="s">
        <v>44</v>
      </c>
      <c r="X9" t="str">
        <f t="shared" si="2"/>
        <v>D</v>
      </c>
    </row>
    <row r="10" spans="1:24" x14ac:dyDescent="0.25">
      <c r="A10" t="s">
        <v>22</v>
      </c>
      <c r="B10" t="s">
        <v>50</v>
      </c>
      <c r="C10" t="s">
        <v>51</v>
      </c>
      <c r="D10" t="s">
        <v>52</v>
      </c>
      <c r="E10" t="s">
        <v>53</v>
      </c>
      <c r="F10">
        <v>4.5</v>
      </c>
      <c r="G10" t="s">
        <v>27</v>
      </c>
      <c r="H10">
        <v>1.798</v>
      </c>
      <c r="I10">
        <v>-0.13700000000000001</v>
      </c>
      <c r="J10" s="4">
        <f t="shared" si="0"/>
        <v>50</v>
      </c>
      <c r="K10" t="s">
        <v>28</v>
      </c>
      <c r="L10" t="str">
        <f t="shared" si="1"/>
        <v>ELEC</v>
      </c>
      <c r="M10" t="s">
        <v>29</v>
      </c>
      <c r="Q10">
        <v>34.200000000000003</v>
      </c>
      <c r="R10" t="s">
        <v>462</v>
      </c>
      <c r="S10">
        <v>17.786999999999999</v>
      </c>
      <c r="U10" t="s">
        <v>22</v>
      </c>
      <c r="V10" t="s">
        <v>30</v>
      </c>
      <c r="W10" s="3" t="s">
        <v>31</v>
      </c>
      <c r="X10" t="str">
        <f t="shared" si="2"/>
        <v>ELEC</v>
      </c>
    </row>
    <row r="11" spans="1:24" x14ac:dyDescent="0.25">
      <c r="A11" t="s">
        <v>22</v>
      </c>
      <c r="B11" t="s">
        <v>54</v>
      </c>
      <c r="C11" t="s">
        <v>33</v>
      </c>
      <c r="D11" t="s">
        <v>55</v>
      </c>
      <c r="E11" t="s">
        <v>34</v>
      </c>
      <c r="F11">
        <v>4.5</v>
      </c>
      <c r="G11" t="s">
        <v>27</v>
      </c>
      <c r="H11">
        <v>1.798</v>
      </c>
      <c r="I11">
        <v>-0.13700000000000001</v>
      </c>
      <c r="J11" s="4">
        <f t="shared" si="0"/>
        <v>50</v>
      </c>
      <c r="K11" t="s">
        <v>28</v>
      </c>
      <c r="L11" t="str">
        <f t="shared" si="1"/>
        <v>Petrol Hybrid</v>
      </c>
      <c r="M11" t="s">
        <v>29</v>
      </c>
      <c r="Q11">
        <v>34.200000000000003</v>
      </c>
      <c r="R11" t="s">
        <v>462</v>
      </c>
      <c r="S11">
        <v>17.786999999999999</v>
      </c>
      <c r="U11" t="s">
        <v>22</v>
      </c>
      <c r="V11" t="s">
        <v>30</v>
      </c>
      <c r="W11" s="3" t="s">
        <v>39</v>
      </c>
      <c r="X11" t="s">
        <v>56</v>
      </c>
    </row>
    <row r="12" spans="1:24" x14ac:dyDescent="0.25">
      <c r="A12" t="s">
        <v>22</v>
      </c>
      <c r="B12" t="s">
        <v>57</v>
      </c>
      <c r="C12" t="s">
        <v>58</v>
      </c>
      <c r="D12" t="s">
        <v>25</v>
      </c>
      <c r="E12" t="s">
        <v>34</v>
      </c>
      <c r="F12">
        <v>4.5</v>
      </c>
      <c r="G12" t="s">
        <v>27</v>
      </c>
      <c r="H12">
        <v>1.798</v>
      </c>
      <c r="I12">
        <v>-0.13700000000000001</v>
      </c>
      <c r="J12" s="4">
        <f t="shared" si="0"/>
        <v>50</v>
      </c>
      <c r="K12" t="s">
        <v>28</v>
      </c>
      <c r="L12" t="str">
        <f t="shared" si="1"/>
        <v>Petrol</v>
      </c>
      <c r="M12" t="s">
        <v>29</v>
      </c>
      <c r="Q12">
        <v>34.200000000000003</v>
      </c>
      <c r="R12" t="s">
        <v>462</v>
      </c>
      <c r="S12">
        <v>17.786999999999999</v>
      </c>
      <c r="U12" t="s">
        <v>22</v>
      </c>
      <c r="V12" t="s">
        <v>30</v>
      </c>
      <c r="W12" s="3" t="s">
        <v>39</v>
      </c>
      <c r="X12" t="str">
        <f>D12</f>
        <v>G</v>
      </c>
    </row>
    <row r="13" spans="1:24" x14ac:dyDescent="0.25">
      <c r="A13" t="s">
        <v>22</v>
      </c>
      <c r="B13" t="s">
        <v>59</v>
      </c>
      <c r="C13" t="s">
        <v>60</v>
      </c>
      <c r="D13" t="s">
        <v>61</v>
      </c>
      <c r="E13" t="s">
        <v>34</v>
      </c>
      <c r="F13">
        <v>4.5</v>
      </c>
      <c r="G13" t="s">
        <v>27</v>
      </c>
      <c r="H13">
        <v>1.798</v>
      </c>
      <c r="I13">
        <v>-0.13700000000000001</v>
      </c>
      <c r="J13" s="4">
        <f t="shared" si="0"/>
        <v>50</v>
      </c>
      <c r="K13" t="s">
        <v>28</v>
      </c>
      <c r="L13" t="str">
        <f t="shared" si="1"/>
        <v>LPG Bifuell ~ LPG</v>
      </c>
      <c r="M13" t="s">
        <v>29</v>
      </c>
      <c r="Q13">
        <v>34.200000000000003</v>
      </c>
      <c r="R13" t="s">
        <v>462</v>
      </c>
      <c r="S13">
        <v>17.786999999999999</v>
      </c>
      <c r="U13" t="s">
        <v>22</v>
      </c>
      <c r="V13" t="s">
        <v>30</v>
      </c>
      <c r="W13" s="3" t="s">
        <v>39</v>
      </c>
      <c r="X13" t="s">
        <v>62</v>
      </c>
    </row>
    <row r="14" spans="1:24" x14ac:dyDescent="0.25">
      <c r="A14" t="s">
        <v>63</v>
      </c>
      <c r="B14" t="s">
        <v>64</v>
      </c>
      <c r="C14" t="s">
        <v>65</v>
      </c>
      <c r="D14" t="s">
        <v>25</v>
      </c>
      <c r="E14" t="s">
        <v>66</v>
      </c>
      <c r="F14">
        <v>4.5</v>
      </c>
      <c r="G14" t="s">
        <v>27</v>
      </c>
      <c r="H14">
        <v>1.6180000000000001</v>
      </c>
      <c r="I14">
        <v>-0.14099999999999999</v>
      </c>
      <c r="J14" s="4">
        <f t="shared" si="0"/>
        <v>50</v>
      </c>
      <c r="K14" t="s">
        <v>67</v>
      </c>
      <c r="L14" t="str">
        <f t="shared" si="1"/>
        <v>Petrol</v>
      </c>
      <c r="M14" t="s">
        <v>68</v>
      </c>
      <c r="Q14">
        <v>34.200000000000003</v>
      </c>
      <c r="R14" t="s">
        <v>462</v>
      </c>
      <c r="S14">
        <v>17.786999999999999</v>
      </c>
      <c r="U14" t="s">
        <v>63</v>
      </c>
      <c r="V14" t="s">
        <v>30</v>
      </c>
      <c r="W14" s="3" t="s">
        <v>69</v>
      </c>
      <c r="X14" t="str">
        <f t="shared" ref="X14:X20" si="3">D14</f>
        <v>G</v>
      </c>
    </row>
    <row r="15" spans="1:24" x14ac:dyDescent="0.25">
      <c r="A15" t="s">
        <v>63</v>
      </c>
      <c r="B15" t="s">
        <v>70</v>
      </c>
      <c r="C15" t="s">
        <v>71</v>
      </c>
      <c r="D15" t="s">
        <v>25</v>
      </c>
      <c r="E15" t="s">
        <v>72</v>
      </c>
      <c r="F15">
        <v>4.5</v>
      </c>
      <c r="G15" t="s">
        <v>27</v>
      </c>
      <c r="H15">
        <v>1.6180000000000001</v>
      </c>
      <c r="I15">
        <v>-0.14099999999999999</v>
      </c>
      <c r="J15" s="4">
        <f t="shared" si="0"/>
        <v>50</v>
      </c>
      <c r="K15" t="s">
        <v>67</v>
      </c>
      <c r="L15" t="str">
        <f t="shared" si="1"/>
        <v>Petrol</v>
      </c>
      <c r="M15" t="s">
        <v>73</v>
      </c>
      <c r="Q15">
        <v>34.200000000000003</v>
      </c>
      <c r="R15" t="s">
        <v>462</v>
      </c>
      <c r="S15">
        <v>17.786999999999999</v>
      </c>
      <c r="U15" t="s">
        <v>63</v>
      </c>
      <c r="V15" t="s">
        <v>30</v>
      </c>
      <c r="W15" s="3" t="s">
        <v>69</v>
      </c>
      <c r="X15" t="str">
        <f t="shared" si="3"/>
        <v>G</v>
      </c>
    </row>
    <row r="16" spans="1:24" x14ac:dyDescent="0.25">
      <c r="A16" t="s">
        <v>63</v>
      </c>
      <c r="B16" t="s">
        <v>74</v>
      </c>
      <c r="C16" t="s">
        <v>75</v>
      </c>
      <c r="D16" t="s">
        <v>25</v>
      </c>
      <c r="E16" t="s">
        <v>76</v>
      </c>
      <c r="F16">
        <v>4.5</v>
      </c>
      <c r="G16" t="s">
        <v>27</v>
      </c>
      <c r="H16">
        <v>1.6180000000000001</v>
      </c>
      <c r="I16">
        <v>-0.14099999999999999</v>
      </c>
      <c r="J16" s="4">
        <f t="shared" si="0"/>
        <v>50</v>
      </c>
      <c r="K16" t="s">
        <v>67</v>
      </c>
      <c r="L16" t="str">
        <f t="shared" si="1"/>
        <v>Petrol</v>
      </c>
      <c r="M16" t="s">
        <v>77</v>
      </c>
      <c r="Q16">
        <v>34.200000000000003</v>
      </c>
      <c r="R16" t="s">
        <v>462</v>
      </c>
      <c r="S16">
        <v>17.786999999999999</v>
      </c>
      <c r="U16" t="s">
        <v>63</v>
      </c>
      <c r="V16" t="s">
        <v>30</v>
      </c>
      <c r="W16" s="3" t="s">
        <v>69</v>
      </c>
      <c r="X16" t="str">
        <f t="shared" si="3"/>
        <v>G</v>
      </c>
    </row>
    <row r="17" spans="1:24" x14ac:dyDescent="0.25">
      <c r="A17" t="s">
        <v>63</v>
      </c>
      <c r="B17" t="s">
        <v>78</v>
      </c>
      <c r="C17" t="s">
        <v>79</v>
      </c>
      <c r="D17" t="s">
        <v>46</v>
      </c>
      <c r="E17" t="s">
        <v>66</v>
      </c>
      <c r="F17">
        <v>4.5</v>
      </c>
      <c r="G17" t="s">
        <v>80</v>
      </c>
      <c r="H17">
        <v>0.1</v>
      </c>
      <c r="I17">
        <v>17</v>
      </c>
      <c r="J17" s="4">
        <f t="shared" si="0"/>
        <v>250</v>
      </c>
      <c r="K17" t="s">
        <v>67</v>
      </c>
      <c r="L17" t="str">
        <f t="shared" si="1"/>
        <v>Diesel</v>
      </c>
      <c r="M17" t="s">
        <v>68</v>
      </c>
      <c r="Q17">
        <v>34.200000000000003</v>
      </c>
      <c r="R17" t="s">
        <v>462</v>
      </c>
      <c r="S17">
        <v>17.786999999999999</v>
      </c>
      <c r="U17" t="s">
        <v>63</v>
      </c>
      <c r="V17" t="s">
        <v>30</v>
      </c>
      <c r="W17" s="3" t="s">
        <v>69</v>
      </c>
      <c r="X17" t="str">
        <f t="shared" si="3"/>
        <v>D</v>
      </c>
    </row>
    <row r="18" spans="1:24" x14ac:dyDescent="0.25">
      <c r="A18" t="s">
        <v>63</v>
      </c>
      <c r="B18" t="s">
        <v>81</v>
      </c>
      <c r="C18" t="s">
        <v>82</v>
      </c>
      <c r="D18" t="s">
        <v>46</v>
      </c>
      <c r="E18" t="s">
        <v>72</v>
      </c>
      <c r="F18">
        <v>4.5</v>
      </c>
      <c r="G18" t="s">
        <v>80</v>
      </c>
      <c r="H18">
        <v>0.1</v>
      </c>
      <c r="I18">
        <v>17</v>
      </c>
      <c r="J18" s="4">
        <f t="shared" si="0"/>
        <v>250</v>
      </c>
      <c r="K18" t="s">
        <v>67</v>
      </c>
      <c r="L18" t="str">
        <f t="shared" si="1"/>
        <v>Diesel</v>
      </c>
      <c r="M18" t="s">
        <v>73</v>
      </c>
      <c r="Q18">
        <v>34.200000000000003</v>
      </c>
      <c r="R18" t="s">
        <v>462</v>
      </c>
      <c r="S18">
        <v>17.786999999999999</v>
      </c>
      <c r="U18" t="s">
        <v>63</v>
      </c>
      <c r="V18" t="s">
        <v>30</v>
      </c>
      <c r="W18" s="3" t="s">
        <v>69</v>
      </c>
      <c r="X18" t="str">
        <f t="shared" si="3"/>
        <v>D</v>
      </c>
    </row>
    <row r="19" spans="1:24" x14ac:dyDescent="0.25">
      <c r="A19" t="s">
        <v>63</v>
      </c>
      <c r="B19" t="s">
        <v>83</v>
      </c>
      <c r="C19" t="s">
        <v>84</v>
      </c>
      <c r="D19" t="s">
        <v>46</v>
      </c>
      <c r="E19" t="s">
        <v>76</v>
      </c>
      <c r="F19">
        <v>4.5</v>
      </c>
      <c r="G19" t="s">
        <v>80</v>
      </c>
      <c r="H19">
        <v>0.1</v>
      </c>
      <c r="I19">
        <v>17</v>
      </c>
      <c r="J19" s="4">
        <f t="shared" si="0"/>
        <v>250</v>
      </c>
      <c r="K19" t="s">
        <v>67</v>
      </c>
      <c r="L19" t="str">
        <f t="shared" si="1"/>
        <v>Diesel</v>
      </c>
      <c r="M19" t="s">
        <v>77</v>
      </c>
      <c r="Q19">
        <v>34.200000000000003</v>
      </c>
      <c r="R19" t="s">
        <v>462</v>
      </c>
      <c r="S19">
        <v>17.786999999999999</v>
      </c>
      <c r="U19" t="s">
        <v>63</v>
      </c>
      <c r="V19" t="s">
        <v>30</v>
      </c>
      <c r="W19" s="3" t="s">
        <v>69</v>
      </c>
      <c r="X19" t="str">
        <f t="shared" si="3"/>
        <v>D</v>
      </c>
    </row>
    <row r="20" spans="1:24" x14ac:dyDescent="0.25">
      <c r="A20" t="s">
        <v>63</v>
      </c>
      <c r="B20" t="s">
        <v>85</v>
      </c>
      <c r="C20" t="s">
        <v>86</v>
      </c>
      <c r="D20" t="s">
        <v>52</v>
      </c>
      <c r="E20" t="s">
        <v>53</v>
      </c>
      <c r="F20">
        <v>4.5</v>
      </c>
      <c r="G20" t="s">
        <v>27</v>
      </c>
      <c r="H20">
        <v>1.798</v>
      </c>
      <c r="I20">
        <v>-0.13700000000000001</v>
      </c>
      <c r="J20" s="4">
        <f t="shared" si="0"/>
        <v>50</v>
      </c>
      <c r="K20" t="s">
        <v>67</v>
      </c>
      <c r="L20" t="str">
        <f t="shared" si="1"/>
        <v>ELEC</v>
      </c>
      <c r="M20" t="s">
        <v>68</v>
      </c>
      <c r="Q20">
        <v>34.200000000000003</v>
      </c>
      <c r="R20" t="s">
        <v>462</v>
      </c>
      <c r="S20">
        <v>17.786999999999999</v>
      </c>
      <c r="U20" t="s">
        <v>63</v>
      </c>
      <c r="V20" t="s">
        <v>30</v>
      </c>
      <c r="W20" s="3" t="s">
        <v>69</v>
      </c>
      <c r="X20" t="str">
        <f t="shared" si="3"/>
        <v>ELEC</v>
      </c>
    </row>
    <row r="21" spans="1:24" x14ac:dyDescent="0.25">
      <c r="A21" t="s">
        <v>63</v>
      </c>
      <c r="B21" t="s">
        <v>87</v>
      </c>
      <c r="C21" t="s">
        <v>86</v>
      </c>
      <c r="D21" t="s">
        <v>55</v>
      </c>
      <c r="E21" t="s">
        <v>53</v>
      </c>
      <c r="F21">
        <v>4.5</v>
      </c>
      <c r="G21" t="s">
        <v>27</v>
      </c>
      <c r="H21">
        <v>1.798</v>
      </c>
      <c r="I21">
        <v>-0.13700000000000001</v>
      </c>
      <c r="J21" s="4">
        <f t="shared" si="0"/>
        <v>50</v>
      </c>
      <c r="K21" t="s">
        <v>67</v>
      </c>
      <c r="L21" t="str">
        <f t="shared" si="1"/>
        <v>Petrol Hybrid</v>
      </c>
      <c r="M21" t="s">
        <v>68</v>
      </c>
      <c r="Q21">
        <v>34.200000000000003</v>
      </c>
      <c r="R21" t="s">
        <v>462</v>
      </c>
      <c r="S21">
        <v>17.786999999999999</v>
      </c>
      <c r="U21" t="s">
        <v>22</v>
      </c>
      <c r="V21" t="s">
        <v>30</v>
      </c>
      <c r="W21" s="3" t="s">
        <v>39</v>
      </c>
      <c r="X21" t="s">
        <v>56</v>
      </c>
    </row>
    <row r="22" spans="1:24" x14ac:dyDescent="0.25">
      <c r="A22" t="s">
        <v>88</v>
      </c>
      <c r="B22" t="s">
        <v>89</v>
      </c>
      <c r="C22" t="str">
        <f t="shared" ref="C22:C30" si="4">CONCATENATE("Rigid trucks diesel ", E22)</f>
        <v>Rigid trucks diesel &lt;=7.5t</v>
      </c>
      <c r="D22" t="s">
        <v>46</v>
      </c>
      <c r="E22" t="s">
        <v>90</v>
      </c>
      <c r="G22" t="s">
        <v>80</v>
      </c>
      <c r="H22">
        <v>0.1</v>
      </c>
      <c r="I22">
        <v>17</v>
      </c>
      <c r="J22" s="4">
        <f t="shared" si="0"/>
        <v>250</v>
      </c>
      <c r="K22" t="s">
        <v>91</v>
      </c>
      <c r="L22" t="str">
        <f t="shared" si="1"/>
        <v>Diesel</v>
      </c>
      <c r="M22" t="s">
        <v>92</v>
      </c>
      <c r="O22">
        <v>0</v>
      </c>
      <c r="P22">
        <v>0.5</v>
      </c>
      <c r="Q22">
        <v>22.8</v>
      </c>
      <c r="R22" t="s">
        <v>464</v>
      </c>
      <c r="S22">
        <v>10.752000000000001</v>
      </c>
      <c r="U22" t="s">
        <v>93</v>
      </c>
      <c r="V22" t="s">
        <v>94</v>
      </c>
      <c r="W22" s="3" t="s">
        <v>95</v>
      </c>
      <c r="X22" t="str">
        <f t="shared" ref="X22:X56" si="5">D22</f>
        <v>D</v>
      </c>
    </row>
    <row r="23" spans="1:24" x14ac:dyDescent="0.25">
      <c r="A23" t="s">
        <v>88</v>
      </c>
      <c r="B23" t="s">
        <v>96</v>
      </c>
      <c r="C23" t="str">
        <f t="shared" si="4"/>
        <v>Rigid trucks diesel 7.5-12t</v>
      </c>
      <c r="D23" t="s">
        <v>46</v>
      </c>
      <c r="E23" t="s">
        <v>97</v>
      </c>
      <c r="G23" t="s">
        <v>80</v>
      </c>
      <c r="H23">
        <v>0.1</v>
      </c>
      <c r="I23">
        <v>17</v>
      </c>
      <c r="J23" s="4">
        <f t="shared" si="0"/>
        <v>250</v>
      </c>
      <c r="K23" t="s">
        <v>91</v>
      </c>
      <c r="L23" t="str">
        <f t="shared" si="1"/>
        <v>Diesel</v>
      </c>
      <c r="M23" t="s">
        <v>98</v>
      </c>
      <c r="O23">
        <v>0</v>
      </c>
      <c r="P23">
        <v>0.5</v>
      </c>
      <c r="Q23">
        <v>22.8</v>
      </c>
      <c r="R23" t="s">
        <v>464</v>
      </c>
      <c r="S23">
        <v>10.752000000000001</v>
      </c>
      <c r="U23" t="s">
        <v>93</v>
      </c>
      <c r="V23" t="s">
        <v>94</v>
      </c>
      <c r="W23" s="3" t="s">
        <v>99</v>
      </c>
      <c r="X23" t="str">
        <f t="shared" si="5"/>
        <v>D</v>
      </c>
    </row>
    <row r="24" spans="1:24" x14ac:dyDescent="0.25">
      <c r="A24" t="s">
        <v>88</v>
      </c>
      <c r="B24" t="s">
        <v>100</v>
      </c>
      <c r="C24" t="str">
        <f t="shared" si="4"/>
        <v>Rigid trucks diesel 12-14t</v>
      </c>
      <c r="D24" t="s">
        <v>46</v>
      </c>
      <c r="E24" t="s">
        <v>101</v>
      </c>
      <c r="G24" t="s">
        <v>80</v>
      </c>
      <c r="H24">
        <v>0.1</v>
      </c>
      <c r="I24">
        <v>17</v>
      </c>
      <c r="J24" s="4">
        <f t="shared" si="0"/>
        <v>250</v>
      </c>
      <c r="K24" t="s">
        <v>91</v>
      </c>
      <c r="L24" t="str">
        <f t="shared" si="1"/>
        <v>Diesel</v>
      </c>
      <c r="M24" t="s">
        <v>102</v>
      </c>
      <c r="O24">
        <v>0</v>
      </c>
      <c r="P24">
        <v>0.5</v>
      </c>
      <c r="Q24">
        <v>22.8</v>
      </c>
      <c r="R24" t="s">
        <v>464</v>
      </c>
      <c r="S24">
        <v>10.752000000000001</v>
      </c>
      <c r="U24" t="s">
        <v>93</v>
      </c>
      <c r="V24" t="s">
        <v>94</v>
      </c>
      <c r="W24" s="3" t="s">
        <v>103</v>
      </c>
      <c r="X24" t="str">
        <f t="shared" si="5"/>
        <v>D</v>
      </c>
    </row>
    <row r="25" spans="1:24" x14ac:dyDescent="0.25">
      <c r="A25" t="s">
        <v>88</v>
      </c>
      <c r="B25" t="s">
        <v>104</v>
      </c>
      <c r="C25" t="str">
        <f t="shared" si="4"/>
        <v>Rigid trucks diesel 14-16t</v>
      </c>
      <c r="D25" t="s">
        <v>46</v>
      </c>
      <c r="E25" t="s">
        <v>105</v>
      </c>
      <c r="G25" t="s">
        <v>80</v>
      </c>
      <c r="H25">
        <v>0.1</v>
      </c>
      <c r="I25">
        <v>17</v>
      </c>
      <c r="J25" s="4">
        <f t="shared" si="0"/>
        <v>250</v>
      </c>
      <c r="K25" t="s">
        <v>91</v>
      </c>
      <c r="L25" t="str">
        <f t="shared" si="1"/>
        <v>Diesel</v>
      </c>
      <c r="M25" t="s">
        <v>106</v>
      </c>
      <c r="O25">
        <v>0</v>
      </c>
      <c r="P25">
        <v>0.5</v>
      </c>
      <c r="Q25">
        <v>22.8</v>
      </c>
      <c r="R25" t="s">
        <v>464</v>
      </c>
      <c r="S25">
        <v>10.752000000000001</v>
      </c>
      <c r="U25" t="s">
        <v>93</v>
      </c>
      <c r="V25" t="s">
        <v>94</v>
      </c>
      <c r="W25" s="3" t="s">
        <v>107</v>
      </c>
      <c r="X25" t="str">
        <f t="shared" si="5"/>
        <v>D</v>
      </c>
    </row>
    <row r="26" spans="1:24" x14ac:dyDescent="0.25">
      <c r="A26" t="s">
        <v>88</v>
      </c>
      <c r="B26" t="s">
        <v>108</v>
      </c>
      <c r="C26" t="str">
        <f t="shared" si="4"/>
        <v>Rigid trucks diesel 16-20t</v>
      </c>
      <c r="D26" t="s">
        <v>46</v>
      </c>
      <c r="E26" t="s">
        <v>109</v>
      </c>
      <c r="G26" t="s">
        <v>80</v>
      </c>
      <c r="H26">
        <v>0.1</v>
      </c>
      <c r="I26">
        <v>17</v>
      </c>
      <c r="J26" s="4">
        <f t="shared" si="0"/>
        <v>250</v>
      </c>
      <c r="K26" t="s">
        <v>91</v>
      </c>
      <c r="L26" t="str">
        <f t="shared" si="1"/>
        <v>Diesel</v>
      </c>
      <c r="M26" t="s">
        <v>106</v>
      </c>
      <c r="O26">
        <v>0</v>
      </c>
      <c r="P26">
        <v>0.5</v>
      </c>
      <c r="Q26">
        <v>22.8</v>
      </c>
      <c r="R26" t="s">
        <v>464</v>
      </c>
      <c r="S26">
        <v>10.752000000000001</v>
      </c>
      <c r="U26" t="s">
        <v>93</v>
      </c>
      <c r="V26" t="s">
        <v>94</v>
      </c>
      <c r="W26" s="3" t="s">
        <v>107</v>
      </c>
      <c r="X26" t="str">
        <f t="shared" si="5"/>
        <v>D</v>
      </c>
    </row>
    <row r="27" spans="1:24" x14ac:dyDescent="0.25">
      <c r="A27" t="s">
        <v>88</v>
      </c>
      <c r="B27" t="s">
        <v>110</v>
      </c>
      <c r="C27" t="str">
        <f t="shared" si="4"/>
        <v>Rigid trucks diesel 20-26t</v>
      </c>
      <c r="D27" t="s">
        <v>46</v>
      </c>
      <c r="E27" t="s">
        <v>111</v>
      </c>
      <c r="G27" t="s">
        <v>80</v>
      </c>
      <c r="H27">
        <v>0.1</v>
      </c>
      <c r="I27">
        <v>17</v>
      </c>
      <c r="J27" s="4">
        <f t="shared" si="0"/>
        <v>250</v>
      </c>
      <c r="K27" t="s">
        <v>91</v>
      </c>
      <c r="L27" t="str">
        <f t="shared" si="1"/>
        <v>Diesel</v>
      </c>
      <c r="M27" t="s">
        <v>112</v>
      </c>
      <c r="O27">
        <v>0</v>
      </c>
      <c r="P27">
        <v>0.5</v>
      </c>
      <c r="Q27">
        <v>22.8</v>
      </c>
      <c r="R27" t="s">
        <v>464</v>
      </c>
      <c r="S27">
        <v>10.752000000000001</v>
      </c>
      <c r="U27" t="s">
        <v>93</v>
      </c>
      <c r="V27" t="s">
        <v>94</v>
      </c>
      <c r="W27" s="3" t="s">
        <v>113</v>
      </c>
      <c r="X27" t="str">
        <f t="shared" si="5"/>
        <v>D</v>
      </c>
    </row>
    <row r="28" spans="1:24" x14ac:dyDescent="0.25">
      <c r="A28" t="s">
        <v>88</v>
      </c>
      <c r="B28" t="s">
        <v>114</v>
      </c>
      <c r="C28" t="str">
        <f t="shared" si="4"/>
        <v>Rigid trucks diesel 26-28t</v>
      </c>
      <c r="D28" t="s">
        <v>46</v>
      </c>
      <c r="E28" t="s">
        <v>115</v>
      </c>
      <c r="G28" t="s">
        <v>80</v>
      </c>
      <c r="H28">
        <v>0.1</v>
      </c>
      <c r="I28">
        <v>17</v>
      </c>
      <c r="J28" s="4">
        <f t="shared" si="0"/>
        <v>250</v>
      </c>
      <c r="K28" t="s">
        <v>91</v>
      </c>
      <c r="L28" t="str">
        <f t="shared" si="1"/>
        <v>Diesel</v>
      </c>
      <c r="M28" t="s">
        <v>116</v>
      </c>
      <c r="O28">
        <v>0</v>
      </c>
      <c r="P28">
        <v>0.5</v>
      </c>
      <c r="Q28">
        <v>22.8</v>
      </c>
      <c r="R28" t="s">
        <v>464</v>
      </c>
      <c r="S28">
        <v>10.752000000000001</v>
      </c>
      <c r="U28" t="s">
        <v>93</v>
      </c>
      <c r="V28" t="s">
        <v>94</v>
      </c>
      <c r="W28" s="3" t="s">
        <v>117</v>
      </c>
      <c r="X28" t="str">
        <f t="shared" si="5"/>
        <v>D</v>
      </c>
    </row>
    <row r="29" spans="1:24" x14ac:dyDescent="0.25">
      <c r="A29" t="s">
        <v>88</v>
      </c>
      <c r="B29" t="s">
        <v>118</v>
      </c>
      <c r="C29" t="str">
        <f t="shared" si="4"/>
        <v>Rigid trucks diesel 38-32t</v>
      </c>
      <c r="D29" t="s">
        <v>46</v>
      </c>
      <c r="E29" t="s">
        <v>119</v>
      </c>
      <c r="G29" t="s">
        <v>80</v>
      </c>
      <c r="H29">
        <v>0.1</v>
      </c>
      <c r="I29">
        <v>17</v>
      </c>
      <c r="J29" s="4">
        <f t="shared" si="0"/>
        <v>250</v>
      </c>
      <c r="K29" t="s">
        <v>91</v>
      </c>
      <c r="L29" t="str">
        <f t="shared" si="1"/>
        <v>Diesel</v>
      </c>
      <c r="M29" t="s">
        <v>120</v>
      </c>
      <c r="O29">
        <v>0</v>
      </c>
      <c r="P29">
        <v>0.5</v>
      </c>
      <c r="Q29">
        <v>22.8</v>
      </c>
      <c r="R29" t="s">
        <v>464</v>
      </c>
      <c r="S29">
        <v>10.752000000000001</v>
      </c>
      <c r="U29" t="s">
        <v>93</v>
      </c>
      <c r="V29" t="s">
        <v>94</v>
      </c>
      <c r="W29" s="3" t="s">
        <v>121</v>
      </c>
      <c r="X29" t="str">
        <f t="shared" si="5"/>
        <v>D</v>
      </c>
    </row>
    <row r="30" spans="1:24" x14ac:dyDescent="0.25">
      <c r="A30" t="s">
        <v>88</v>
      </c>
      <c r="B30" t="s">
        <v>122</v>
      </c>
      <c r="C30" t="str">
        <f t="shared" si="4"/>
        <v>Rigid trucks diesel &gt;=32t</v>
      </c>
      <c r="D30" t="s">
        <v>46</v>
      </c>
      <c r="E30" t="s">
        <v>123</v>
      </c>
      <c r="G30" t="s">
        <v>80</v>
      </c>
      <c r="H30">
        <v>0.1</v>
      </c>
      <c r="I30">
        <v>17</v>
      </c>
      <c r="J30" s="4">
        <f t="shared" si="0"/>
        <v>250</v>
      </c>
      <c r="K30" t="s">
        <v>91</v>
      </c>
      <c r="L30" t="str">
        <f t="shared" si="1"/>
        <v>Diesel</v>
      </c>
      <c r="M30" t="s">
        <v>124</v>
      </c>
      <c r="O30">
        <v>0</v>
      </c>
      <c r="P30">
        <v>0.5</v>
      </c>
      <c r="Q30">
        <v>22.8</v>
      </c>
      <c r="R30" t="s">
        <v>464</v>
      </c>
      <c r="S30">
        <v>10.752000000000001</v>
      </c>
      <c r="U30" t="s">
        <v>93</v>
      </c>
      <c r="V30" t="s">
        <v>94</v>
      </c>
      <c r="W30" s="3" t="s">
        <v>125</v>
      </c>
      <c r="X30" t="str">
        <f t="shared" si="5"/>
        <v>D</v>
      </c>
    </row>
    <row r="31" spans="1:24" x14ac:dyDescent="0.25">
      <c r="A31" t="s">
        <v>88</v>
      </c>
      <c r="B31" t="s">
        <v>126</v>
      </c>
      <c r="C31" t="str">
        <f t="shared" ref="C31:C39" si="6">CONCATENATE("Rigid trucks gasoline ", E31)</f>
        <v>Rigid trucks gasoline &lt;=7.5t</v>
      </c>
      <c r="D31" t="s">
        <v>25</v>
      </c>
      <c r="E31" t="s">
        <v>90</v>
      </c>
      <c r="G31" t="s">
        <v>80</v>
      </c>
      <c r="H31">
        <v>0.1</v>
      </c>
      <c r="I31">
        <v>17</v>
      </c>
      <c r="J31" s="4">
        <f t="shared" si="0"/>
        <v>50</v>
      </c>
      <c r="K31" t="s">
        <v>28</v>
      </c>
      <c r="L31" t="str">
        <f t="shared" si="1"/>
        <v>Petrol</v>
      </c>
      <c r="M31" t="s">
        <v>43</v>
      </c>
      <c r="Q31">
        <v>22.8</v>
      </c>
      <c r="R31" t="s">
        <v>464</v>
      </c>
      <c r="S31">
        <v>10.752000000000001</v>
      </c>
      <c r="T31" t="s">
        <v>127</v>
      </c>
      <c r="U31" t="s">
        <v>22</v>
      </c>
      <c r="V31" t="s">
        <v>30</v>
      </c>
      <c r="W31" s="3" t="s">
        <v>44</v>
      </c>
      <c r="X31" t="str">
        <f t="shared" si="5"/>
        <v>G</v>
      </c>
    </row>
    <row r="32" spans="1:24" x14ac:dyDescent="0.25">
      <c r="A32" t="s">
        <v>88</v>
      </c>
      <c r="B32" t="s">
        <v>128</v>
      </c>
      <c r="C32" t="str">
        <f t="shared" si="6"/>
        <v>Rigid trucks gasoline 7.5-12t</v>
      </c>
      <c r="D32" t="s">
        <v>25</v>
      </c>
      <c r="E32" t="s">
        <v>97</v>
      </c>
      <c r="G32" t="s">
        <v>80</v>
      </c>
      <c r="H32">
        <v>0.1</v>
      </c>
      <c r="I32">
        <v>17</v>
      </c>
      <c r="J32" s="4">
        <f t="shared" si="0"/>
        <v>50</v>
      </c>
      <c r="K32" t="s">
        <v>28</v>
      </c>
      <c r="L32" t="str">
        <f t="shared" si="1"/>
        <v>Petrol</v>
      </c>
      <c r="M32" t="s">
        <v>43</v>
      </c>
      <c r="Q32">
        <v>22.8</v>
      </c>
      <c r="R32" t="s">
        <v>464</v>
      </c>
      <c r="S32">
        <v>10.752000000000001</v>
      </c>
      <c r="U32" t="s">
        <v>22</v>
      </c>
      <c r="V32" t="s">
        <v>30</v>
      </c>
      <c r="W32" s="3" t="s">
        <v>44</v>
      </c>
      <c r="X32" t="str">
        <f t="shared" si="5"/>
        <v>G</v>
      </c>
    </row>
    <row r="33" spans="1:24" x14ac:dyDescent="0.25">
      <c r="A33" t="s">
        <v>88</v>
      </c>
      <c r="B33" t="s">
        <v>129</v>
      </c>
      <c r="C33" t="str">
        <f t="shared" si="6"/>
        <v>Rigid trucks gasoline 12-14t</v>
      </c>
      <c r="D33" t="s">
        <v>25</v>
      </c>
      <c r="E33" t="s">
        <v>101</v>
      </c>
      <c r="G33" t="s">
        <v>80</v>
      </c>
      <c r="H33">
        <v>0.1</v>
      </c>
      <c r="I33">
        <v>17</v>
      </c>
      <c r="J33" s="4">
        <f t="shared" si="0"/>
        <v>50</v>
      </c>
      <c r="K33" t="s">
        <v>28</v>
      </c>
      <c r="L33" t="str">
        <f t="shared" si="1"/>
        <v>Petrol</v>
      </c>
      <c r="M33" t="s">
        <v>43</v>
      </c>
      <c r="Q33">
        <v>22.8</v>
      </c>
      <c r="R33" t="s">
        <v>464</v>
      </c>
      <c r="S33">
        <v>10.752000000000001</v>
      </c>
      <c r="U33" t="s">
        <v>22</v>
      </c>
      <c r="V33" t="s">
        <v>30</v>
      </c>
      <c r="W33" s="3" t="s">
        <v>44</v>
      </c>
      <c r="X33" t="str">
        <f t="shared" si="5"/>
        <v>G</v>
      </c>
    </row>
    <row r="34" spans="1:24" x14ac:dyDescent="0.25">
      <c r="A34" t="s">
        <v>88</v>
      </c>
      <c r="B34" t="s">
        <v>130</v>
      </c>
      <c r="C34" t="str">
        <f t="shared" si="6"/>
        <v>Rigid trucks gasoline 14-16t</v>
      </c>
      <c r="D34" t="s">
        <v>25</v>
      </c>
      <c r="E34" t="s">
        <v>105</v>
      </c>
      <c r="G34" t="s">
        <v>80</v>
      </c>
      <c r="H34">
        <v>0.1</v>
      </c>
      <c r="I34">
        <v>17</v>
      </c>
      <c r="J34" s="4">
        <f t="shared" ref="J34:J63" si="7">IF(D34="D", 250, 50)</f>
        <v>50</v>
      </c>
      <c r="K34" t="s">
        <v>28</v>
      </c>
      <c r="L34" t="str">
        <f t="shared" ref="L34:L56" si="8">IF(D34="G","Petrol",IF(D34="D","Diesel",IF(D34="HY","Petrol Hybrid",IF(D34="GLP","LPG Bifuell ~ LPG",D34))))</f>
        <v>Petrol</v>
      </c>
      <c r="M34" t="s">
        <v>43</v>
      </c>
      <c r="Q34">
        <v>22.8</v>
      </c>
      <c r="R34" t="s">
        <v>464</v>
      </c>
      <c r="S34">
        <v>10.752000000000001</v>
      </c>
      <c r="U34" t="s">
        <v>22</v>
      </c>
      <c r="V34" t="s">
        <v>30</v>
      </c>
      <c r="W34" s="3" t="s">
        <v>44</v>
      </c>
      <c r="X34" t="str">
        <f t="shared" si="5"/>
        <v>G</v>
      </c>
    </row>
    <row r="35" spans="1:24" x14ac:dyDescent="0.25">
      <c r="A35" t="s">
        <v>88</v>
      </c>
      <c r="B35" t="s">
        <v>131</v>
      </c>
      <c r="C35" t="str">
        <f t="shared" si="6"/>
        <v>Rigid trucks gasoline 16-20t</v>
      </c>
      <c r="D35" t="s">
        <v>25</v>
      </c>
      <c r="E35" t="s">
        <v>109</v>
      </c>
      <c r="G35" t="s">
        <v>80</v>
      </c>
      <c r="H35">
        <v>0.1</v>
      </c>
      <c r="I35">
        <v>17</v>
      </c>
      <c r="J35" s="4">
        <f t="shared" si="7"/>
        <v>50</v>
      </c>
      <c r="K35" t="s">
        <v>28</v>
      </c>
      <c r="L35" t="str">
        <f t="shared" si="8"/>
        <v>Petrol</v>
      </c>
      <c r="M35" t="s">
        <v>43</v>
      </c>
      <c r="Q35">
        <v>22.8</v>
      </c>
      <c r="R35" t="s">
        <v>464</v>
      </c>
      <c r="S35">
        <v>10.752000000000001</v>
      </c>
      <c r="U35" t="s">
        <v>22</v>
      </c>
      <c r="V35" t="s">
        <v>30</v>
      </c>
      <c r="W35" s="3" t="s">
        <v>44</v>
      </c>
      <c r="X35" t="str">
        <f t="shared" si="5"/>
        <v>G</v>
      </c>
    </row>
    <row r="36" spans="1:24" x14ac:dyDescent="0.25">
      <c r="A36" t="s">
        <v>88</v>
      </c>
      <c r="B36" t="s">
        <v>132</v>
      </c>
      <c r="C36" t="str">
        <f t="shared" si="6"/>
        <v>Rigid trucks gasoline 20-26t</v>
      </c>
      <c r="D36" t="s">
        <v>25</v>
      </c>
      <c r="E36" t="s">
        <v>111</v>
      </c>
      <c r="G36" t="s">
        <v>80</v>
      </c>
      <c r="H36">
        <v>0.1</v>
      </c>
      <c r="I36">
        <v>17</v>
      </c>
      <c r="J36" s="4">
        <f t="shared" si="7"/>
        <v>50</v>
      </c>
      <c r="K36" t="s">
        <v>28</v>
      </c>
      <c r="L36" t="str">
        <f t="shared" si="8"/>
        <v>Petrol</v>
      </c>
      <c r="M36" t="s">
        <v>43</v>
      </c>
      <c r="Q36">
        <v>22.8</v>
      </c>
      <c r="R36" t="s">
        <v>464</v>
      </c>
      <c r="S36">
        <v>10.752000000000001</v>
      </c>
      <c r="U36" t="s">
        <v>22</v>
      </c>
      <c r="V36" t="s">
        <v>30</v>
      </c>
      <c r="W36" s="3" t="s">
        <v>44</v>
      </c>
      <c r="X36" t="str">
        <f t="shared" si="5"/>
        <v>G</v>
      </c>
    </row>
    <row r="37" spans="1:24" x14ac:dyDescent="0.25">
      <c r="A37" t="s">
        <v>88</v>
      </c>
      <c r="B37" t="s">
        <v>133</v>
      </c>
      <c r="C37" t="str">
        <f t="shared" si="6"/>
        <v>Rigid trucks gasoline 26-28t</v>
      </c>
      <c r="D37" t="s">
        <v>25</v>
      </c>
      <c r="E37" t="s">
        <v>115</v>
      </c>
      <c r="G37" t="s">
        <v>80</v>
      </c>
      <c r="H37">
        <v>0.1</v>
      </c>
      <c r="I37">
        <v>17</v>
      </c>
      <c r="J37" s="4">
        <f t="shared" si="7"/>
        <v>50</v>
      </c>
      <c r="K37" t="s">
        <v>28</v>
      </c>
      <c r="L37" t="str">
        <f t="shared" si="8"/>
        <v>Petrol</v>
      </c>
      <c r="M37" t="s">
        <v>43</v>
      </c>
      <c r="Q37">
        <v>22.8</v>
      </c>
      <c r="R37" t="s">
        <v>464</v>
      </c>
      <c r="S37">
        <v>10.752000000000001</v>
      </c>
      <c r="U37" t="s">
        <v>22</v>
      </c>
      <c r="V37" t="s">
        <v>30</v>
      </c>
      <c r="W37" s="3" t="s">
        <v>44</v>
      </c>
      <c r="X37" t="str">
        <f t="shared" si="5"/>
        <v>G</v>
      </c>
    </row>
    <row r="38" spans="1:24" x14ac:dyDescent="0.25">
      <c r="A38" t="s">
        <v>88</v>
      </c>
      <c r="B38" t="s">
        <v>134</v>
      </c>
      <c r="C38" t="str">
        <f t="shared" si="6"/>
        <v>Rigid trucks gasoline 38-32t</v>
      </c>
      <c r="D38" t="s">
        <v>25</v>
      </c>
      <c r="E38" t="s">
        <v>119</v>
      </c>
      <c r="G38" t="s">
        <v>80</v>
      </c>
      <c r="H38">
        <v>0.1</v>
      </c>
      <c r="I38">
        <v>17</v>
      </c>
      <c r="J38" s="4">
        <f t="shared" si="7"/>
        <v>50</v>
      </c>
      <c r="K38" t="s">
        <v>28</v>
      </c>
      <c r="L38" t="str">
        <f t="shared" si="8"/>
        <v>Petrol</v>
      </c>
      <c r="M38" t="s">
        <v>43</v>
      </c>
      <c r="Q38">
        <v>22.8</v>
      </c>
      <c r="R38" t="s">
        <v>464</v>
      </c>
      <c r="S38">
        <v>10.752000000000001</v>
      </c>
      <c r="U38" t="s">
        <v>22</v>
      </c>
      <c r="V38" t="s">
        <v>30</v>
      </c>
      <c r="W38" s="3" t="s">
        <v>44</v>
      </c>
      <c r="X38" t="str">
        <f t="shared" si="5"/>
        <v>G</v>
      </c>
    </row>
    <row r="39" spans="1:24" x14ac:dyDescent="0.25">
      <c r="A39" t="s">
        <v>88</v>
      </c>
      <c r="B39" t="s">
        <v>135</v>
      </c>
      <c r="C39" t="str">
        <f t="shared" si="6"/>
        <v>Rigid trucks gasoline &gt;=32t</v>
      </c>
      <c r="D39" t="s">
        <v>25</v>
      </c>
      <c r="E39" t="s">
        <v>123</v>
      </c>
      <c r="G39" t="s">
        <v>80</v>
      </c>
      <c r="H39">
        <v>0.1</v>
      </c>
      <c r="I39">
        <v>17</v>
      </c>
      <c r="J39" s="4">
        <f t="shared" si="7"/>
        <v>50</v>
      </c>
      <c r="K39" t="s">
        <v>28</v>
      </c>
      <c r="L39" t="str">
        <f t="shared" si="8"/>
        <v>Petrol</v>
      </c>
      <c r="M39" t="s">
        <v>43</v>
      </c>
      <c r="Q39">
        <v>22.8</v>
      </c>
      <c r="R39" t="s">
        <v>464</v>
      </c>
      <c r="S39">
        <v>10.752000000000001</v>
      </c>
      <c r="U39" t="s">
        <v>22</v>
      </c>
      <c r="V39" t="s">
        <v>30</v>
      </c>
      <c r="W39" s="3" t="s">
        <v>44</v>
      </c>
      <c r="X39" t="str">
        <f t="shared" si="5"/>
        <v>G</v>
      </c>
    </row>
    <row r="40" spans="1:24" x14ac:dyDescent="0.25">
      <c r="A40" t="s">
        <v>88</v>
      </c>
      <c r="B40" t="s">
        <v>136</v>
      </c>
      <c r="C40" t="str">
        <f t="shared" ref="C40:C45" si="9">CONCATENATE("Articulated trucks diesel ", E40)</f>
        <v>Articulated trucks diesel 16-20t</v>
      </c>
      <c r="D40" t="s">
        <v>46</v>
      </c>
      <c r="E40" t="s">
        <v>109</v>
      </c>
      <c r="G40" t="s">
        <v>80</v>
      </c>
      <c r="H40">
        <v>0.1</v>
      </c>
      <c r="I40">
        <v>17</v>
      </c>
      <c r="J40" s="4">
        <f t="shared" si="7"/>
        <v>250</v>
      </c>
      <c r="K40" t="s">
        <v>91</v>
      </c>
      <c r="L40" t="str">
        <f t="shared" si="8"/>
        <v>Diesel</v>
      </c>
      <c r="M40" t="s">
        <v>137</v>
      </c>
      <c r="O40">
        <v>0</v>
      </c>
      <c r="P40">
        <v>0.5</v>
      </c>
      <c r="Q40">
        <v>22.8</v>
      </c>
      <c r="R40" t="s">
        <v>464</v>
      </c>
      <c r="S40">
        <v>10.752000000000001</v>
      </c>
      <c r="U40" t="s">
        <v>93</v>
      </c>
      <c r="V40" t="s">
        <v>138</v>
      </c>
      <c r="W40" s="3" t="s">
        <v>139</v>
      </c>
      <c r="X40" t="str">
        <f t="shared" si="5"/>
        <v>D</v>
      </c>
    </row>
    <row r="41" spans="1:24" x14ac:dyDescent="0.25">
      <c r="A41" t="s">
        <v>88</v>
      </c>
      <c r="B41" t="s">
        <v>140</v>
      </c>
      <c r="C41" t="str">
        <f t="shared" si="9"/>
        <v>Articulated trucks diesel 20-28t</v>
      </c>
      <c r="D41" t="s">
        <v>46</v>
      </c>
      <c r="E41" t="s">
        <v>141</v>
      </c>
      <c r="G41" t="s">
        <v>80</v>
      </c>
      <c r="H41">
        <v>0.1</v>
      </c>
      <c r="I41">
        <v>17</v>
      </c>
      <c r="J41" s="4">
        <f t="shared" si="7"/>
        <v>250</v>
      </c>
      <c r="K41" t="s">
        <v>91</v>
      </c>
      <c r="L41" t="str">
        <f t="shared" si="8"/>
        <v>Diesel</v>
      </c>
      <c r="M41" t="s">
        <v>142</v>
      </c>
      <c r="O41">
        <v>0</v>
      </c>
      <c r="P41">
        <v>0.5</v>
      </c>
      <c r="Q41">
        <v>22.8</v>
      </c>
      <c r="R41" t="s">
        <v>464</v>
      </c>
      <c r="S41">
        <v>10.752000000000001</v>
      </c>
      <c r="U41" t="s">
        <v>93</v>
      </c>
      <c r="V41" t="s">
        <v>138</v>
      </c>
      <c r="W41" s="3" t="s">
        <v>139</v>
      </c>
      <c r="X41" t="str">
        <f t="shared" si="5"/>
        <v>D</v>
      </c>
    </row>
    <row r="42" spans="1:24" x14ac:dyDescent="0.25">
      <c r="A42" t="s">
        <v>88</v>
      </c>
      <c r="B42" t="s">
        <v>143</v>
      </c>
      <c r="C42" t="str">
        <f t="shared" si="9"/>
        <v>Articulated trucks diesel 28-34t</v>
      </c>
      <c r="D42" t="s">
        <v>46</v>
      </c>
      <c r="E42" t="s">
        <v>144</v>
      </c>
      <c r="G42" t="s">
        <v>80</v>
      </c>
      <c r="H42">
        <v>0.1</v>
      </c>
      <c r="I42">
        <v>17</v>
      </c>
      <c r="J42" s="4">
        <f t="shared" si="7"/>
        <v>250</v>
      </c>
      <c r="K42" t="s">
        <v>91</v>
      </c>
      <c r="L42" t="str">
        <f t="shared" si="8"/>
        <v>Diesel</v>
      </c>
      <c r="M42" t="s">
        <v>145</v>
      </c>
      <c r="O42">
        <v>0</v>
      </c>
      <c r="P42">
        <v>0.5</v>
      </c>
      <c r="Q42">
        <v>22.8</v>
      </c>
      <c r="R42" t="s">
        <v>464</v>
      </c>
      <c r="S42">
        <v>10.752000000000001</v>
      </c>
      <c r="U42" t="s">
        <v>93</v>
      </c>
      <c r="V42" t="s">
        <v>138</v>
      </c>
      <c r="W42" s="3" t="s">
        <v>146</v>
      </c>
      <c r="X42" t="str">
        <f t="shared" si="5"/>
        <v>D</v>
      </c>
    </row>
    <row r="43" spans="1:24" x14ac:dyDescent="0.25">
      <c r="A43" t="s">
        <v>88</v>
      </c>
      <c r="B43" t="s">
        <v>147</v>
      </c>
      <c r="C43" t="str">
        <f t="shared" si="9"/>
        <v>Articulated trucks diesel 34-40t</v>
      </c>
      <c r="D43" t="s">
        <v>46</v>
      </c>
      <c r="E43" t="s">
        <v>148</v>
      </c>
      <c r="G43" t="s">
        <v>80</v>
      </c>
      <c r="H43">
        <v>0.1</v>
      </c>
      <c r="I43">
        <v>17</v>
      </c>
      <c r="J43" s="4">
        <f t="shared" si="7"/>
        <v>250</v>
      </c>
      <c r="K43" t="s">
        <v>91</v>
      </c>
      <c r="L43" t="str">
        <f t="shared" si="8"/>
        <v>Diesel</v>
      </c>
      <c r="M43" t="s">
        <v>149</v>
      </c>
      <c r="O43">
        <v>0</v>
      </c>
      <c r="P43">
        <v>0.5</v>
      </c>
      <c r="Q43">
        <v>22.8</v>
      </c>
      <c r="R43" t="s">
        <v>464</v>
      </c>
      <c r="S43">
        <v>10.752000000000001</v>
      </c>
      <c r="U43" t="s">
        <v>93</v>
      </c>
      <c r="V43" t="s">
        <v>138</v>
      </c>
      <c r="W43" s="3" t="s">
        <v>150</v>
      </c>
      <c r="X43" t="str">
        <f t="shared" si="5"/>
        <v>D</v>
      </c>
    </row>
    <row r="44" spans="1:24" x14ac:dyDescent="0.25">
      <c r="A44" t="s">
        <v>88</v>
      </c>
      <c r="B44" t="s">
        <v>151</v>
      </c>
      <c r="C44" t="str">
        <f t="shared" si="9"/>
        <v>Articulated trucks diesel 40-50t</v>
      </c>
      <c r="D44" t="s">
        <v>46</v>
      </c>
      <c r="E44" t="s">
        <v>152</v>
      </c>
      <c r="G44" t="s">
        <v>80</v>
      </c>
      <c r="H44">
        <v>0.1</v>
      </c>
      <c r="I44">
        <v>17</v>
      </c>
      <c r="J44" s="4">
        <f t="shared" si="7"/>
        <v>250</v>
      </c>
      <c r="K44" t="s">
        <v>91</v>
      </c>
      <c r="L44" t="str">
        <f t="shared" si="8"/>
        <v>Diesel</v>
      </c>
      <c r="M44" t="s">
        <v>153</v>
      </c>
      <c r="O44">
        <v>0</v>
      </c>
      <c r="P44">
        <v>0.5</v>
      </c>
      <c r="Q44">
        <v>22.8</v>
      </c>
      <c r="R44" t="s">
        <v>464</v>
      </c>
      <c r="S44">
        <v>10.752000000000001</v>
      </c>
      <c r="U44" t="s">
        <v>93</v>
      </c>
      <c r="V44" t="s">
        <v>138</v>
      </c>
      <c r="W44" s="3" t="s">
        <v>154</v>
      </c>
      <c r="X44" t="str">
        <f t="shared" si="5"/>
        <v>D</v>
      </c>
    </row>
    <row r="45" spans="1:24" x14ac:dyDescent="0.25">
      <c r="A45" t="s">
        <v>88</v>
      </c>
      <c r="B45" t="s">
        <v>155</v>
      </c>
      <c r="C45" t="str">
        <f t="shared" si="9"/>
        <v>Articulated trucks diesel 50-60t</v>
      </c>
      <c r="D45" t="s">
        <v>46</v>
      </c>
      <c r="E45" t="s">
        <v>156</v>
      </c>
      <c r="G45" t="s">
        <v>80</v>
      </c>
      <c r="H45">
        <v>0.1</v>
      </c>
      <c r="I45">
        <v>17</v>
      </c>
      <c r="J45" s="4">
        <f t="shared" si="7"/>
        <v>250</v>
      </c>
      <c r="K45" t="s">
        <v>91</v>
      </c>
      <c r="L45" t="str">
        <f t="shared" si="8"/>
        <v>Diesel</v>
      </c>
      <c r="M45" t="s">
        <v>157</v>
      </c>
      <c r="O45">
        <v>0</v>
      </c>
      <c r="P45">
        <v>0.5</v>
      </c>
      <c r="Q45">
        <v>22.8</v>
      </c>
      <c r="R45" t="s">
        <v>464</v>
      </c>
      <c r="S45">
        <v>10.752000000000001</v>
      </c>
      <c r="U45" t="s">
        <v>93</v>
      </c>
      <c r="V45" t="s">
        <v>138</v>
      </c>
      <c r="W45" s="3" t="s">
        <v>158</v>
      </c>
      <c r="X45" t="str">
        <f t="shared" si="5"/>
        <v>D</v>
      </c>
    </row>
    <row r="46" spans="1:24" x14ac:dyDescent="0.25">
      <c r="A46" t="s">
        <v>88</v>
      </c>
      <c r="B46" t="s">
        <v>159</v>
      </c>
      <c r="C46" t="s">
        <v>160</v>
      </c>
      <c r="D46" t="s">
        <v>52</v>
      </c>
      <c r="E46" t="s">
        <v>53</v>
      </c>
      <c r="G46" t="s">
        <v>80</v>
      </c>
      <c r="H46">
        <v>0.1</v>
      </c>
      <c r="I46">
        <v>17</v>
      </c>
      <c r="J46" s="4">
        <f t="shared" si="7"/>
        <v>50</v>
      </c>
      <c r="K46" t="s">
        <v>91</v>
      </c>
      <c r="L46" t="str">
        <f t="shared" si="8"/>
        <v>ELEC</v>
      </c>
      <c r="M46" t="s">
        <v>161</v>
      </c>
      <c r="O46">
        <v>0</v>
      </c>
      <c r="P46">
        <v>0.5</v>
      </c>
      <c r="Q46">
        <v>22.8</v>
      </c>
      <c r="R46" t="s">
        <v>464</v>
      </c>
      <c r="S46">
        <v>10.752000000000001</v>
      </c>
      <c r="U46" t="s">
        <v>93</v>
      </c>
      <c r="V46" t="s">
        <v>52</v>
      </c>
      <c r="X46" t="str">
        <f t="shared" si="5"/>
        <v>ELEC</v>
      </c>
    </row>
    <row r="47" spans="1:24" x14ac:dyDescent="0.25">
      <c r="A47" t="s">
        <v>162</v>
      </c>
      <c r="B47" t="s">
        <v>163</v>
      </c>
      <c r="C47" t="str">
        <f>CONCATENATE("Urban bus diesel ", E47)</f>
        <v>Urban bus diesel &lt;=15t</v>
      </c>
      <c r="D47" t="s">
        <v>46</v>
      </c>
      <c r="E47" t="s">
        <v>164</v>
      </c>
      <c r="G47" t="s">
        <v>80</v>
      </c>
      <c r="H47">
        <v>0.1</v>
      </c>
      <c r="I47">
        <v>17</v>
      </c>
      <c r="J47" s="4">
        <f t="shared" si="7"/>
        <v>250</v>
      </c>
      <c r="K47" t="s">
        <v>165</v>
      </c>
      <c r="L47" t="str">
        <f t="shared" si="8"/>
        <v>Diesel</v>
      </c>
      <c r="M47" t="s">
        <v>166</v>
      </c>
      <c r="O47">
        <v>0</v>
      </c>
      <c r="P47">
        <v>0.5</v>
      </c>
      <c r="Q47">
        <v>22.8</v>
      </c>
      <c r="R47" t="s">
        <v>464</v>
      </c>
      <c r="S47">
        <v>10.752000000000001</v>
      </c>
      <c r="U47" t="s">
        <v>167</v>
      </c>
      <c r="V47" t="s">
        <v>168</v>
      </c>
      <c r="W47" s="3" t="s">
        <v>169</v>
      </c>
      <c r="X47" t="str">
        <f t="shared" si="5"/>
        <v>D</v>
      </c>
    </row>
    <row r="48" spans="1:24" x14ac:dyDescent="0.25">
      <c r="A48" t="s">
        <v>162</v>
      </c>
      <c r="B48" t="s">
        <v>170</v>
      </c>
      <c r="C48" t="str">
        <f>CONCATENATE("Urban bus diesel ", E48)</f>
        <v>Urban bus diesel 15-18t</v>
      </c>
      <c r="D48" t="s">
        <v>46</v>
      </c>
      <c r="E48" t="s">
        <v>171</v>
      </c>
      <c r="G48" t="s">
        <v>80</v>
      </c>
      <c r="H48">
        <v>0.1</v>
      </c>
      <c r="I48">
        <v>17</v>
      </c>
      <c r="J48" s="4">
        <f t="shared" si="7"/>
        <v>250</v>
      </c>
      <c r="K48" t="s">
        <v>165</v>
      </c>
      <c r="L48" t="str">
        <f t="shared" si="8"/>
        <v>Diesel</v>
      </c>
      <c r="M48" t="s">
        <v>172</v>
      </c>
      <c r="O48">
        <v>0</v>
      </c>
      <c r="P48">
        <v>0.5</v>
      </c>
      <c r="Q48">
        <v>22.8</v>
      </c>
      <c r="R48" t="s">
        <v>464</v>
      </c>
      <c r="S48">
        <v>10.752000000000001</v>
      </c>
      <c r="U48" t="s">
        <v>167</v>
      </c>
      <c r="V48" t="s">
        <v>173</v>
      </c>
      <c r="W48" s="3" t="s">
        <v>174</v>
      </c>
      <c r="X48" t="str">
        <f t="shared" si="5"/>
        <v>D</v>
      </c>
    </row>
    <row r="49" spans="1:24" x14ac:dyDescent="0.25">
      <c r="A49" t="s">
        <v>162</v>
      </c>
      <c r="B49" t="s">
        <v>175</v>
      </c>
      <c r="C49" t="str">
        <f>CONCATENATE("Urban bus diesel ", E49)</f>
        <v>Urban bus diesel &gt;=18t</v>
      </c>
      <c r="D49" t="s">
        <v>46</v>
      </c>
      <c r="E49" t="s">
        <v>176</v>
      </c>
      <c r="G49" t="s">
        <v>80</v>
      </c>
      <c r="H49">
        <v>0.1</v>
      </c>
      <c r="I49">
        <v>17</v>
      </c>
      <c r="J49" s="4">
        <f t="shared" si="7"/>
        <v>250</v>
      </c>
      <c r="K49" t="s">
        <v>165</v>
      </c>
      <c r="L49" t="str">
        <f t="shared" si="8"/>
        <v>Diesel</v>
      </c>
      <c r="M49" t="s">
        <v>177</v>
      </c>
      <c r="O49">
        <v>0</v>
      </c>
      <c r="P49">
        <v>0.5</v>
      </c>
      <c r="Q49">
        <v>22.8</v>
      </c>
      <c r="R49" t="s">
        <v>464</v>
      </c>
      <c r="S49">
        <v>10.752000000000001</v>
      </c>
      <c r="U49" t="s">
        <v>167</v>
      </c>
      <c r="V49" t="s">
        <v>178</v>
      </c>
      <c r="W49" s="3" t="s">
        <v>179</v>
      </c>
      <c r="X49" t="str">
        <f t="shared" si="5"/>
        <v>D</v>
      </c>
    </row>
    <row r="50" spans="1:24" x14ac:dyDescent="0.25">
      <c r="A50" t="s">
        <v>162</v>
      </c>
      <c r="B50" t="s">
        <v>180</v>
      </c>
      <c r="C50" t="str">
        <f>CONCATENATE("Urban bus gasoline", E50)</f>
        <v>Urban bus gasoline&lt;=15t</v>
      </c>
      <c r="D50" t="s">
        <v>25</v>
      </c>
      <c r="E50" t="s">
        <v>164</v>
      </c>
      <c r="G50" t="s">
        <v>80</v>
      </c>
      <c r="H50">
        <v>0.1</v>
      </c>
      <c r="I50">
        <v>17</v>
      </c>
      <c r="J50" s="4">
        <f t="shared" si="7"/>
        <v>50</v>
      </c>
      <c r="K50" t="s">
        <v>28</v>
      </c>
      <c r="L50" t="str">
        <f t="shared" si="8"/>
        <v>Petrol</v>
      </c>
      <c r="M50" t="s">
        <v>43</v>
      </c>
      <c r="O50">
        <v>0</v>
      </c>
      <c r="P50">
        <v>0.5</v>
      </c>
      <c r="Q50">
        <v>22.8</v>
      </c>
      <c r="R50" t="s">
        <v>464</v>
      </c>
      <c r="S50">
        <v>10.752000000000001</v>
      </c>
      <c r="T50" t="s">
        <v>181</v>
      </c>
      <c r="U50" t="s">
        <v>22</v>
      </c>
      <c r="V50" t="s">
        <v>30</v>
      </c>
      <c r="W50" s="3" t="s">
        <v>44</v>
      </c>
      <c r="X50" t="str">
        <f t="shared" si="5"/>
        <v>G</v>
      </c>
    </row>
    <row r="51" spans="1:24" x14ac:dyDescent="0.25">
      <c r="A51" t="s">
        <v>162</v>
      </c>
      <c r="B51" t="s">
        <v>182</v>
      </c>
      <c r="C51" t="str">
        <f>CONCATENATE("Urban bus gasoline", E51)</f>
        <v>Urban bus gasoline15-18t</v>
      </c>
      <c r="D51" t="s">
        <v>25</v>
      </c>
      <c r="E51" t="s">
        <v>171</v>
      </c>
      <c r="G51" t="s">
        <v>80</v>
      </c>
      <c r="H51">
        <v>0.1</v>
      </c>
      <c r="I51">
        <v>17</v>
      </c>
      <c r="J51" s="4">
        <f t="shared" si="7"/>
        <v>50</v>
      </c>
      <c r="K51" t="s">
        <v>28</v>
      </c>
      <c r="L51" t="str">
        <f t="shared" si="8"/>
        <v>Petrol</v>
      </c>
      <c r="M51" t="s">
        <v>43</v>
      </c>
      <c r="O51">
        <v>0</v>
      </c>
      <c r="P51">
        <v>0.5</v>
      </c>
      <c r="Q51">
        <v>22.8</v>
      </c>
      <c r="R51" t="s">
        <v>464</v>
      </c>
      <c r="S51">
        <v>10.752000000000001</v>
      </c>
      <c r="U51" t="s">
        <v>22</v>
      </c>
      <c r="V51" t="s">
        <v>30</v>
      </c>
      <c r="W51" s="3" t="s">
        <v>44</v>
      </c>
      <c r="X51" t="str">
        <f t="shared" si="5"/>
        <v>G</v>
      </c>
    </row>
    <row r="52" spans="1:24" x14ac:dyDescent="0.25">
      <c r="A52" t="s">
        <v>162</v>
      </c>
      <c r="B52" t="s">
        <v>183</v>
      </c>
      <c r="C52" t="str">
        <f>CONCATENATE("Urban bus gasoline", E52)</f>
        <v>Urban bus gasoline&gt;=18t</v>
      </c>
      <c r="D52" t="s">
        <v>25</v>
      </c>
      <c r="E52" t="s">
        <v>176</v>
      </c>
      <c r="G52" t="s">
        <v>80</v>
      </c>
      <c r="H52">
        <v>0.1</v>
      </c>
      <c r="I52">
        <v>17</v>
      </c>
      <c r="J52" s="4">
        <f t="shared" si="7"/>
        <v>50</v>
      </c>
      <c r="K52" t="s">
        <v>28</v>
      </c>
      <c r="L52" t="str">
        <f t="shared" si="8"/>
        <v>Petrol</v>
      </c>
      <c r="M52" t="s">
        <v>43</v>
      </c>
      <c r="O52">
        <v>0</v>
      </c>
      <c r="P52">
        <v>0.5</v>
      </c>
      <c r="Q52">
        <v>22.8</v>
      </c>
      <c r="R52" t="s">
        <v>464</v>
      </c>
      <c r="S52">
        <v>10.752000000000001</v>
      </c>
      <c r="U52" t="s">
        <v>22</v>
      </c>
      <c r="V52" t="s">
        <v>30</v>
      </c>
      <c r="W52" s="3" t="s">
        <v>44</v>
      </c>
      <c r="X52" t="str">
        <f t="shared" si="5"/>
        <v>G</v>
      </c>
    </row>
    <row r="53" spans="1:24" x14ac:dyDescent="0.25">
      <c r="A53" t="s">
        <v>162</v>
      </c>
      <c r="B53" t="s">
        <v>184</v>
      </c>
      <c r="C53" t="str">
        <f>CONCATENATE("Coach bus diesel ", E53)</f>
        <v>Coach bus diesel &lt;=18</v>
      </c>
      <c r="D53" t="s">
        <v>46</v>
      </c>
      <c r="E53" t="s">
        <v>185</v>
      </c>
      <c r="G53" t="s">
        <v>80</v>
      </c>
      <c r="H53">
        <v>0.1</v>
      </c>
      <c r="I53">
        <v>17</v>
      </c>
      <c r="J53" s="4">
        <f t="shared" si="7"/>
        <v>250</v>
      </c>
      <c r="K53" t="s">
        <v>165</v>
      </c>
      <c r="L53" t="str">
        <f t="shared" si="8"/>
        <v>Diesel</v>
      </c>
      <c r="M53" t="s">
        <v>186</v>
      </c>
      <c r="O53">
        <v>0</v>
      </c>
      <c r="P53">
        <v>0.5</v>
      </c>
      <c r="Q53">
        <v>22.8</v>
      </c>
      <c r="R53" t="s">
        <v>464</v>
      </c>
      <c r="S53">
        <v>10.752000000000001</v>
      </c>
      <c r="U53" t="s">
        <v>187</v>
      </c>
      <c r="V53" t="s">
        <v>173</v>
      </c>
      <c r="W53" s="3" t="s">
        <v>185</v>
      </c>
      <c r="X53" t="str">
        <f t="shared" si="5"/>
        <v>D</v>
      </c>
    </row>
    <row r="54" spans="1:24" x14ac:dyDescent="0.25">
      <c r="A54" t="s">
        <v>162</v>
      </c>
      <c r="B54" t="s">
        <v>188</v>
      </c>
      <c r="C54" t="str">
        <f>CONCATENATE("Coach bus diesel ", E54)</f>
        <v>Coach bus diesel &gt;18t</v>
      </c>
      <c r="D54" t="s">
        <v>46</v>
      </c>
      <c r="E54" t="s">
        <v>189</v>
      </c>
      <c r="G54" t="s">
        <v>80</v>
      </c>
      <c r="H54">
        <v>0.1</v>
      </c>
      <c r="I54">
        <v>17</v>
      </c>
      <c r="J54" s="4">
        <f t="shared" si="7"/>
        <v>250</v>
      </c>
      <c r="K54" t="s">
        <v>165</v>
      </c>
      <c r="L54" t="str">
        <f t="shared" si="8"/>
        <v>Diesel</v>
      </c>
      <c r="M54" t="s">
        <v>190</v>
      </c>
      <c r="O54">
        <v>0</v>
      </c>
      <c r="P54">
        <v>0.5</v>
      </c>
      <c r="Q54">
        <v>22.8</v>
      </c>
      <c r="R54" t="s">
        <v>464</v>
      </c>
      <c r="S54">
        <v>10.752000000000001</v>
      </c>
      <c r="U54" t="s">
        <v>187</v>
      </c>
      <c r="V54" t="s">
        <v>191</v>
      </c>
      <c r="W54" s="3" t="s">
        <v>179</v>
      </c>
      <c r="X54" t="str">
        <f t="shared" si="5"/>
        <v>D</v>
      </c>
    </row>
    <row r="55" spans="1:24" x14ac:dyDescent="0.25">
      <c r="A55" t="s">
        <v>162</v>
      </c>
      <c r="B55" t="s">
        <v>192</v>
      </c>
      <c r="C55" t="str">
        <f>CONCATENATE("Coach bus gasoline ", E55)</f>
        <v>Coach bus gasoline &lt;=18</v>
      </c>
      <c r="D55" t="s">
        <v>25</v>
      </c>
      <c r="E55" t="s">
        <v>185</v>
      </c>
      <c r="G55" t="s">
        <v>80</v>
      </c>
      <c r="H55">
        <v>0.1</v>
      </c>
      <c r="I55">
        <v>17</v>
      </c>
      <c r="J55" s="4">
        <f t="shared" si="7"/>
        <v>50</v>
      </c>
      <c r="K55" t="s">
        <v>28</v>
      </c>
      <c r="L55" t="str">
        <f t="shared" si="8"/>
        <v>Petrol</v>
      </c>
      <c r="M55" t="s">
        <v>43</v>
      </c>
      <c r="O55">
        <v>0</v>
      </c>
      <c r="P55">
        <v>0.5</v>
      </c>
      <c r="Q55">
        <v>22.8</v>
      </c>
      <c r="R55" t="s">
        <v>464</v>
      </c>
      <c r="S55">
        <v>10.752000000000001</v>
      </c>
      <c r="U55" t="s">
        <v>22</v>
      </c>
      <c r="V55" t="s">
        <v>30</v>
      </c>
      <c r="W55" s="3" t="s">
        <v>44</v>
      </c>
      <c r="X55" t="str">
        <f t="shared" si="5"/>
        <v>G</v>
      </c>
    </row>
    <row r="56" spans="1:24" x14ac:dyDescent="0.25">
      <c r="A56" t="s">
        <v>162</v>
      </c>
      <c r="B56" t="s">
        <v>193</v>
      </c>
      <c r="C56" t="str">
        <f>CONCATENATE("Coach bus gasoline ", E56)</f>
        <v>Coach bus gasoline &gt;18t</v>
      </c>
      <c r="D56" t="s">
        <v>25</v>
      </c>
      <c r="E56" t="s">
        <v>189</v>
      </c>
      <c r="G56" t="s">
        <v>80</v>
      </c>
      <c r="H56">
        <v>0.1</v>
      </c>
      <c r="I56">
        <v>17</v>
      </c>
      <c r="J56" s="4">
        <f t="shared" si="7"/>
        <v>50</v>
      </c>
      <c r="K56" t="s">
        <v>28</v>
      </c>
      <c r="L56" t="str">
        <f t="shared" si="8"/>
        <v>Petrol</v>
      </c>
      <c r="M56" t="s">
        <v>43</v>
      </c>
      <c r="O56">
        <v>0</v>
      </c>
      <c r="P56">
        <v>0.5</v>
      </c>
      <c r="Q56">
        <v>22.8</v>
      </c>
      <c r="R56" t="s">
        <v>464</v>
      </c>
      <c r="S56">
        <v>10.752000000000001</v>
      </c>
      <c r="U56" t="s">
        <v>22</v>
      </c>
      <c r="V56" t="s">
        <v>30</v>
      </c>
      <c r="W56" s="3" t="s">
        <v>44</v>
      </c>
      <c r="X56" t="str">
        <f t="shared" si="5"/>
        <v>G</v>
      </c>
    </row>
    <row r="57" spans="1:24" x14ac:dyDescent="0.25">
      <c r="A57" t="s">
        <v>162</v>
      </c>
      <c r="B57" t="s">
        <v>194</v>
      </c>
      <c r="C57" t="s">
        <v>195</v>
      </c>
      <c r="D57" t="s">
        <v>55</v>
      </c>
      <c r="E57" t="s">
        <v>53</v>
      </c>
      <c r="G57" t="s">
        <v>80</v>
      </c>
      <c r="H57">
        <v>0.1</v>
      </c>
      <c r="I57">
        <v>17</v>
      </c>
      <c r="J57" s="4">
        <f t="shared" si="7"/>
        <v>50</v>
      </c>
      <c r="K57" t="s">
        <v>165</v>
      </c>
      <c r="L57" t="s">
        <v>196</v>
      </c>
      <c r="M57" t="s">
        <v>166</v>
      </c>
      <c r="O57">
        <v>0</v>
      </c>
      <c r="P57">
        <v>0.5</v>
      </c>
      <c r="Q57">
        <v>22.8</v>
      </c>
      <c r="R57" t="s">
        <v>464</v>
      </c>
      <c r="S57">
        <v>10.752000000000001</v>
      </c>
      <c r="U57" t="s">
        <v>22</v>
      </c>
      <c r="V57" t="s">
        <v>30</v>
      </c>
      <c r="W57" s="3" t="s">
        <v>39</v>
      </c>
      <c r="X57" t="s">
        <v>56</v>
      </c>
    </row>
    <row r="58" spans="1:24" x14ac:dyDescent="0.25">
      <c r="A58" t="s">
        <v>162</v>
      </c>
      <c r="B58" t="s">
        <v>197</v>
      </c>
      <c r="C58" t="s">
        <v>198</v>
      </c>
      <c r="D58" t="s">
        <v>52</v>
      </c>
      <c r="E58" t="s">
        <v>53</v>
      </c>
      <c r="G58" t="s">
        <v>80</v>
      </c>
      <c r="H58">
        <v>0.1</v>
      </c>
      <c r="I58">
        <v>17</v>
      </c>
      <c r="J58" s="4">
        <f t="shared" si="7"/>
        <v>50</v>
      </c>
      <c r="K58" t="s">
        <v>165</v>
      </c>
      <c r="L58" t="s">
        <v>199</v>
      </c>
      <c r="M58" t="s">
        <v>166</v>
      </c>
      <c r="O58">
        <v>0</v>
      </c>
      <c r="P58">
        <v>0.5</v>
      </c>
      <c r="Q58">
        <v>22.8</v>
      </c>
      <c r="R58" t="s">
        <v>464</v>
      </c>
      <c r="S58">
        <v>10.752000000000001</v>
      </c>
      <c r="U58" t="s">
        <v>162</v>
      </c>
      <c r="V58" t="s">
        <v>52</v>
      </c>
      <c r="X58" t="str">
        <f t="shared" ref="X58:X63" si="10">D58</f>
        <v>ELEC</v>
      </c>
    </row>
    <row r="59" spans="1:24" x14ac:dyDescent="0.25">
      <c r="A59" t="s">
        <v>200</v>
      </c>
      <c r="B59" t="s">
        <v>201</v>
      </c>
      <c r="C59" t="s">
        <v>202</v>
      </c>
      <c r="D59" t="s">
        <v>25</v>
      </c>
      <c r="E59" t="s">
        <v>203</v>
      </c>
      <c r="F59">
        <v>4.5</v>
      </c>
      <c r="G59" t="s">
        <v>27</v>
      </c>
      <c r="H59">
        <v>1.6180000000000001</v>
      </c>
      <c r="I59">
        <v>-0.14099999999999999</v>
      </c>
      <c r="J59" s="4">
        <f t="shared" si="7"/>
        <v>50</v>
      </c>
      <c r="K59" s="3" t="s">
        <v>204</v>
      </c>
      <c r="L59" t="str">
        <f>IF(D59="G","Petrol",IF(D59="D","Diesel",IF(D59="HY","Petrol Hybrid",IF(D59="GLP","LPG Bifuell ~ LPG",D59))))</f>
        <v>Petrol</v>
      </c>
      <c r="M59" t="s">
        <v>205</v>
      </c>
      <c r="Q59">
        <v>54.7</v>
      </c>
      <c r="R59" t="s">
        <v>463</v>
      </c>
      <c r="S59">
        <v>9.1110000000000007</v>
      </c>
      <c r="T59" t="s">
        <v>206</v>
      </c>
      <c r="U59" t="s">
        <v>207</v>
      </c>
      <c r="V59" t="s">
        <v>208</v>
      </c>
      <c r="W59" s="3" t="s">
        <v>209</v>
      </c>
      <c r="X59" t="str">
        <f t="shared" si="10"/>
        <v>G</v>
      </c>
    </row>
    <row r="60" spans="1:24" x14ac:dyDescent="0.25">
      <c r="A60" t="s">
        <v>200</v>
      </c>
      <c r="B60" t="s">
        <v>210</v>
      </c>
      <c r="C60" t="s">
        <v>211</v>
      </c>
      <c r="D60" t="s">
        <v>25</v>
      </c>
      <c r="E60" t="s">
        <v>212</v>
      </c>
      <c r="F60">
        <v>4.5</v>
      </c>
      <c r="G60" t="s">
        <v>27</v>
      </c>
      <c r="H60">
        <v>1.6180000000000001</v>
      </c>
      <c r="I60">
        <v>-0.14099999999999999</v>
      </c>
      <c r="J60" s="4">
        <f t="shared" si="7"/>
        <v>50</v>
      </c>
      <c r="K60" s="3" t="s">
        <v>204</v>
      </c>
      <c r="L60" t="str">
        <f>IF(D60="G","Petrol",IF(D60="D","Diesel",IF(D60="HY","Petrol Hybrid",IF(D60="GLP","LPG Bifuell ~ LPG",D60))))</f>
        <v>Petrol</v>
      </c>
      <c r="M60" t="s">
        <v>213</v>
      </c>
      <c r="Q60">
        <v>54.7</v>
      </c>
      <c r="R60" t="s">
        <v>463</v>
      </c>
      <c r="S60">
        <v>9.1110000000000007</v>
      </c>
      <c r="U60" t="s">
        <v>207</v>
      </c>
      <c r="V60" t="s">
        <v>30</v>
      </c>
      <c r="W60" s="3" t="s">
        <v>214</v>
      </c>
      <c r="X60" t="str">
        <f t="shared" si="10"/>
        <v>G</v>
      </c>
    </row>
    <row r="61" spans="1:24" x14ac:dyDescent="0.25">
      <c r="A61" t="s">
        <v>200</v>
      </c>
      <c r="B61" t="s">
        <v>215</v>
      </c>
      <c r="C61" t="s">
        <v>216</v>
      </c>
      <c r="D61" t="s">
        <v>25</v>
      </c>
      <c r="E61" t="s">
        <v>217</v>
      </c>
      <c r="F61">
        <v>4.5</v>
      </c>
      <c r="G61" t="s">
        <v>27</v>
      </c>
      <c r="H61">
        <v>1.6180000000000001</v>
      </c>
      <c r="I61">
        <v>-0.14099999999999999</v>
      </c>
      <c r="J61" s="4">
        <f t="shared" si="7"/>
        <v>50</v>
      </c>
      <c r="K61" s="3" t="s">
        <v>204</v>
      </c>
      <c r="L61" t="str">
        <f>IF(D61="G","Petrol",IF(D61="D","Diesel",IF(D61="HY","Petrol Hybrid",IF(D61="GLP","LPG Bifuell ~ LPG",D61))))</f>
        <v>Petrol</v>
      </c>
      <c r="M61" t="s">
        <v>218</v>
      </c>
      <c r="Q61">
        <v>54.7</v>
      </c>
      <c r="R61" t="s">
        <v>463</v>
      </c>
      <c r="S61">
        <v>9.1110000000000007</v>
      </c>
      <c r="U61" t="s">
        <v>207</v>
      </c>
      <c r="V61" t="s">
        <v>30</v>
      </c>
      <c r="W61" s="3" t="s">
        <v>219</v>
      </c>
      <c r="X61" t="str">
        <f t="shared" si="10"/>
        <v>G</v>
      </c>
    </row>
    <row r="62" spans="1:24" x14ac:dyDescent="0.25">
      <c r="A62" t="s">
        <v>200</v>
      </c>
      <c r="B62" t="s">
        <v>220</v>
      </c>
      <c r="C62" t="s">
        <v>221</v>
      </c>
      <c r="D62" t="s">
        <v>25</v>
      </c>
      <c r="E62" t="s">
        <v>222</v>
      </c>
      <c r="F62">
        <v>4.5</v>
      </c>
      <c r="G62" t="s">
        <v>27</v>
      </c>
      <c r="H62">
        <v>1.6180000000000001</v>
      </c>
      <c r="I62">
        <v>-0.14099999999999999</v>
      </c>
      <c r="J62" s="4">
        <f t="shared" si="7"/>
        <v>50</v>
      </c>
      <c r="K62" s="3" t="s">
        <v>204</v>
      </c>
      <c r="L62" t="str">
        <f>IF(D62="G","Petrol",IF(D62="D","Diesel",IF(D62="HY","Petrol Hybrid",IF(D62="GLP","LPG Bifuell ~ LPG",D62))))</f>
        <v>Petrol</v>
      </c>
      <c r="M62" t="s">
        <v>223</v>
      </c>
      <c r="Q62">
        <v>54.7</v>
      </c>
      <c r="R62" t="s">
        <v>463</v>
      </c>
      <c r="S62">
        <v>9.1110000000000007</v>
      </c>
      <c r="U62" t="s">
        <v>207</v>
      </c>
      <c r="V62" t="s">
        <v>30</v>
      </c>
      <c r="W62" s="3" t="s">
        <v>224</v>
      </c>
      <c r="X62" t="str">
        <f t="shared" si="10"/>
        <v>G</v>
      </c>
    </row>
    <row r="63" spans="1:24" x14ac:dyDescent="0.25">
      <c r="A63" t="s">
        <v>200</v>
      </c>
      <c r="B63" t="s">
        <v>225</v>
      </c>
      <c r="C63" t="s">
        <v>226</v>
      </c>
      <c r="D63" t="s">
        <v>52</v>
      </c>
      <c r="E63" t="s">
        <v>53</v>
      </c>
      <c r="F63">
        <v>4.5</v>
      </c>
      <c r="G63" t="s">
        <v>27</v>
      </c>
      <c r="H63">
        <v>1.6180000000000001</v>
      </c>
      <c r="I63">
        <v>-0.14099999999999999</v>
      </c>
      <c r="J63" s="4">
        <f t="shared" si="7"/>
        <v>50</v>
      </c>
      <c r="K63" s="3" t="s">
        <v>204</v>
      </c>
      <c r="L63" t="str">
        <f>IF(D63="G","Petrol",IF(D63="D","Diesel",IF(D63="HY","Petrol Hybrid",IF(D63="GLP","LPG Bifuell ~ LPG",D63))))</f>
        <v>ELEC</v>
      </c>
      <c r="M63" t="s">
        <v>205</v>
      </c>
      <c r="Q63">
        <v>54.7</v>
      </c>
      <c r="R63" t="s">
        <v>463</v>
      </c>
      <c r="S63">
        <v>9.1110000000000007</v>
      </c>
      <c r="U63" t="s">
        <v>207</v>
      </c>
      <c r="V63" t="s">
        <v>30</v>
      </c>
      <c r="W63" s="3" t="s">
        <v>214</v>
      </c>
      <c r="X63" t="str">
        <f t="shared" si="10"/>
        <v>ELEC</v>
      </c>
    </row>
  </sheetData>
  <autoFilter ref="A1:X63" xr:uid="{00000000-0009-0000-0000-000000000000}"/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K13"/>
  <sheetViews>
    <sheetView topLeftCell="BH1" zoomScale="85" zoomScaleNormal="85" workbookViewId="0">
      <selection activeCell="BC2" activeCellId="1" sqref="F578:F601 BC2"/>
    </sheetView>
  </sheetViews>
  <sheetFormatPr defaultColWidth="11.5546875" defaultRowHeight="13.2" x14ac:dyDescent="0.25"/>
  <cols>
    <col min="1" max="1" width="6.88671875" customWidth="1"/>
    <col min="2" max="2" width="11.33203125" customWidth="1"/>
    <col min="3" max="3" width="13.6640625" customWidth="1"/>
    <col min="4" max="4" width="14.88671875" customWidth="1"/>
    <col min="5" max="5" width="11.109375" customWidth="1"/>
    <col min="6" max="9" width="17.21875" customWidth="1"/>
    <col min="10" max="10" width="9.6640625" customWidth="1"/>
    <col min="11" max="11" width="14.6640625" customWidth="1"/>
    <col min="12" max="12" width="15.21875" customWidth="1"/>
    <col min="13" max="13" width="17.5546875" customWidth="1"/>
    <col min="14" max="14" width="10.33203125" customWidth="1"/>
    <col min="15" max="15" width="10.88671875" customWidth="1"/>
    <col min="17" max="22" width="17.21875" customWidth="1"/>
    <col min="23" max="23" width="19.6640625" customWidth="1"/>
    <col min="24" max="29" width="20.77734375" customWidth="1"/>
    <col min="30" max="30" width="17.6640625" customWidth="1"/>
    <col min="31" max="31" width="17.21875" customWidth="1"/>
    <col min="32" max="32" width="18.5546875" customWidth="1"/>
    <col min="33" max="38" width="19.5546875" customWidth="1"/>
    <col min="39" max="39" width="17.21875" customWidth="1"/>
    <col min="40" max="45" width="19.5546875" customWidth="1"/>
    <col min="46" max="60" width="17.21875" customWidth="1"/>
    <col min="61" max="61" width="17.6640625" customWidth="1"/>
    <col min="62" max="63" width="17.21875" customWidth="1"/>
  </cols>
  <sheetData>
    <row r="1" spans="1:63" ht="14.4" x14ac:dyDescent="0.3">
      <c r="A1" s="18" t="s">
        <v>234</v>
      </c>
      <c r="B1" s="21" t="s">
        <v>23</v>
      </c>
      <c r="C1" s="21" t="s">
        <v>32</v>
      </c>
      <c r="D1" s="21" t="s">
        <v>35</v>
      </c>
      <c r="E1" s="21" t="s">
        <v>40</v>
      </c>
      <c r="F1" s="1" t="s">
        <v>45</v>
      </c>
      <c r="G1" s="1" t="s">
        <v>47</v>
      </c>
      <c r="H1" s="1" t="s">
        <v>48</v>
      </c>
      <c r="I1" s="1" t="s">
        <v>49</v>
      </c>
      <c r="J1" s="21" t="s">
        <v>50</v>
      </c>
      <c r="K1" s="21" t="s">
        <v>54</v>
      </c>
      <c r="L1" s="21" t="s">
        <v>57</v>
      </c>
      <c r="M1" s="21" t="s">
        <v>59</v>
      </c>
      <c r="N1" s="21" t="s">
        <v>64</v>
      </c>
      <c r="O1" s="21" t="s">
        <v>70</v>
      </c>
      <c r="P1" s="21" t="s">
        <v>74</v>
      </c>
      <c r="Q1" s="1" t="s">
        <v>78</v>
      </c>
      <c r="R1" s="1" t="s">
        <v>81</v>
      </c>
      <c r="S1" s="1" t="s">
        <v>83</v>
      </c>
      <c r="T1" s="1" t="s">
        <v>85</v>
      </c>
      <c r="U1" s="1" t="s">
        <v>87</v>
      </c>
      <c r="V1" s="1" t="s">
        <v>89</v>
      </c>
      <c r="W1" s="1" t="s">
        <v>96</v>
      </c>
      <c r="X1" s="1" t="s">
        <v>100</v>
      </c>
      <c r="Y1" s="1" t="s">
        <v>104</v>
      </c>
      <c r="Z1" s="1" t="s">
        <v>108</v>
      </c>
      <c r="AA1" s="1" t="s">
        <v>110</v>
      </c>
      <c r="AB1" s="18" t="s">
        <v>114</v>
      </c>
      <c r="AC1" s="18" t="s">
        <v>118</v>
      </c>
      <c r="AD1" s="1" t="s">
        <v>122</v>
      </c>
      <c r="AE1" s="40" t="s">
        <v>126</v>
      </c>
      <c r="AF1" s="40" t="s">
        <v>128</v>
      </c>
      <c r="AG1" s="40" t="s">
        <v>129</v>
      </c>
      <c r="AH1" s="40" t="s">
        <v>130</v>
      </c>
      <c r="AI1" s="40" t="s">
        <v>131</v>
      </c>
      <c r="AJ1" s="40" t="s">
        <v>132</v>
      </c>
      <c r="AK1" s="40" t="s">
        <v>133</v>
      </c>
      <c r="AL1" s="40" t="s">
        <v>134</v>
      </c>
      <c r="AM1" s="40" t="s">
        <v>135</v>
      </c>
      <c r="AN1" s="35" t="s">
        <v>136</v>
      </c>
      <c r="AO1" s="35" t="s">
        <v>140</v>
      </c>
      <c r="AP1" s="35" t="s">
        <v>143</v>
      </c>
      <c r="AQ1" s="35" t="s">
        <v>147</v>
      </c>
      <c r="AR1" s="35" t="s">
        <v>151</v>
      </c>
      <c r="AS1" s="35" t="s">
        <v>155</v>
      </c>
      <c r="AT1" s="35" t="s">
        <v>159</v>
      </c>
      <c r="AU1" s="35" t="s">
        <v>163</v>
      </c>
      <c r="AV1" s="35" t="s">
        <v>170</v>
      </c>
      <c r="AW1" s="35" t="s">
        <v>175</v>
      </c>
      <c r="AX1" s="35" t="s">
        <v>180</v>
      </c>
      <c r="AY1" s="35" t="s">
        <v>182</v>
      </c>
      <c r="AZ1" s="35" t="s">
        <v>183</v>
      </c>
      <c r="BA1" s="35" t="s">
        <v>184</v>
      </c>
      <c r="BB1" s="35" t="s">
        <v>188</v>
      </c>
      <c r="BC1" s="35" t="s">
        <v>192</v>
      </c>
      <c r="BD1" s="35" t="s">
        <v>193</v>
      </c>
      <c r="BE1" s="35" t="s">
        <v>194</v>
      </c>
      <c r="BF1" s="35" t="s">
        <v>197</v>
      </c>
      <c r="BG1" s="35" t="s">
        <v>201</v>
      </c>
      <c r="BH1" s="35" t="s">
        <v>210</v>
      </c>
      <c r="BI1" s="35" t="s">
        <v>215</v>
      </c>
      <c r="BJ1" s="35" t="s">
        <v>220</v>
      </c>
      <c r="BK1" s="35" t="s">
        <v>225</v>
      </c>
    </row>
    <row r="2" spans="1:63" x14ac:dyDescent="0.25">
      <c r="A2" s="18">
        <v>1</v>
      </c>
      <c r="B2" s="41">
        <v>102632965</v>
      </c>
      <c r="C2" s="41">
        <v>102632965</v>
      </c>
      <c r="D2" s="41">
        <v>102632965</v>
      </c>
      <c r="E2" s="41">
        <v>102632965</v>
      </c>
      <c r="F2" s="42">
        <v>78333691</v>
      </c>
      <c r="G2" s="42">
        <v>78333691</v>
      </c>
      <c r="H2" s="42">
        <v>78333691</v>
      </c>
      <c r="I2" s="42">
        <v>78333691</v>
      </c>
      <c r="J2" s="41">
        <v>102632965</v>
      </c>
      <c r="K2" s="41">
        <v>102632965</v>
      </c>
      <c r="L2" s="41">
        <v>102632965</v>
      </c>
      <c r="M2" s="41">
        <v>102632965</v>
      </c>
      <c r="N2" s="41">
        <v>102632965</v>
      </c>
      <c r="O2" s="41">
        <v>102632965</v>
      </c>
      <c r="P2" s="41">
        <v>102632965</v>
      </c>
      <c r="Q2" s="42">
        <v>78333691</v>
      </c>
      <c r="R2" s="42">
        <v>78333691</v>
      </c>
      <c r="S2" s="42">
        <v>78333691</v>
      </c>
      <c r="T2" s="42">
        <v>78333691</v>
      </c>
      <c r="U2" s="42">
        <v>78333691</v>
      </c>
      <c r="V2" s="42">
        <v>78333691</v>
      </c>
      <c r="W2" s="42">
        <v>78333691</v>
      </c>
      <c r="X2" s="42">
        <v>78333691</v>
      </c>
      <c r="Y2" s="42">
        <v>78333691</v>
      </c>
      <c r="Z2" s="42">
        <v>78333691</v>
      </c>
      <c r="AA2" s="42">
        <v>78333691</v>
      </c>
      <c r="AB2" s="42">
        <v>78333691</v>
      </c>
      <c r="AC2" s="42">
        <v>78333691</v>
      </c>
      <c r="AD2" s="42">
        <v>78333691</v>
      </c>
      <c r="AE2" s="41">
        <v>102632965</v>
      </c>
      <c r="AF2" s="41">
        <v>102632965</v>
      </c>
      <c r="AG2" s="41">
        <v>102632965</v>
      </c>
      <c r="AH2" s="41">
        <v>102632965</v>
      </c>
      <c r="AI2" s="41">
        <v>102632965</v>
      </c>
      <c r="AJ2" s="41">
        <v>102632965</v>
      </c>
      <c r="AK2" s="41">
        <v>102632965</v>
      </c>
      <c r="AL2" s="41">
        <v>102632965</v>
      </c>
      <c r="AM2" s="41">
        <v>102632965</v>
      </c>
      <c r="AN2" s="42">
        <v>78333691</v>
      </c>
      <c r="AO2" s="42">
        <v>78333691</v>
      </c>
      <c r="AP2" s="42">
        <v>78333691</v>
      </c>
      <c r="AQ2" s="42">
        <v>78333691</v>
      </c>
      <c r="AR2" s="42">
        <v>78333691</v>
      </c>
      <c r="AS2" s="42">
        <v>78333691</v>
      </c>
      <c r="AT2" s="42">
        <v>78333691</v>
      </c>
      <c r="AU2">
        <v>78333691</v>
      </c>
      <c r="AV2">
        <v>78333691</v>
      </c>
      <c r="AW2">
        <v>78333691</v>
      </c>
      <c r="AX2" s="23">
        <v>102632965</v>
      </c>
      <c r="AY2" s="23">
        <v>102632965</v>
      </c>
      <c r="AZ2" s="23">
        <v>102632965</v>
      </c>
      <c r="BA2">
        <v>78333691</v>
      </c>
      <c r="BB2">
        <v>78333691</v>
      </c>
      <c r="BC2" s="23">
        <v>102632965</v>
      </c>
      <c r="BD2" s="23">
        <v>102632965</v>
      </c>
      <c r="BE2" s="23">
        <v>102632965</v>
      </c>
      <c r="BF2" s="23">
        <v>102632965</v>
      </c>
      <c r="BG2" s="23">
        <v>102632965</v>
      </c>
      <c r="BH2" s="23">
        <v>102632965</v>
      </c>
      <c r="BI2" s="23">
        <v>102632965</v>
      </c>
      <c r="BJ2" s="23">
        <v>102632965</v>
      </c>
      <c r="BK2" s="23">
        <v>102632965</v>
      </c>
    </row>
    <row r="3" spans="1:63" x14ac:dyDescent="0.25">
      <c r="A3" s="18">
        <f t="shared" ref="A3:A13" si="0">A2+1</f>
        <v>2</v>
      </c>
      <c r="B3" s="41">
        <v>95920675</v>
      </c>
      <c r="C3" s="41">
        <v>95920675</v>
      </c>
      <c r="D3" s="41">
        <v>95920675</v>
      </c>
      <c r="E3" s="41">
        <v>95920675</v>
      </c>
      <c r="F3" s="42">
        <v>71921635</v>
      </c>
      <c r="G3" s="42">
        <v>71921635</v>
      </c>
      <c r="H3" s="42">
        <v>71921635</v>
      </c>
      <c r="I3" s="42">
        <v>71921635</v>
      </c>
      <c r="J3" s="41">
        <v>95920675</v>
      </c>
      <c r="K3" s="41">
        <v>95920675</v>
      </c>
      <c r="L3" s="41">
        <v>95920675</v>
      </c>
      <c r="M3" s="41">
        <v>95920675</v>
      </c>
      <c r="N3" s="41">
        <v>95920675</v>
      </c>
      <c r="O3" s="41">
        <v>95920675</v>
      </c>
      <c r="P3" s="41">
        <v>95920675</v>
      </c>
      <c r="Q3" s="42">
        <v>71921635</v>
      </c>
      <c r="R3" s="42">
        <v>71921635</v>
      </c>
      <c r="S3" s="42">
        <v>71921635</v>
      </c>
      <c r="T3" s="42">
        <v>71921635</v>
      </c>
      <c r="U3" s="42">
        <v>71921635</v>
      </c>
      <c r="V3" s="42">
        <v>71921635</v>
      </c>
      <c r="W3" s="42">
        <v>71921635</v>
      </c>
      <c r="X3" s="42">
        <v>71921635</v>
      </c>
      <c r="Y3" s="42">
        <v>71921635</v>
      </c>
      <c r="Z3" s="42">
        <v>71921635</v>
      </c>
      <c r="AA3" s="42">
        <v>71921635</v>
      </c>
      <c r="AB3" s="42">
        <v>71921635</v>
      </c>
      <c r="AC3" s="42">
        <v>71921635</v>
      </c>
      <c r="AD3" s="42">
        <v>71921635</v>
      </c>
      <c r="AE3" s="41">
        <v>95920675</v>
      </c>
      <c r="AF3" s="41">
        <v>95920675</v>
      </c>
      <c r="AG3" s="41">
        <v>95920675</v>
      </c>
      <c r="AH3" s="41">
        <v>95920675</v>
      </c>
      <c r="AI3" s="41">
        <v>95920675</v>
      </c>
      <c r="AJ3" s="41">
        <v>95920675</v>
      </c>
      <c r="AK3" s="41">
        <v>95920675</v>
      </c>
      <c r="AL3" s="41">
        <v>95920675</v>
      </c>
      <c r="AM3" s="41">
        <v>95920675</v>
      </c>
      <c r="AN3" s="42">
        <v>71921635</v>
      </c>
      <c r="AO3" s="42">
        <v>71921635</v>
      </c>
      <c r="AP3" s="42">
        <v>71921635</v>
      </c>
      <c r="AQ3" s="42">
        <v>71921635</v>
      </c>
      <c r="AR3" s="42">
        <v>71921635</v>
      </c>
      <c r="AS3" s="42">
        <v>71921635</v>
      </c>
      <c r="AT3" s="42">
        <v>71921635</v>
      </c>
      <c r="AU3">
        <v>71921635</v>
      </c>
      <c r="AV3">
        <v>71921635</v>
      </c>
      <c r="AW3">
        <v>71921635</v>
      </c>
      <c r="AX3" s="23">
        <v>95920675</v>
      </c>
      <c r="AY3" s="23">
        <v>95920675</v>
      </c>
      <c r="AZ3" s="23">
        <v>95920675</v>
      </c>
      <c r="BA3">
        <v>71921635</v>
      </c>
      <c r="BB3">
        <v>71921635</v>
      </c>
      <c r="BC3" s="23">
        <v>95920675</v>
      </c>
      <c r="BD3" s="23">
        <v>95920675</v>
      </c>
      <c r="BE3" s="23">
        <v>95920675</v>
      </c>
      <c r="BF3" s="23">
        <v>95920675</v>
      </c>
      <c r="BG3" s="23">
        <v>95920675</v>
      </c>
      <c r="BH3" s="23">
        <v>95920675</v>
      </c>
      <c r="BI3" s="23">
        <v>95920675</v>
      </c>
      <c r="BJ3" s="23">
        <v>95920675</v>
      </c>
      <c r="BK3" s="23">
        <v>95920675</v>
      </c>
    </row>
    <row r="4" spans="1:63" x14ac:dyDescent="0.25">
      <c r="A4" s="18">
        <f t="shared" si="0"/>
        <v>3</v>
      </c>
      <c r="B4" s="41">
        <v>106368903</v>
      </c>
      <c r="C4" s="41">
        <v>106368903</v>
      </c>
      <c r="D4" s="41">
        <v>106368903</v>
      </c>
      <c r="E4" s="41">
        <v>106368903</v>
      </c>
      <c r="F4" s="42">
        <v>76205707</v>
      </c>
      <c r="G4" s="42">
        <v>76205707</v>
      </c>
      <c r="H4" s="42">
        <v>76205707</v>
      </c>
      <c r="I4" s="42">
        <v>76205707</v>
      </c>
      <c r="J4" s="41">
        <v>106368903</v>
      </c>
      <c r="K4" s="41">
        <v>106368903</v>
      </c>
      <c r="L4" s="41">
        <v>106368903</v>
      </c>
      <c r="M4" s="41">
        <v>106368903</v>
      </c>
      <c r="N4" s="41">
        <v>106368903</v>
      </c>
      <c r="O4" s="41">
        <v>106368903</v>
      </c>
      <c r="P4" s="41">
        <v>106368903</v>
      </c>
      <c r="Q4" s="42">
        <v>76205707</v>
      </c>
      <c r="R4" s="42">
        <v>76205707</v>
      </c>
      <c r="S4" s="42">
        <v>76205707</v>
      </c>
      <c r="T4" s="42">
        <v>76205707</v>
      </c>
      <c r="U4" s="42">
        <v>76205707</v>
      </c>
      <c r="V4" s="42">
        <v>76205707</v>
      </c>
      <c r="W4" s="42">
        <v>76205707</v>
      </c>
      <c r="X4" s="42">
        <v>76205707</v>
      </c>
      <c r="Y4" s="42">
        <v>76205707</v>
      </c>
      <c r="Z4" s="42">
        <v>76205707</v>
      </c>
      <c r="AA4" s="42">
        <v>76205707</v>
      </c>
      <c r="AB4" s="42">
        <v>76205707</v>
      </c>
      <c r="AC4" s="42">
        <v>76205707</v>
      </c>
      <c r="AD4" s="42">
        <v>76205707</v>
      </c>
      <c r="AE4" s="41">
        <v>106368903</v>
      </c>
      <c r="AF4" s="41">
        <v>106368903</v>
      </c>
      <c r="AG4" s="41">
        <v>106368903</v>
      </c>
      <c r="AH4" s="41">
        <v>106368903</v>
      </c>
      <c r="AI4" s="41">
        <v>106368903</v>
      </c>
      <c r="AJ4" s="41">
        <v>106368903</v>
      </c>
      <c r="AK4" s="41">
        <v>106368903</v>
      </c>
      <c r="AL4" s="41">
        <v>106368903</v>
      </c>
      <c r="AM4" s="41">
        <v>106368903</v>
      </c>
      <c r="AN4" s="42">
        <v>76205707</v>
      </c>
      <c r="AO4" s="42">
        <v>76205707</v>
      </c>
      <c r="AP4" s="42">
        <v>76205707</v>
      </c>
      <c r="AQ4" s="42">
        <v>76205707</v>
      </c>
      <c r="AR4" s="42">
        <v>76205707</v>
      </c>
      <c r="AS4" s="42">
        <v>76205707</v>
      </c>
      <c r="AT4" s="42">
        <v>76205707</v>
      </c>
      <c r="AU4">
        <v>76205707</v>
      </c>
      <c r="AV4">
        <v>76205707</v>
      </c>
      <c r="AW4">
        <v>76205707</v>
      </c>
      <c r="AX4" s="23">
        <v>106368903</v>
      </c>
      <c r="AY4" s="23">
        <v>106368903</v>
      </c>
      <c r="AZ4" s="23">
        <v>106368903</v>
      </c>
      <c r="BA4">
        <v>76205707</v>
      </c>
      <c r="BB4">
        <v>76205707</v>
      </c>
      <c r="BC4" s="23">
        <v>106368903</v>
      </c>
      <c r="BD4" s="23">
        <v>106368903</v>
      </c>
      <c r="BE4" s="23">
        <v>106368903</v>
      </c>
      <c r="BF4" s="23">
        <v>106368903</v>
      </c>
      <c r="BG4" s="23">
        <v>106368903</v>
      </c>
      <c r="BH4" s="23">
        <v>106368903</v>
      </c>
      <c r="BI4" s="23">
        <v>106368903</v>
      </c>
      <c r="BJ4" s="23">
        <v>106368903</v>
      </c>
      <c r="BK4" s="23">
        <v>106368903</v>
      </c>
    </row>
    <row r="5" spans="1:63" x14ac:dyDescent="0.25">
      <c r="A5" s="18">
        <f t="shared" si="0"/>
        <v>4</v>
      </c>
      <c r="B5" s="41">
        <v>104245066</v>
      </c>
      <c r="C5" s="41">
        <v>104245066</v>
      </c>
      <c r="D5" s="41">
        <v>104245066</v>
      </c>
      <c r="E5" s="41">
        <v>104245066</v>
      </c>
      <c r="F5" s="42">
        <v>77557898</v>
      </c>
      <c r="G5" s="42">
        <v>77557898</v>
      </c>
      <c r="H5" s="42">
        <v>77557898</v>
      </c>
      <c r="I5" s="42">
        <v>77557898</v>
      </c>
      <c r="J5" s="41">
        <v>104245066</v>
      </c>
      <c r="K5" s="41">
        <v>104245066</v>
      </c>
      <c r="L5" s="41">
        <v>104245066</v>
      </c>
      <c r="M5" s="41">
        <v>104245066</v>
      </c>
      <c r="N5" s="41">
        <v>104245066</v>
      </c>
      <c r="O5" s="41">
        <v>104245066</v>
      </c>
      <c r="P5" s="41">
        <v>104245066</v>
      </c>
      <c r="Q5" s="42">
        <v>77557898</v>
      </c>
      <c r="R5" s="42">
        <v>77557898</v>
      </c>
      <c r="S5" s="42">
        <v>77557898</v>
      </c>
      <c r="T5" s="42">
        <v>77557898</v>
      </c>
      <c r="U5" s="42">
        <v>77557898</v>
      </c>
      <c r="V5" s="42">
        <v>77557898</v>
      </c>
      <c r="W5" s="42">
        <v>77557898</v>
      </c>
      <c r="X5" s="42">
        <v>77557898</v>
      </c>
      <c r="Y5" s="42">
        <v>77557898</v>
      </c>
      <c r="Z5" s="42">
        <v>77557898</v>
      </c>
      <c r="AA5" s="42">
        <v>77557898</v>
      </c>
      <c r="AB5" s="42">
        <v>77557898</v>
      </c>
      <c r="AC5" s="42">
        <v>77557898</v>
      </c>
      <c r="AD5" s="42">
        <v>77557898</v>
      </c>
      <c r="AE5" s="41">
        <v>104245066</v>
      </c>
      <c r="AF5" s="41">
        <v>104245066</v>
      </c>
      <c r="AG5" s="41">
        <v>104245066</v>
      </c>
      <c r="AH5" s="41">
        <v>104245066</v>
      </c>
      <c r="AI5" s="41">
        <v>104245066</v>
      </c>
      <c r="AJ5" s="41">
        <v>104245066</v>
      </c>
      <c r="AK5" s="41">
        <v>104245066</v>
      </c>
      <c r="AL5" s="41">
        <v>104245066</v>
      </c>
      <c r="AM5" s="41">
        <v>104245066</v>
      </c>
      <c r="AN5" s="42">
        <v>77557898</v>
      </c>
      <c r="AO5" s="42">
        <v>77557898</v>
      </c>
      <c r="AP5" s="42">
        <v>77557898</v>
      </c>
      <c r="AQ5" s="42">
        <v>77557898</v>
      </c>
      <c r="AR5" s="42">
        <v>77557898</v>
      </c>
      <c r="AS5" s="42">
        <v>77557898</v>
      </c>
      <c r="AT5" s="42">
        <v>77557898</v>
      </c>
      <c r="AU5">
        <v>77557898</v>
      </c>
      <c r="AV5">
        <v>77557898</v>
      </c>
      <c r="AW5">
        <v>77557898</v>
      </c>
      <c r="AX5" s="23">
        <v>104245066</v>
      </c>
      <c r="AY5" s="23">
        <v>104245066</v>
      </c>
      <c r="AZ5" s="23">
        <v>104245066</v>
      </c>
      <c r="BA5">
        <v>77557898</v>
      </c>
      <c r="BB5">
        <v>77557898</v>
      </c>
      <c r="BC5" s="23">
        <v>104245066</v>
      </c>
      <c r="BD5" s="23">
        <v>104245066</v>
      </c>
      <c r="BE5" s="23">
        <v>104245066</v>
      </c>
      <c r="BF5" s="23">
        <v>104245066</v>
      </c>
      <c r="BG5" s="23">
        <v>104245066</v>
      </c>
      <c r="BH5" s="23">
        <v>104245066</v>
      </c>
      <c r="BI5" s="23">
        <v>104245066</v>
      </c>
      <c r="BJ5" s="23">
        <v>104245066</v>
      </c>
      <c r="BK5" s="23">
        <v>104245066</v>
      </c>
    </row>
    <row r="6" spans="1:63" x14ac:dyDescent="0.25">
      <c r="A6" s="18">
        <f t="shared" si="0"/>
        <v>5</v>
      </c>
      <c r="B6" s="41">
        <v>108543913</v>
      </c>
      <c r="C6" s="41">
        <v>108543913</v>
      </c>
      <c r="D6" s="41">
        <v>108543913</v>
      </c>
      <c r="E6" s="41">
        <v>108543913</v>
      </c>
      <c r="F6" s="42">
        <v>81648787</v>
      </c>
      <c r="G6" s="42">
        <v>81648787</v>
      </c>
      <c r="H6" s="42">
        <v>81648787</v>
      </c>
      <c r="I6" s="42">
        <v>81648787</v>
      </c>
      <c r="J6" s="41">
        <v>108543913</v>
      </c>
      <c r="K6" s="41">
        <v>108543913</v>
      </c>
      <c r="L6" s="41">
        <v>108543913</v>
      </c>
      <c r="M6" s="41">
        <v>108543913</v>
      </c>
      <c r="N6" s="41">
        <v>108543913</v>
      </c>
      <c r="O6" s="41">
        <v>108543913</v>
      </c>
      <c r="P6" s="41">
        <v>108543913</v>
      </c>
      <c r="Q6" s="42">
        <v>81648787</v>
      </c>
      <c r="R6" s="42">
        <v>81648787</v>
      </c>
      <c r="S6" s="42">
        <v>81648787</v>
      </c>
      <c r="T6" s="42">
        <v>81648787</v>
      </c>
      <c r="U6" s="42">
        <v>81648787</v>
      </c>
      <c r="V6" s="42">
        <v>81648787</v>
      </c>
      <c r="W6" s="42">
        <v>81648787</v>
      </c>
      <c r="X6" s="42">
        <v>81648787</v>
      </c>
      <c r="Y6" s="42">
        <v>81648787</v>
      </c>
      <c r="Z6" s="42">
        <v>81648787</v>
      </c>
      <c r="AA6" s="42">
        <v>81648787</v>
      </c>
      <c r="AB6" s="42">
        <v>81648787</v>
      </c>
      <c r="AC6" s="42">
        <v>81648787</v>
      </c>
      <c r="AD6" s="42">
        <v>81648787</v>
      </c>
      <c r="AE6" s="41">
        <v>108543913</v>
      </c>
      <c r="AF6" s="41">
        <v>108543913</v>
      </c>
      <c r="AG6" s="41">
        <v>108543913</v>
      </c>
      <c r="AH6" s="41">
        <v>108543913</v>
      </c>
      <c r="AI6" s="41">
        <v>108543913</v>
      </c>
      <c r="AJ6" s="41">
        <v>108543913</v>
      </c>
      <c r="AK6" s="41">
        <v>108543913</v>
      </c>
      <c r="AL6" s="41">
        <v>108543913</v>
      </c>
      <c r="AM6" s="41">
        <v>108543913</v>
      </c>
      <c r="AN6" s="42">
        <v>81648787</v>
      </c>
      <c r="AO6" s="42">
        <v>81648787</v>
      </c>
      <c r="AP6" s="42">
        <v>81648787</v>
      </c>
      <c r="AQ6" s="42">
        <v>81648787</v>
      </c>
      <c r="AR6" s="42">
        <v>81648787</v>
      </c>
      <c r="AS6" s="42">
        <v>81648787</v>
      </c>
      <c r="AT6" s="42">
        <v>81648787</v>
      </c>
      <c r="AU6">
        <v>81648787</v>
      </c>
      <c r="AV6">
        <v>81648787</v>
      </c>
      <c r="AW6">
        <v>81648787</v>
      </c>
      <c r="AX6" s="23">
        <v>108543913</v>
      </c>
      <c r="AY6" s="23">
        <v>108543913</v>
      </c>
      <c r="AZ6" s="23">
        <v>108543913</v>
      </c>
      <c r="BA6">
        <v>81648787</v>
      </c>
      <c r="BB6">
        <v>81648787</v>
      </c>
      <c r="BC6" s="23">
        <v>108543913</v>
      </c>
      <c r="BD6" s="23">
        <v>108543913</v>
      </c>
      <c r="BE6" s="23">
        <v>108543913</v>
      </c>
      <c r="BF6" s="23">
        <v>108543913</v>
      </c>
      <c r="BG6" s="23">
        <v>108543913</v>
      </c>
      <c r="BH6" s="23">
        <v>108543913</v>
      </c>
      <c r="BI6" s="23">
        <v>108543913</v>
      </c>
      <c r="BJ6" s="23">
        <v>108543913</v>
      </c>
      <c r="BK6" s="23">
        <v>108543913</v>
      </c>
    </row>
    <row r="7" spans="1:63" x14ac:dyDescent="0.25">
      <c r="A7" s="18">
        <f t="shared" si="0"/>
        <v>6</v>
      </c>
      <c r="B7" s="41">
        <v>102249069</v>
      </c>
      <c r="C7" s="41">
        <v>102249069</v>
      </c>
      <c r="D7" s="41">
        <v>102249069</v>
      </c>
      <c r="E7" s="41">
        <v>102249069</v>
      </c>
      <c r="F7" s="42">
        <v>78407301</v>
      </c>
      <c r="G7" s="42">
        <v>78407301</v>
      </c>
      <c r="H7" s="42">
        <v>78407301</v>
      </c>
      <c r="I7" s="42">
        <v>78407301</v>
      </c>
      <c r="J7" s="41">
        <v>102249069</v>
      </c>
      <c r="K7" s="41">
        <v>102249069</v>
      </c>
      <c r="L7" s="41">
        <v>102249069</v>
      </c>
      <c r="M7" s="41">
        <v>102249069</v>
      </c>
      <c r="N7" s="41">
        <v>102249069</v>
      </c>
      <c r="O7" s="41">
        <v>102249069</v>
      </c>
      <c r="P7" s="41">
        <v>102249069</v>
      </c>
      <c r="Q7" s="42">
        <v>78407301</v>
      </c>
      <c r="R7" s="42">
        <v>78407301</v>
      </c>
      <c r="S7" s="42">
        <v>78407301</v>
      </c>
      <c r="T7" s="42">
        <v>78407301</v>
      </c>
      <c r="U7" s="42">
        <v>78407301</v>
      </c>
      <c r="V7" s="42">
        <v>78407301</v>
      </c>
      <c r="W7" s="42">
        <v>78407301</v>
      </c>
      <c r="X7" s="42">
        <v>78407301</v>
      </c>
      <c r="Y7" s="42">
        <v>78407301</v>
      </c>
      <c r="Z7" s="42">
        <v>78407301</v>
      </c>
      <c r="AA7" s="42">
        <v>78407301</v>
      </c>
      <c r="AB7" s="42">
        <v>78407301</v>
      </c>
      <c r="AC7" s="42">
        <v>78407301</v>
      </c>
      <c r="AD7" s="42">
        <v>78407301</v>
      </c>
      <c r="AE7" s="41">
        <v>102249069</v>
      </c>
      <c r="AF7" s="41">
        <v>102249069</v>
      </c>
      <c r="AG7" s="41">
        <v>102249069</v>
      </c>
      <c r="AH7" s="41">
        <v>102249069</v>
      </c>
      <c r="AI7" s="41">
        <v>102249069</v>
      </c>
      <c r="AJ7" s="41">
        <v>102249069</v>
      </c>
      <c r="AK7" s="41">
        <v>102249069</v>
      </c>
      <c r="AL7" s="41">
        <v>102249069</v>
      </c>
      <c r="AM7" s="41">
        <v>102249069</v>
      </c>
      <c r="AN7" s="42">
        <v>78407301</v>
      </c>
      <c r="AO7" s="42">
        <v>78407301</v>
      </c>
      <c r="AP7" s="42">
        <v>78407301</v>
      </c>
      <c r="AQ7" s="42">
        <v>78407301</v>
      </c>
      <c r="AR7" s="42">
        <v>78407301</v>
      </c>
      <c r="AS7" s="42">
        <v>78407301</v>
      </c>
      <c r="AT7" s="42">
        <v>78407301</v>
      </c>
      <c r="AU7">
        <v>78407301</v>
      </c>
      <c r="AV7">
        <v>78407301</v>
      </c>
      <c r="AW7">
        <v>78407301</v>
      </c>
      <c r="AX7" s="23">
        <v>102249069</v>
      </c>
      <c r="AY7" s="23">
        <v>102249069</v>
      </c>
      <c r="AZ7" s="23">
        <v>102249069</v>
      </c>
      <c r="BA7">
        <v>78407301</v>
      </c>
      <c r="BB7">
        <v>78407301</v>
      </c>
      <c r="BC7" s="23">
        <v>102249069</v>
      </c>
      <c r="BD7" s="23">
        <v>102249069</v>
      </c>
      <c r="BE7" s="23">
        <v>102249069</v>
      </c>
      <c r="BF7" s="23">
        <v>102249069</v>
      </c>
      <c r="BG7" s="23">
        <v>102249069</v>
      </c>
      <c r="BH7" s="23">
        <v>102249069</v>
      </c>
      <c r="BI7" s="23">
        <v>102249069</v>
      </c>
      <c r="BJ7" s="23">
        <v>102249069</v>
      </c>
      <c r="BK7" s="23">
        <v>102249069</v>
      </c>
    </row>
    <row r="8" spans="1:63" x14ac:dyDescent="0.25">
      <c r="A8" s="18">
        <f t="shared" si="0"/>
        <v>7</v>
      </c>
      <c r="B8" s="41">
        <v>108254199</v>
      </c>
      <c r="C8" s="41">
        <v>108254199</v>
      </c>
      <c r="D8" s="41">
        <v>108254199</v>
      </c>
      <c r="E8" s="41">
        <v>108254199</v>
      </c>
      <c r="F8" s="42">
        <v>85380723</v>
      </c>
      <c r="G8" s="42">
        <v>85380723</v>
      </c>
      <c r="H8" s="42">
        <v>85380723</v>
      </c>
      <c r="I8" s="42">
        <v>85380723</v>
      </c>
      <c r="J8" s="41">
        <v>108254199</v>
      </c>
      <c r="K8" s="41">
        <v>108254199</v>
      </c>
      <c r="L8" s="41">
        <v>108254199</v>
      </c>
      <c r="M8" s="41">
        <v>108254199</v>
      </c>
      <c r="N8" s="41">
        <v>108254199</v>
      </c>
      <c r="O8" s="41">
        <v>108254199</v>
      </c>
      <c r="P8" s="41">
        <v>108254199</v>
      </c>
      <c r="Q8" s="42">
        <v>85380723</v>
      </c>
      <c r="R8" s="42">
        <v>85380723</v>
      </c>
      <c r="S8" s="42">
        <v>85380723</v>
      </c>
      <c r="T8" s="42">
        <v>85380723</v>
      </c>
      <c r="U8" s="42">
        <v>85380723</v>
      </c>
      <c r="V8" s="42">
        <v>85380723</v>
      </c>
      <c r="W8" s="42">
        <v>85380723</v>
      </c>
      <c r="X8" s="42">
        <v>85380723</v>
      </c>
      <c r="Y8" s="42">
        <v>85380723</v>
      </c>
      <c r="Z8" s="42">
        <v>85380723</v>
      </c>
      <c r="AA8" s="42">
        <v>85380723</v>
      </c>
      <c r="AB8" s="42">
        <v>85380723</v>
      </c>
      <c r="AC8" s="42">
        <v>85380723</v>
      </c>
      <c r="AD8" s="42">
        <v>85380723</v>
      </c>
      <c r="AE8" s="41">
        <v>108254199</v>
      </c>
      <c r="AF8" s="41">
        <v>108254199</v>
      </c>
      <c r="AG8" s="41">
        <v>108254199</v>
      </c>
      <c r="AH8" s="41">
        <v>108254199</v>
      </c>
      <c r="AI8" s="41">
        <v>108254199</v>
      </c>
      <c r="AJ8" s="41">
        <v>108254199</v>
      </c>
      <c r="AK8" s="41">
        <v>108254199</v>
      </c>
      <c r="AL8" s="41">
        <v>108254199</v>
      </c>
      <c r="AM8" s="41">
        <v>108254199</v>
      </c>
      <c r="AN8" s="42">
        <v>85380723</v>
      </c>
      <c r="AO8" s="42">
        <v>85380723</v>
      </c>
      <c r="AP8" s="42">
        <v>85380723</v>
      </c>
      <c r="AQ8" s="42">
        <v>85380723</v>
      </c>
      <c r="AR8" s="42">
        <v>85380723</v>
      </c>
      <c r="AS8" s="42">
        <v>85380723</v>
      </c>
      <c r="AT8" s="42">
        <v>85380723</v>
      </c>
      <c r="AU8">
        <v>85380723</v>
      </c>
      <c r="AV8">
        <v>85380723</v>
      </c>
      <c r="AW8">
        <v>85380723</v>
      </c>
      <c r="AX8" s="23">
        <v>108254199</v>
      </c>
      <c r="AY8" s="23">
        <v>108254199</v>
      </c>
      <c r="AZ8" s="23">
        <v>108254199</v>
      </c>
      <c r="BA8">
        <v>85380723</v>
      </c>
      <c r="BB8">
        <v>85380723</v>
      </c>
      <c r="BC8" s="23">
        <v>108254199</v>
      </c>
      <c r="BD8" s="23">
        <v>108254199</v>
      </c>
      <c r="BE8" s="23">
        <v>108254199</v>
      </c>
      <c r="BF8" s="23">
        <v>108254199</v>
      </c>
      <c r="BG8" s="23">
        <v>108254199</v>
      </c>
      <c r="BH8" s="23">
        <v>108254199</v>
      </c>
      <c r="BI8" s="23">
        <v>108254199</v>
      </c>
      <c r="BJ8" s="23">
        <v>108254199</v>
      </c>
      <c r="BK8" s="23">
        <v>108254199</v>
      </c>
    </row>
    <row r="9" spans="1:63" x14ac:dyDescent="0.25">
      <c r="A9" s="18">
        <f t="shared" si="0"/>
        <v>8</v>
      </c>
      <c r="B9" s="41">
        <v>111422921</v>
      </c>
      <c r="C9" s="41">
        <v>111422921</v>
      </c>
      <c r="D9" s="41">
        <v>111422921</v>
      </c>
      <c r="E9" s="41">
        <v>111422921</v>
      </c>
      <c r="F9" s="42">
        <v>86610087</v>
      </c>
      <c r="G9" s="42">
        <v>86610087</v>
      </c>
      <c r="H9" s="42">
        <v>86610087</v>
      </c>
      <c r="I9" s="42">
        <v>86610087</v>
      </c>
      <c r="J9" s="41">
        <v>111422921</v>
      </c>
      <c r="K9" s="41">
        <v>111422921</v>
      </c>
      <c r="L9" s="41">
        <v>111422921</v>
      </c>
      <c r="M9" s="41">
        <v>111422921</v>
      </c>
      <c r="N9" s="41">
        <v>111422921</v>
      </c>
      <c r="O9" s="41">
        <v>111422921</v>
      </c>
      <c r="P9" s="41">
        <v>111422921</v>
      </c>
      <c r="Q9" s="42">
        <v>86610087</v>
      </c>
      <c r="R9" s="42">
        <v>86610087</v>
      </c>
      <c r="S9" s="42">
        <v>86610087</v>
      </c>
      <c r="T9" s="42">
        <v>86610087</v>
      </c>
      <c r="U9" s="42">
        <v>86610087</v>
      </c>
      <c r="V9" s="42">
        <v>86610087</v>
      </c>
      <c r="W9" s="42">
        <v>86610087</v>
      </c>
      <c r="X9" s="42">
        <v>86610087</v>
      </c>
      <c r="Y9" s="42">
        <v>86610087</v>
      </c>
      <c r="Z9" s="42">
        <v>86610087</v>
      </c>
      <c r="AA9" s="42">
        <v>86610087</v>
      </c>
      <c r="AB9" s="42">
        <v>86610087</v>
      </c>
      <c r="AC9" s="42">
        <v>86610087</v>
      </c>
      <c r="AD9" s="42">
        <v>86610087</v>
      </c>
      <c r="AE9" s="41">
        <v>111422921</v>
      </c>
      <c r="AF9" s="41">
        <v>111422921</v>
      </c>
      <c r="AG9" s="41">
        <v>111422921</v>
      </c>
      <c r="AH9" s="41">
        <v>111422921</v>
      </c>
      <c r="AI9" s="41">
        <v>111422921</v>
      </c>
      <c r="AJ9" s="41">
        <v>111422921</v>
      </c>
      <c r="AK9" s="41">
        <v>111422921</v>
      </c>
      <c r="AL9" s="41">
        <v>111422921</v>
      </c>
      <c r="AM9" s="41">
        <v>111422921</v>
      </c>
      <c r="AN9" s="42">
        <v>86610087</v>
      </c>
      <c r="AO9" s="42">
        <v>86610087</v>
      </c>
      <c r="AP9" s="42">
        <v>86610087</v>
      </c>
      <c r="AQ9" s="42">
        <v>86610087</v>
      </c>
      <c r="AR9" s="42">
        <v>86610087</v>
      </c>
      <c r="AS9" s="42">
        <v>86610087</v>
      </c>
      <c r="AT9" s="42">
        <v>86610087</v>
      </c>
      <c r="AU9">
        <v>86610087</v>
      </c>
      <c r="AV9">
        <v>86610087</v>
      </c>
      <c r="AW9">
        <v>86610087</v>
      </c>
      <c r="AX9" s="23">
        <v>111422921</v>
      </c>
      <c r="AY9" s="23">
        <v>111422921</v>
      </c>
      <c r="AZ9" s="23">
        <v>111422921</v>
      </c>
      <c r="BA9">
        <v>86610087</v>
      </c>
      <c r="BB9">
        <v>86610087</v>
      </c>
      <c r="BC9" s="23">
        <v>111422921</v>
      </c>
      <c r="BD9" s="23">
        <v>111422921</v>
      </c>
      <c r="BE9" s="23">
        <v>111422921</v>
      </c>
      <c r="BF9" s="23">
        <v>111422921</v>
      </c>
      <c r="BG9" s="23">
        <v>111422921</v>
      </c>
      <c r="BH9" s="23">
        <v>111422921</v>
      </c>
      <c r="BI9" s="23">
        <v>111422921</v>
      </c>
      <c r="BJ9" s="23">
        <v>111422921</v>
      </c>
      <c r="BK9" s="23">
        <v>111422921</v>
      </c>
    </row>
    <row r="10" spans="1:63" x14ac:dyDescent="0.25">
      <c r="A10" s="18">
        <f t="shared" si="0"/>
        <v>9</v>
      </c>
      <c r="B10" s="41">
        <v>102744148</v>
      </c>
      <c r="C10" s="41">
        <v>102744148</v>
      </c>
      <c r="D10" s="41">
        <v>102744148</v>
      </c>
      <c r="E10" s="41">
        <v>102744148</v>
      </c>
      <c r="F10" s="42">
        <v>82320986</v>
      </c>
      <c r="G10" s="42">
        <v>82320986</v>
      </c>
      <c r="H10" s="42">
        <v>82320986</v>
      </c>
      <c r="I10" s="42">
        <v>82320986</v>
      </c>
      <c r="J10" s="41">
        <v>102744148</v>
      </c>
      <c r="K10" s="41">
        <v>102744148</v>
      </c>
      <c r="L10" s="41">
        <v>102744148</v>
      </c>
      <c r="M10" s="41">
        <v>102744148</v>
      </c>
      <c r="N10" s="41">
        <v>102744148</v>
      </c>
      <c r="O10" s="41">
        <v>102744148</v>
      </c>
      <c r="P10" s="41">
        <v>102744148</v>
      </c>
      <c r="Q10" s="42">
        <v>82320986</v>
      </c>
      <c r="R10" s="42">
        <v>82320986</v>
      </c>
      <c r="S10" s="42">
        <v>82320986</v>
      </c>
      <c r="T10" s="42">
        <v>82320986</v>
      </c>
      <c r="U10" s="42">
        <v>82320986</v>
      </c>
      <c r="V10" s="42">
        <v>82320986</v>
      </c>
      <c r="W10" s="42">
        <v>82320986</v>
      </c>
      <c r="X10" s="42">
        <v>82320986</v>
      </c>
      <c r="Y10" s="42">
        <v>82320986</v>
      </c>
      <c r="Z10" s="42">
        <v>82320986</v>
      </c>
      <c r="AA10" s="42">
        <v>82320986</v>
      </c>
      <c r="AB10">
        <v>82320986</v>
      </c>
      <c r="AC10">
        <v>82320986</v>
      </c>
      <c r="AD10">
        <v>82320986</v>
      </c>
      <c r="AE10" s="41">
        <v>102744148</v>
      </c>
      <c r="AF10" s="41">
        <v>102744148</v>
      </c>
      <c r="AG10" s="41">
        <v>102744148</v>
      </c>
      <c r="AH10" s="41">
        <v>102744148</v>
      </c>
      <c r="AI10" s="41">
        <v>102744148</v>
      </c>
      <c r="AJ10" s="41">
        <v>102744148</v>
      </c>
      <c r="AK10" s="41">
        <v>102744148</v>
      </c>
      <c r="AL10" s="41">
        <v>102744148</v>
      </c>
      <c r="AM10" s="41">
        <v>102744148</v>
      </c>
      <c r="AN10" s="42">
        <v>82320986</v>
      </c>
      <c r="AO10" s="42">
        <v>82320986</v>
      </c>
      <c r="AP10" s="42">
        <v>82320986</v>
      </c>
      <c r="AQ10" s="42">
        <v>82320986</v>
      </c>
      <c r="AR10" s="42">
        <v>82320986</v>
      </c>
      <c r="AS10" s="42">
        <v>82320986</v>
      </c>
      <c r="AT10" s="42">
        <v>82320986</v>
      </c>
      <c r="AU10">
        <v>82320986</v>
      </c>
      <c r="AV10">
        <v>82320986</v>
      </c>
      <c r="AW10">
        <v>82320986</v>
      </c>
      <c r="AX10" s="23">
        <v>102744148</v>
      </c>
      <c r="AY10" s="23">
        <v>102744148</v>
      </c>
      <c r="AZ10" s="23">
        <v>102744148</v>
      </c>
      <c r="BA10">
        <v>82320986</v>
      </c>
      <c r="BB10">
        <v>82320986</v>
      </c>
      <c r="BC10" s="23">
        <v>102744148</v>
      </c>
      <c r="BD10" s="23">
        <v>102744148</v>
      </c>
      <c r="BE10" s="23">
        <v>102744148</v>
      </c>
      <c r="BF10" s="23">
        <v>102744148</v>
      </c>
      <c r="BG10" s="23">
        <v>102744148</v>
      </c>
      <c r="BH10" s="23">
        <v>102744148</v>
      </c>
      <c r="BI10" s="23">
        <v>102744148</v>
      </c>
      <c r="BJ10" s="23">
        <v>102744148</v>
      </c>
      <c r="BK10" s="23">
        <v>102744148</v>
      </c>
    </row>
    <row r="11" spans="1:63" x14ac:dyDescent="0.25">
      <c r="A11" s="18">
        <f t="shared" si="0"/>
        <v>10</v>
      </c>
      <c r="B11" s="41">
        <v>96792174</v>
      </c>
      <c r="C11" s="41">
        <v>96792174</v>
      </c>
      <c r="D11" s="41">
        <v>96792174</v>
      </c>
      <c r="E11" s="41">
        <v>96792174</v>
      </c>
      <c r="F11" s="42">
        <v>74832328</v>
      </c>
      <c r="G11" s="42">
        <v>74832328</v>
      </c>
      <c r="H11" s="42">
        <v>74832328</v>
      </c>
      <c r="I11" s="42">
        <v>74832328</v>
      </c>
      <c r="J11" s="41">
        <v>96792174</v>
      </c>
      <c r="K11" s="41">
        <v>96792174</v>
      </c>
      <c r="L11" s="41">
        <v>96792174</v>
      </c>
      <c r="M11" s="41">
        <v>96792174</v>
      </c>
      <c r="N11" s="41">
        <v>96792174</v>
      </c>
      <c r="O11" s="41">
        <v>96792174</v>
      </c>
      <c r="P11" s="41">
        <v>96792174</v>
      </c>
      <c r="Q11" s="42">
        <v>74832328</v>
      </c>
      <c r="R11" s="42">
        <v>74832328</v>
      </c>
      <c r="S11" s="42">
        <v>74832328</v>
      </c>
      <c r="T11" s="42">
        <v>74832328</v>
      </c>
      <c r="U11" s="42">
        <v>74832328</v>
      </c>
      <c r="V11" s="42">
        <v>74832328</v>
      </c>
      <c r="W11" s="42">
        <v>74832328</v>
      </c>
      <c r="X11" s="42">
        <v>74832328</v>
      </c>
      <c r="Y11" s="42">
        <v>74832328</v>
      </c>
      <c r="Z11" s="42">
        <v>74832328</v>
      </c>
      <c r="AA11" s="42">
        <v>74832328</v>
      </c>
      <c r="AB11">
        <v>74832328</v>
      </c>
      <c r="AC11">
        <v>74832328</v>
      </c>
      <c r="AD11">
        <v>74832328</v>
      </c>
      <c r="AE11" s="41">
        <v>96792174</v>
      </c>
      <c r="AF11" s="41">
        <v>96792174</v>
      </c>
      <c r="AG11" s="41">
        <v>96792174</v>
      </c>
      <c r="AH11" s="41">
        <v>96792174</v>
      </c>
      <c r="AI11" s="41">
        <v>96792174</v>
      </c>
      <c r="AJ11" s="41">
        <v>96792174</v>
      </c>
      <c r="AK11" s="41">
        <v>96792174</v>
      </c>
      <c r="AL11" s="41">
        <v>96792174</v>
      </c>
      <c r="AM11" s="41">
        <v>96792174</v>
      </c>
      <c r="AN11" s="42">
        <v>74832328</v>
      </c>
      <c r="AO11" s="42">
        <v>74832328</v>
      </c>
      <c r="AP11" s="42">
        <v>74832328</v>
      </c>
      <c r="AQ11" s="42">
        <v>74832328</v>
      </c>
      <c r="AR11" s="42">
        <v>74832328</v>
      </c>
      <c r="AS11" s="42">
        <v>74832328</v>
      </c>
      <c r="AT11" s="42">
        <v>74832328</v>
      </c>
      <c r="AU11">
        <v>74832328</v>
      </c>
      <c r="AV11">
        <v>74832328</v>
      </c>
      <c r="AW11">
        <v>74832328</v>
      </c>
      <c r="AX11" s="23">
        <v>96792174</v>
      </c>
      <c r="AY11" s="23">
        <v>96792174</v>
      </c>
      <c r="AZ11" s="23">
        <v>96792174</v>
      </c>
      <c r="BA11">
        <v>74832328</v>
      </c>
      <c r="BB11">
        <v>74832328</v>
      </c>
      <c r="BC11" s="23">
        <v>96792174</v>
      </c>
      <c r="BD11" s="23">
        <v>96792174</v>
      </c>
      <c r="BE11" s="23">
        <v>96792174</v>
      </c>
      <c r="BF11" s="23">
        <v>96792174</v>
      </c>
      <c r="BG11" s="23">
        <v>96792174</v>
      </c>
      <c r="BH11" s="23">
        <v>96792174</v>
      </c>
      <c r="BI11" s="23">
        <v>96792174</v>
      </c>
      <c r="BJ11" s="23">
        <v>96792174</v>
      </c>
      <c r="BK11" s="23">
        <v>96792174</v>
      </c>
    </row>
    <row r="12" spans="1:63" x14ac:dyDescent="0.25">
      <c r="A12" s="18">
        <f t="shared" si="0"/>
        <v>11</v>
      </c>
      <c r="B12" s="41">
        <v>104645989</v>
      </c>
      <c r="C12" s="41">
        <v>104645989</v>
      </c>
      <c r="D12" s="41">
        <v>104645989</v>
      </c>
      <c r="E12" s="41">
        <v>104645989</v>
      </c>
      <c r="F12" s="42">
        <v>83678709</v>
      </c>
      <c r="G12" s="42">
        <v>83678709</v>
      </c>
      <c r="H12" s="42">
        <v>83678709</v>
      </c>
      <c r="I12" s="42">
        <v>83678709</v>
      </c>
      <c r="J12" s="41">
        <v>104645989</v>
      </c>
      <c r="K12" s="41">
        <v>104645989</v>
      </c>
      <c r="L12" s="41">
        <v>104645989</v>
      </c>
      <c r="M12" s="41">
        <v>104645989</v>
      </c>
      <c r="N12" s="41">
        <v>104645989</v>
      </c>
      <c r="O12" s="41">
        <v>104645989</v>
      </c>
      <c r="P12" s="41">
        <v>104645989</v>
      </c>
      <c r="Q12" s="42">
        <v>83678709</v>
      </c>
      <c r="R12" s="42">
        <v>83678709</v>
      </c>
      <c r="S12" s="42">
        <v>83678709</v>
      </c>
      <c r="T12" s="42">
        <v>83678709</v>
      </c>
      <c r="U12" s="42">
        <v>83678709</v>
      </c>
      <c r="V12" s="42">
        <v>83678709</v>
      </c>
      <c r="W12" s="42">
        <v>83678709</v>
      </c>
      <c r="X12" s="42">
        <v>83678709</v>
      </c>
      <c r="Y12" s="42">
        <v>83678709</v>
      </c>
      <c r="Z12" s="42">
        <v>83678709</v>
      </c>
      <c r="AA12" s="42">
        <v>83678709</v>
      </c>
      <c r="AB12">
        <v>83678709</v>
      </c>
      <c r="AC12">
        <v>83678709</v>
      </c>
      <c r="AD12">
        <v>83678709</v>
      </c>
      <c r="AE12" s="41">
        <v>104645989</v>
      </c>
      <c r="AF12" s="41">
        <v>104645989</v>
      </c>
      <c r="AG12" s="41">
        <v>104645989</v>
      </c>
      <c r="AH12" s="41">
        <v>104645989</v>
      </c>
      <c r="AI12" s="41">
        <v>104645989</v>
      </c>
      <c r="AJ12" s="41">
        <v>104645989</v>
      </c>
      <c r="AK12" s="41">
        <v>104645989</v>
      </c>
      <c r="AL12" s="41">
        <v>104645989</v>
      </c>
      <c r="AM12" s="41">
        <v>104645989</v>
      </c>
      <c r="AN12" s="42">
        <v>83678709</v>
      </c>
      <c r="AO12" s="42">
        <v>83678709</v>
      </c>
      <c r="AP12" s="42">
        <v>83678709</v>
      </c>
      <c r="AQ12" s="42">
        <v>83678709</v>
      </c>
      <c r="AR12" s="42">
        <v>83678709</v>
      </c>
      <c r="AS12" s="42">
        <v>83678709</v>
      </c>
      <c r="AT12" s="42">
        <v>83678709</v>
      </c>
      <c r="AU12">
        <v>83678709</v>
      </c>
      <c r="AV12">
        <v>83678709</v>
      </c>
      <c r="AW12">
        <v>83678709</v>
      </c>
      <c r="AX12" s="23">
        <v>104645989</v>
      </c>
      <c r="AY12" s="23">
        <v>104645989</v>
      </c>
      <c r="AZ12" s="23">
        <v>104645989</v>
      </c>
      <c r="BA12">
        <v>83678709</v>
      </c>
      <c r="BB12">
        <v>83678709</v>
      </c>
      <c r="BC12" s="23">
        <v>104645989</v>
      </c>
      <c r="BD12" s="23">
        <v>104645989</v>
      </c>
      <c r="BE12" s="23">
        <v>104645989</v>
      </c>
      <c r="BF12" s="23">
        <v>104645989</v>
      </c>
      <c r="BG12" s="23">
        <v>104645989</v>
      </c>
      <c r="BH12" s="23">
        <v>104645989</v>
      </c>
      <c r="BI12" s="23">
        <v>104645989</v>
      </c>
      <c r="BJ12" s="23">
        <v>104645989</v>
      </c>
      <c r="BK12" s="23">
        <v>104645989</v>
      </c>
    </row>
    <row r="13" spans="1:63" x14ac:dyDescent="0.25">
      <c r="A13" s="18">
        <f t="shared" si="0"/>
        <v>12</v>
      </c>
      <c r="B13" s="41">
        <v>114549531</v>
      </c>
      <c r="C13" s="41">
        <v>114549531</v>
      </c>
      <c r="D13" s="41">
        <v>114549531</v>
      </c>
      <c r="E13" s="41">
        <v>114549531</v>
      </c>
      <c r="F13" s="42">
        <v>86255454</v>
      </c>
      <c r="G13" s="42">
        <v>86255454</v>
      </c>
      <c r="H13" s="42">
        <v>86255454</v>
      </c>
      <c r="I13" s="42">
        <v>86255454</v>
      </c>
      <c r="J13" s="41">
        <v>114549531</v>
      </c>
      <c r="K13" s="41">
        <v>114549531</v>
      </c>
      <c r="L13" s="41">
        <v>114549531</v>
      </c>
      <c r="M13" s="41">
        <v>114549531</v>
      </c>
      <c r="N13" s="41">
        <v>114549531</v>
      </c>
      <c r="O13" s="41">
        <v>114549531</v>
      </c>
      <c r="P13" s="41">
        <v>114549531</v>
      </c>
      <c r="Q13" s="42">
        <v>86255454</v>
      </c>
      <c r="R13" s="42">
        <v>86255454</v>
      </c>
      <c r="S13" s="42">
        <v>86255454</v>
      </c>
      <c r="T13" s="42">
        <v>86255454</v>
      </c>
      <c r="U13" s="42">
        <v>86255454</v>
      </c>
      <c r="V13" s="42">
        <v>86255454</v>
      </c>
      <c r="W13" s="42">
        <v>86255454</v>
      </c>
      <c r="X13" s="42">
        <v>86255454</v>
      </c>
      <c r="Y13" s="42">
        <v>86255454</v>
      </c>
      <c r="Z13" s="42">
        <v>86255454</v>
      </c>
      <c r="AA13" s="42">
        <v>86255454</v>
      </c>
      <c r="AB13">
        <v>86255454</v>
      </c>
      <c r="AC13">
        <v>86255454</v>
      </c>
      <c r="AD13">
        <v>86255454</v>
      </c>
      <c r="AE13" s="41">
        <v>114549531</v>
      </c>
      <c r="AF13" s="41">
        <v>114549531</v>
      </c>
      <c r="AG13" s="41">
        <v>114549531</v>
      </c>
      <c r="AH13" s="41">
        <v>114549531</v>
      </c>
      <c r="AI13" s="41">
        <v>114549531</v>
      </c>
      <c r="AJ13" s="41">
        <v>114549531</v>
      </c>
      <c r="AK13" s="41">
        <v>114549531</v>
      </c>
      <c r="AL13" s="41">
        <v>114549531</v>
      </c>
      <c r="AM13" s="41">
        <v>114549531</v>
      </c>
      <c r="AN13" s="42">
        <v>86255454</v>
      </c>
      <c r="AO13" s="42">
        <v>86255454</v>
      </c>
      <c r="AP13" s="42">
        <v>86255454</v>
      </c>
      <c r="AQ13" s="42">
        <v>86255454</v>
      </c>
      <c r="AR13" s="42">
        <v>86255454</v>
      </c>
      <c r="AS13" s="42">
        <v>86255454</v>
      </c>
      <c r="AT13" s="42">
        <v>86255454</v>
      </c>
      <c r="AU13">
        <v>86255454</v>
      </c>
      <c r="AV13">
        <v>86255454</v>
      </c>
      <c r="AW13">
        <v>86255454</v>
      </c>
      <c r="AX13" s="23">
        <v>114549531</v>
      </c>
      <c r="AY13" s="23">
        <v>114549531</v>
      </c>
      <c r="AZ13" s="23">
        <v>114549531</v>
      </c>
      <c r="BA13">
        <v>86255454</v>
      </c>
      <c r="BB13">
        <v>86255454</v>
      </c>
      <c r="BC13" s="23">
        <v>114549531</v>
      </c>
      <c r="BD13" s="23">
        <v>114549531</v>
      </c>
      <c r="BE13" s="23">
        <v>114549531</v>
      </c>
      <c r="BF13" s="23">
        <v>114549531</v>
      </c>
      <c r="BG13" s="23">
        <v>114549531</v>
      </c>
      <c r="BH13" s="23">
        <v>114549531</v>
      </c>
      <c r="BI13" s="23">
        <v>114549531</v>
      </c>
      <c r="BJ13" s="23">
        <v>114549531</v>
      </c>
      <c r="BK13" s="23">
        <v>114549531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H18"/>
  <sheetViews>
    <sheetView zoomScale="85" zoomScaleNormal="85" workbookViewId="0">
      <pane xSplit="1" ySplit="1" topLeftCell="G2" activePane="bottomRight" state="frozen"/>
      <selection pane="topRight" activeCell="G1" sqref="G1"/>
      <selection pane="bottomLeft" activeCell="A2" sqref="A2"/>
      <selection pane="bottomRight" activeCell="M18" activeCellId="1" sqref="F578:F601 M18"/>
    </sheetView>
  </sheetViews>
  <sheetFormatPr defaultColWidth="11.5546875" defaultRowHeight="13.2" x14ac:dyDescent="0.25"/>
  <cols>
    <col min="1" max="1" width="9.109375" customWidth="1"/>
    <col min="2" max="2" width="18.77734375" customWidth="1"/>
    <col min="3" max="4" width="22.109375" customWidth="1"/>
    <col min="5" max="5" width="20.5546875" customWidth="1"/>
    <col min="6" max="6" width="15.33203125" customWidth="1"/>
    <col min="7" max="8" width="18.77734375" customWidth="1"/>
    <col min="9" max="9" width="13" customWidth="1"/>
    <col min="10" max="10" width="17.109375" customWidth="1"/>
    <col min="11" max="11" width="16.77734375" customWidth="1"/>
    <col min="12" max="13" width="20.21875" customWidth="1"/>
    <col min="14" max="14" width="14.44140625" customWidth="1"/>
    <col min="15" max="15" width="18.6640625" customWidth="1"/>
    <col min="16" max="16" width="12.33203125" customWidth="1"/>
    <col min="17" max="18" width="15.77734375" customWidth="1"/>
    <col min="19" max="19" width="10" customWidth="1"/>
    <col min="20" max="20" width="14.109375" customWidth="1"/>
    <col min="21" max="21" width="16.6640625" customWidth="1"/>
    <col min="22" max="22" width="20.109375" customWidth="1"/>
    <col min="23" max="23" width="14.33203125" customWidth="1"/>
    <col min="24" max="24" width="18.5546875" customWidth="1"/>
    <col min="25" max="25" width="16.21875" customWidth="1"/>
    <col min="26" max="27" width="19.5546875" customWidth="1"/>
    <col min="28" max="28" width="13.88671875" customWidth="1"/>
    <col min="29" max="29" width="18" customWidth="1"/>
    <col min="30" max="30" width="15.6640625" customWidth="1"/>
    <col min="31" max="32" width="19.109375" customWidth="1"/>
    <col min="33" max="33" width="13.33203125" customWidth="1"/>
    <col min="34" max="34" width="17.44140625" customWidth="1"/>
    <col min="35" max="35" width="23" customWidth="1"/>
    <col min="36" max="37" width="26.44140625" customWidth="1"/>
    <col min="38" max="38" width="24.88671875" customWidth="1"/>
    <col min="39" max="39" width="23.88671875" customWidth="1"/>
    <col min="40" max="41" width="27.33203125" customWidth="1"/>
    <col min="42" max="42" width="23.33203125" customWidth="1"/>
    <col min="43" max="44" width="26.77734375" customWidth="1"/>
    <col min="45" max="45" width="23.33203125" customWidth="1"/>
    <col min="46" max="46" width="26.77734375" customWidth="1"/>
    <col min="47" max="47" width="23.33203125" customWidth="1"/>
    <col min="48" max="48" width="26.77734375" customWidth="1"/>
    <col min="49" max="49" width="23.33203125" customWidth="1"/>
    <col min="50" max="50" width="26.77734375" customWidth="1"/>
    <col min="51" max="51" width="23.33203125" customWidth="1"/>
    <col min="52" max="52" width="26.77734375" customWidth="1"/>
    <col min="53" max="53" width="23.33203125" customWidth="1"/>
    <col min="54" max="54" width="21.5546875" customWidth="1"/>
    <col min="55" max="55" width="26.77734375" customWidth="1"/>
    <col min="56" max="61" width="23.21875" customWidth="1"/>
    <col min="62" max="62" width="20.6640625" customWidth="1"/>
    <col min="63" max="63" width="24.109375" customWidth="1"/>
    <col min="64" max="64" width="19.5546875" customWidth="1"/>
    <col min="65" max="65" width="23" customWidth="1"/>
    <col min="66" max="66" width="19.88671875" customWidth="1"/>
    <col min="67" max="67" width="23.21875" customWidth="1"/>
    <col min="68" max="68" width="23.109375" customWidth="1"/>
    <col min="69" max="69" width="26.5546875" customWidth="1"/>
    <col min="70" max="70" width="23.33203125" customWidth="1"/>
    <col min="71" max="71" width="26.77734375" customWidth="1"/>
    <col min="72" max="72" width="30.21875" customWidth="1"/>
    <col min="73" max="74" width="33.5546875" customWidth="1"/>
    <col min="75" max="76" width="32.5546875" customWidth="1"/>
    <col min="77" max="77" width="26.77734375" customWidth="1"/>
    <col min="78" max="78" width="30.88671875" customWidth="1"/>
    <col min="79" max="79" width="33.5546875" customWidth="1"/>
    <col min="80" max="80" width="27.21875" customWidth="1"/>
    <col min="81" max="82" width="30.6640625" customWidth="1"/>
    <col min="83" max="83" width="24.88671875" customWidth="1"/>
    <col min="84" max="84" width="29" customWidth="1"/>
    <col min="85" max="85" width="27.33203125" customWidth="1"/>
    <col min="86" max="86" width="30.6640625" customWidth="1"/>
  </cols>
  <sheetData>
    <row r="1" spans="1:86" s="35" customFormat="1" ht="14.4" x14ac:dyDescent="0.3">
      <c r="A1" s="35" t="s">
        <v>375</v>
      </c>
      <c r="B1" s="35" t="s">
        <v>376</v>
      </c>
      <c r="C1" s="35" t="s">
        <v>377</v>
      </c>
      <c r="D1" s="35" t="s">
        <v>378</v>
      </c>
      <c r="E1" s="35" t="s">
        <v>379</v>
      </c>
      <c r="F1" s="35" t="s">
        <v>380</v>
      </c>
      <c r="G1" s="35" t="s">
        <v>381</v>
      </c>
      <c r="H1" s="35" t="s">
        <v>382</v>
      </c>
      <c r="I1" s="35" t="s">
        <v>383</v>
      </c>
      <c r="J1" s="35" t="s">
        <v>384</v>
      </c>
      <c r="K1" s="35" t="s">
        <v>385</v>
      </c>
      <c r="L1" s="35" t="s">
        <v>386</v>
      </c>
      <c r="M1" s="35" t="s">
        <v>387</v>
      </c>
      <c r="N1" s="35" t="s">
        <v>388</v>
      </c>
      <c r="O1" s="35" t="s">
        <v>389</v>
      </c>
      <c r="P1" s="35" t="s">
        <v>390</v>
      </c>
      <c r="Q1" s="35" t="s">
        <v>391</v>
      </c>
      <c r="R1" s="35" t="s">
        <v>392</v>
      </c>
      <c r="S1" s="35" t="s">
        <v>393</v>
      </c>
      <c r="T1" s="35" t="s">
        <v>394</v>
      </c>
      <c r="U1" s="35" t="s">
        <v>395</v>
      </c>
      <c r="V1" s="35" t="s">
        <v>396</v>
      </c>
      <c r="W1" s="35" t="s">
        <v>397</v>
      </c>
      <c r="X1" s="35" t="s">
        <v>398</v>
      </c>
      <c r="Y1" s="35" t="s">
        <v>399</v>
      </c>
      <c r="Z1" s="35" t="s">
        <v>400</v>
      </c>
      <c r="AA1" s="35" t="s">
        <v>401</v>
      </c>
      <c r="AB1" s="35" t="s">
        <v>402</v>
      </c>
      <c r="AC1" s="35" t="s">
        <v>403</v>
      </c>
      <c r="AD1" s="35" t="s">
        <v>404</v>
      </c>
      <c r="AE1" s="35" t="s">
        <v>405</v>
      </c>
      <c r="AF1" s="35" t="s">
        <v>406</v>
      </c>
      <c r="AG1" s="35" t="s">
        <v>407</v>
      </c>
      <c r="AH1" s="35" t="s">
        <v>408</v>
      </c>
      <c r="AI1" s="35" t="s">
        <v>409</v>
      </c>
      <c r="AJ1" s="35" t="s">
        <v>410</v>
      </c>
      <c r="AK1" s="35" t="s">
        <v>411</v>
      </c>
      <c r="AL1" s="35" t="s">
        <v>412</v>
      </c>
      <c r="AM1" s="35" t="s">
        <v>413</v>
      </c>
      <c r="AN1" s="35" t="s">
        <v>414</v>
      </c>
      <c r="AO1" s="35" t="s">
        <v>415</v>
      </c>
      <c r="AP1" s="35" t="s">
        <v>416</v>
      </c>
      <c r="AQ1" s="35" t="s">
        <v>417</v>
      </c>
      <c r="AR1" s="35" t="s">
        <v>418</v>
      </c>
      <c r="AS1" s="35" t="s">
        <v>419</v>
      </c>
      <c r="AT1" s="35" t="s">
        <v>420</v>
      </c>
      <c r="AU1" s="35" t="s">
        <v>421</v>
      </c>
      <c r="AV1" s="35" t="s">
        <v>422</v>
      </c>
      <c r="AW1" s="35" t="s">
        <v>423</v>
      </c>
      <c r="AX1" s="35" t="s">
        <v>424</v>
      </c>
      <c r="AY1" s="35" t="s">
        <v>425</v>
      </c>
      <c r="AZ1" s="35" t="s">
        <v>426</v>
      </c>
      <c r="BA1" s="35" t="s">
        <v>427</v>
      </c>
      <c r="BB1" s="35" t="s">
        <v>428</v>
      </c>
      <c r="BC1" s="35" t="s">
        <v>429</v>
      </c>
      <c r="BD1" s="35" t="s">
        <v>430</v>
      </c>
      <c r="BE1" s="35" t="s">
        <v>431</v>
      </c>
      <c r="BF1" s="35" t="s">
        <v>432</v>
      </c>
      <c r="BG1" s="35" t="s">
        <v>433</v>
      </c>
      <c r="BH1" s="35" t="s">
        <v>434</v>
      </c>
      <c r="BI1" s="35" t="s">
        <v>435</v>
      </c>
      <c r="BJ1" s="35" t="s">
        <v>436</v>
      </c>
      <c r="BK1" s="35" t="s">
        <v>437</v>
      </c>
      <c r="BL1" s="35" t="s">
        <v>438</v>
      </c>
      <c r="BM1" s="35" t="s">
        <v>439</v>
      </c>
      <c r="BN1" s="35" t="s">
        <v>440</v>
      </c>
      <c r="BO1" s="35" t="s">
        <v>441</v>
      </c>
      <c r="BP1" s="35" t="s">
        <v>442</v>
      </c>
      <c r="BQ1" s="35" t="s">
        <v>443</v>
      </c>
      <c r="BR1" s="35" t="s">
        <v>444</v>
      </c>
      <c r="BS1" s="35" t="s">
        <v>445</v>
      </c>
      <c r="BT1" s="35" t="s">
        <v>446</v>
      </c>
      <c r="BU1" s="35" t="s">
        <v>447</v>
      </c>
      <c r="BV1" s="35" t="s">
        <v>448</v>
      </c>
      <c r="BW1" s="35" t="s">
        <v>449</v>
      </c>
      <c r="BX1" s="35" t="s">
        <v>450</v>
      </c>
      <c r="BY1" s="35" t="s">
        <v>451</v>
      </c>
      <c r="BZ1" s="35" t="s">
        <v>452</v>
      </c>
      <c r="CA1" s="35" t="s">
        <v>453</v>
      </c>
      <c r="CB1" s="35" t="s">
        <v>454</v>
      </c>
      <c r="CC1" s="35" t="s">
        <v>455</v>
      </c>
      <c r="CD1" s="35" t="s">
        <v>456</v>
      </c>
      <c r="CE1" s="35" t="s">
        <v>457</v>
      </c>
      <c r="CF1" s="35" t="s">
        <v>458</v>
      </c>
      <c r="CG1" s="35" t="s">
        <v>459</v>
      </c>
      <c r="CH1" s="35" t="s">
        <v>460</v>
      </c>
    </row>
    <row r="2" spans="1:86" x14ac:dyDescent="0.25">
      <c r="A2">
        <v>2019</v>
      </c>
      <c r="B2">
        <v>1</v>
      </c>
      <c r="D2">
        <v>1572</v>
      </c>
      <c r="E2">
        <v>5</v>
      </c>
      <c r="F2">
        <v>116</v>
      </c>
      <c r="G2">
        <v>1</v>
      </c>
      <c r="H2">
        <v>18575</v>
      </c>
      <c r="I2">
        <v>1</v>
      </c>
      <c r="J2">
        <v>142</v>
      </c>
      <c r="K2">
        <v>505</v>
      </c>
      <c r="L2">
        <v>3</v>
      </c>
      <c r="M2">
        <v>39778</v>
      </c>
      <c r="O2">
        <v>1467</v>
      </c>
      <c r="P2">
        <v>319</v>
      </c>
      <c r="R2">
        <v>14447</v>
      </c>
      <c r="T2">
        <v>4</v>
      </c>
      <c r="U2">
        <v>299</v>
      </c>
      <c r="V2">
        <v>221</v>
      </c>
      <c r="Y2">
        <v>148</v>
      </c>
      <c r="AA2">
        <v>85</v>
      </c>
      <c r="AD2">
        <v>2749</v>
      </c>
      <c r="AF2">
        <v>2027</v>
      </c>
      <c r="AI2">
        <v>2524</v>
      </c>
      <c r="AM2">
        <v>297</v>
      </c>
      <c r="AP2">
        <v>80</v>
      </c>
      <c r="AS2">
        <v>24</v>
      </c>
      <c r="AU2">
        <v>99</v>
      </c>
      <c r="AW2">
        <v>4</v>
      </c>
      <c r="AY2">
        <v>17</v>
      </c>
      <c r="BB2">
        <v>18</v>
      </c>
      <c r="BD2">
        <v>174</v>
      </c>
      <c r="BE2">
        <v>109</v>
      </c>
      <c r="BF2">
        <v>1</v>
      </c>
      <c r="BG2">
        <v>20</v>
      </c>
      <c r="BH2">
        <v>98</v>
      </c>
      <c r="BI2">
        <v>5</v>
      </c>
      <c r="BJ2">
        <v>30.6</v>
      </c>
      <c r="BK2">
        <v>0.85</v>
      </c>
      <c r="BL2">
        <v>417.35000000000099</v>
      </c>
      <c r="BN2">
        <v>17</v>
      </c>
      <c r="BP2">
        <v>184.35</v>
      </c>
      <c r="BQ2">
        <v>1.95</v>
      </c>
      <c r="BR2">
        <v>5.25</v>
      </c>
      <c r="BS2">
        <v>0.15</v>
      </c>
      <c r="BV2">
        <v>66</v>
      </c>
      <c r="CA2">
        <v>31369</v>
      </c>
    </row>
    <row r="3" spans="1:86" x14ac:dyDescent="0.25">
      <c r="A3">
        <v>2018</v>
      </c>
      <c r="B3">
        <v>15</v>
      </c>
      <c r="D3">
        <v>891</v>
      </c>
      <c r="E3">
        <v>7</v>
      </c>
      <c r="F3">
        <v>25</v>
      </c>
      <c r="H3">
        <v>8602</v>
      </c>
      <c r="J3">
        <v>124</v>
      </c>
      <c r="K3">
        <v>281</v>
      </c>
      <c r="M3">
        <v>25687</v>
      </c>
      <c r="N3">
        <v>1</v>
      </c>
      <c r="O3">
        <v>1403</v>
      </c>
      <c r="P3">
        <v>648</v>
      </c>
      <c r="Q3">
        <v>6</v>
      </c>
      <c r="R3">
        <v>39723</v>
      </c>
      <c r="T3">
        <v>23</v>
      </c>
      <c r="U3">
        <v>974</v>
      </c>
      <c r="V3">
        <v>946</v>
      </c>
      <c r="Y3">
        <v>728</v>
      </c>
      <c r="AA3">
        <v>605</v>
      </c>
      <c r="AD3">
        <v>12345</v>
      </c>
      <c r="AE3">
        <v>7</v>
      </c>
      <c r="AF3">
        <v>9033</v>
      </c>
      <c r="AI3">
        <v>3968</v>
      </c>
      <c r="AK3">
        <v>90</v>
      </c>
      <c r="AM3">
        <v>455</v>
      </c>
      <c r="AO3">
        <v>1</v>
      </c>
      <c r="AP3">
        <v>246</v>
      </c>
      <c r="AS3">
        <v>111</v>
      </c>
      <c r="AU3">
        <v>256</v>
      </c>
      <c r="AW3">
        <v>19</v>
      </c>
      <c r="AY3">
        <v>68</v>
      </c>
      <c r="BA3">
        <v>1</v>
      </c>
      <c r="BB3">
        <v>29</v>
      </c>
      <c r="BD3">
        <v>304</v>
      </c>
      <c r="BE3">
        <v>236</v>
      </c>
      <c r="BF3">
        <v>4</v>
      </c>
      <c r="BG3">
        <v>14</v>
      </c>
      <c r="BH3">
        <v>261</v>
      </c>
      <c r="BI3">
        <v>22</v>
      </c>
      <c r="BJ3">
        <v>232.9</v>
      </c>
      <c r="BK3">
        <v>1.7</v>
      </c>
      <c r="BL3">
        <v>1114.3499999999999</v>
      </c>
      <c r="BM3">
        <v>1.7</v>
      </c>
      <c r="BN3">
        <v>123.25</v>
      </c>
      <c r="BO3">
        <v>0.85</v>
      </c>
      <c r="BP3">
        <v>217.65</v>
      </c>
      <c r="BQ3">
        <v>1.8</v>
      </c>
      <c r="BR3">
        <v>4.5</v>
      </c>
      <c r="BU3">
        <v>56</v>
      </c>
      <c r="BV3">
        <v>767</v>
      </c>
      <c r="BZ3">
        <v>12</v>
      </c>
      <c r="CA3">
        <v>102301</v>
      </c>
      <c r="CB3">
        <v>1</v>
      </c>
      <c r="CD3">
        <v>1</v>
      </c>
      <c r="CE3">
        <v>19</v>
      </c>
      <c r="CH3">
        <v>4</v>
      </c>
    </row>
    <row r="4" spans="1:86" x14ac:dyDescent="0.25">
      <c r="A4">
        <v>2017</v>
      </c>
      <c r="C4">
        <v>25</v>
      </c>
      <c r="D4">
        <v>106</v>
      </c>
      <c r="E4">
        <v>13</v>
      </c>
      <c r="F4">
        <v>1</v>
      </c>
      <c r="G4">
        <v>6</v>
      </c>
      <c r="H4">
        <v>5522</v>
      </c>
      <c r="J4">
        <v>9</v>
      </c>
      <c r="K4">
        <v>10</v>
      </c>
      <c r="L4">
        <v>56</v>
      </c>
      <c r="M4">
        <v>16474</v>
      </c>
      <c r="O4">
        <v>1526</v>
      </c>
      <c r="P4">
        <v>525</v>
      </c>
      <c r="R4">
        <v>24392</v>
      </c>
      <c r="T4">
        <v>23</v>
      </c>
      <c r="U4">
        <v>493</v>
      </c>
      <c r="V4">
        <v>435</v>
      </c>
      <c r="Y4">
        <v>552</v>
      </c>
      <c r="AA4">
        <v>488</v>
      </c>
      <c r="AD4">
        <v>8926</v>
      </c>
      <c r="AF4">
        <v>4790</v>
      </c>
      <c r="AH4">
        <v>2</v>
      </c>
      <c r="AI4">
        <v>2936</v>
      </c>
      <c r="AK4">
        <v>9</v>
      </c>
      <c r="AM4">
        <v>342</v>
      </c>
      <c r="AP4">
        <v>222</v>
      </c>
      <c r="AS4">
        <v>73</v>
      </c>
      <c r="AU4">
        <v>203</v>
      </c>
      <c r="AW4">
        <v>15</v>
      </c>
      <c r="AY4">
        <v>32</v>
      </c>
      <c r="BB4">
        <v>4</v>
      </c>
      <c r="BD4">
        <v>164</v>
      </c>
      <c r="BE4">
        <v>90</v>
      </c>
      <c r="BF4">
        <v>1</v>
      </c>
      <c r="BG4">
        <v>22</v>
      </c>
      <c r="BH4">
        <v>71</v>
      </c>
      <c r="BI4">
        <v>7</v>
      </c>
      <c r="BJ4">
        <v>302.60000000000002</v>
      </c>
      <c r="BL4">
        <v>1210.4000000000001</v>
      </c>
      <c r="BM4">
        <v>3.4</v>
      </c>
      <c r="BN4">
        <v>66.3</v>
      </c>
      <c r="BP4">
        <v>224.1</v>
      </c>
      <c r="BQ4">
        <v>1.8</v>
      </c>
      <c r="BR4">
        <v>0.15</v>
      </c>
      <c r="BU4">
        <v>68</v>
      </c>
      <c r="BV4">
        <v>1485</v>
      </c>
      <c r="BW4">
        <v>1</v>
      </c>
      <c r="BZ4">
        <v>6</v>
      </c>
      <c r="CA4">
        <v>73869</v>
      </c>
      <c r="CB4">
        <v>2</v>
      </c>
      <c r="CD4">
        <v>2</v>
      </c>
      <c r="CE4">
        <v>3</v>
      </c>
      <c r="CH4">
        <v>2</v>
      </c>
    </row>
    <row r="5" spans="1:86" x14ac:dyDescent="0.25">
      <c r="A5">
        <v>2016</v>
      </c>
      <c r="B5">
        <v>1</v>
      </c>
      <c r="D5">
        <v>201</v>
      </c>
      <c r="E5">
        <v>2</v>
      </c>
      <c r="F5">
        <v>1</v>
      </c>
      <c r="G5">
        <v>3</v>
      </c>
      <c r="H5">
        <v>4030</v>
      </c>
      <c r="J5">
        <v>1</v>
      </c>
      <c r="K5">
        <v>193</v>
      </c>
      <c r="L5">
        <v>33</v>
      </c>
      <c r="M5">
        <v>14052</v>
      </c>
      <c r="O5">
        <v>502</v>
      </c>
      <c r="P5">
        <v>460</v>
      </c>
      <c r="Q5">
        <v>7</v>
      </c>
      <c r="R5">
        <v>14707</v>
      </c>
      <c r="S5">
        <v>1</v>
      </c>
      <c r="T5">
        <v>48</v>
      </c>
      <c r="U5">
        <v>801</v>
      </c>
      <c r="V5">
        <v>365</v>
      </c>
      <c r="Y5">
        <v>353</v>
      </c>
      <c r="AA5">
        <v>390</v>
      </c>
      <c r="AD5">
        <v>5916</v>
      </c>
      <c r="AF5">
        <v>2649</v>
      </c>
      <c r="AI5">
        <v>1045</v>
      </c>
      <c r="AK5">
        <v>13</v>
      </c>
      <c r="AM5">
        <v>159</v>
      </c>
      <c r="AO5">
        <v>1</v>
      </c>
      <c r="AP5">
        <v>18</v>
      </c>
      <c r="AS5">
        <v>45</v>
      </c>
      <c r="AU5">
        <v>43</v>
      </c>
      <c r="AW5">
        <v>10</v>
      </c>
      <c r="AY5">
        <v>8</v>
      </c>
      <c r="BB5">
        <v>1</v>
      </c>
      <c r="BD5">
        <v>21</v>
      </c>
      <c r="BE5">
        <v>1</v>
      </c>
      <c r="BH5">
        <v>1</v>
      </c>
      <c r="BJ5">
        <v>75.650000000000006</v>
      </c>
      <c r="BL5">
        <v>939.25000000000102</v>
      </c>
      <c r="BM5">
        <v>1.7</v>
      </c>
      <c r="BN5">
        <v>17</v>
      </c>
      <c r="BP5">
        <v>162.15</v>
      </c>
      <c r="BQ5">
        <v>1.35</v>
      </c>
      <c r="BR5">
        <v>1.35</v>
      </c>
      <c r="BU5">
        <v>4</v>
      </c>
      <c r="BV5">
        <v>465</v>
      </c>
      <c r="BZ5">
        <v>2</v>
      </c>
      <c r="CA5">
        <v>37270</v>
      </c>
    </row>
    <row r="6" spans="1:86" x14ac:dyDescent="0.25">
      <c r="A6">
        <v>2015</v>
      </c>
      <c r="B6">
        <v>2</v>
      </c>
      <c r="D6">
        <v>36</v>
      </c>
      <c r="F6">
        <v>1</v>
      </c>
      <c r="H6">
        <v>9792</v>
      </c>
      <c r="J6">
        <v>8</v>
      </c>
      <c r="K6">
        <v>15</v>
      </c>
      <c r="L6">
        <v>2</v>
      </c>
      <c r="M6">
        <v>25052</v>
      </c>
      <c r="O6">
        <v>667</v>
      </c>
      <c r="P6">
        <v>123</v>
      </c>
      <c r="Q6">
        <v>66</v>
      </c>
      <c r="R6">
        <v>12476</v>
      </c>
      <c r="S6">
        <v>1</v>
      </c>
      <c r="T6">
        <v>42</v>
      </c>
      <c r="U6">
        <v>961</v>
      </c>
      <c r="V6">
        <v>1085</v>
      </c>
      <c r="Y6">
        <v>192</v>
      </c>
      <c r="AA6">
        <v>293</v>
      </c>
      <c r="AD6">
        <v>4351</v>
      </c>
      <c r="AE6">
        <v>3</v>
      </c>
      <c r="AF6">
        <v>3757</v>
      </c>
      <c r="AG6">
        <v>1</v>
      </c>
      <c r="AH6">
        <v>1</v>
      </c>
      <c r="AI6">
        <v>3185</v>
      </c>
      <c r="AJ6">
        <v>1</v>
      </c>
      <c r="AK6">
        <v>45</v>
      </c>
      <c r="AM6">
        <v>328</v>
      </c>
      <c r="AO6">
        <v>3</v>
      </c>
      <c r="AP6">
        <v>81</v>
      </c>
      <c r="AS6">
        <v>200</v>
      </c>
      <c r="AU6">
        <v>165</v>
      </c>
      <c r="AV6">
        <v>2</v>
      </c>
      <c r="AW6">
        <v>18</v>
      </c>
      <c r="AY6">
        <v>19</v>
      </c>
      <c r="AZ6">
        <v>1</v>
      </c>
      <c r="BB6">
        <v>2</v>
      </c>
      <c r="BD6">
        <v>118</v>
      </c>
      <c r="BE6">
        <v>112</v>
      </c>
      <c r="BF6">
        <v>3</v>
      </c>
      <c r="BG6">
        <v>14</v>
      </c>
      <c r="BH6">
        <v>46</v>
      </c>
      <c r="BI6">
        <v>11</v>
      </c>
      <c r="BJ6">
        <v>135.15</v>
      </c>
      <c r="BK6">
        <v>0.85</v>
      </c>
      <c r="BL6">
        <v>1212.95</v>
      </c>
      <c r="BM6">
        <v>9.35</v>
      </c>
      <c r="BN6">
        <v>61.2</v>
      </c>
      <c r="BP6">
        <v>169.65</v>
      </c>
      <c r="BQ6">
        <v>1.35</v>
      </c>
      <c r="BR6">
        <v>0.3</v>
      </c>
      <c r="BU6">
        <v>1</v>
      </c>
      <c r="BV6">
        <v>86</v>
      </c>
      <c r="CA6">
        <v>24810</v>
      </c>
      <c r="CE6">
        <v>6</v>
      </c>
      <c r="CH6">
        <v>2</v>
      </c>
    </row>
    <row r="7" spans="1:86" x14ac:dyDescent="0.25">
      <c r="A7">
        <v>2014</v>
      </c>
      <c r="B7">
        <v>2</v>
      </c>
      <c r="D7">
        <v>78</v>
      </c>
      <c r="F7">
        <v>1</v>
      </c>
      <c r="H7">
        <v>15449</v>
      </c>
      <c r="J7">
        <v>3</v>
      </c>
      <c r="K7">
        <v>25</v>
      </c>
      <c r="M7">
        <v>17959</v>
      </c>
      <c r="N7">
        <v>1</v>
      </c>
      <c r="O7">
        <v>76</v>
      </c>
      <c r="P7">
        <v>93</v>
      </c>
      <c r="Q7">
        <v>2</v>
      </c>
      <c r="R7">
        <v>24529</v>
      </c>
      <c r="S7">
        <v>2</v>
      </c>
      <c r="T7">
        <v>6</v>
      </c>
      <c r="U7">
        <v>1991</v>
      </c>
      <c r="V7">
        <v>1496</v>
      </c>
      <c r="W7">
        <v>1</v>
      </c>
      <c r="Y7">
        <v>648</v>
      </c>
      <c r="AA7">
        <v>886</v>
      </c>
      <c r="AD7">
        <v>8830</v>
      </c>
      <c r="AF7">
        <v>7747</v>
      </c>
      <c r="AG7">
        <v>1</v>
      </c>
      <c r="AH7">
        <v>1</v>
      </c>
      <c r="AI7">
        <v>6124</v>
      </c>
      <c r="AK7">
        <v>60</v>
      </c>
      <c r="AM7">
        <v>1072</v>
      </c>
      <c r="AO7">
        <v>5</v>
      </c>
      <c r="AP7">
        <v>197</v>
      </c>
      <c r="AR7">
        <v>2</v>
      </c>
      <c r="AS7">
        <v>591</v>
      </c>
      <c r="AT7">
        <v>2</v>
      </c>
      <c r="AU7">
        <v>495</v>
      </c>
      <c r="AV7">
        <v>5</v>
      </c>
      <c r="AW7">
        <v>162</v>
      </c>
      <c r="AY7">
        <v>207</v>
      </c>
      <c r="AZ7">
        <v>4</v>
      </c>
      <c r="BA7">
        <v>2</v>
      </c>
      <c r="BB7">
        <v>8</v>
      </c>
      <c r="BD7">
        <v>224</v>
      </c>
      <c r="BE7">
        <v>661</v>
      </c>
      <c r="BF7">
        <v>7</v>
      </c>
      <c r="BG7">
        <v>174</v>
      </c>
      <c r="BH7">
        <v>307</v>
      </c>
      <c r="BI7">
        <v>5</v>
      </c>
      <c r="BJ7">
        <v>112.2</v>
      </c>
      <c r="BL7">
        <v>1134.75</v>
      </c>
      <c r="BM7">
        <v>10.199999999999999</v>
      </c>
      <c r="BN7">
        <v>68</v>
      </c>
      <c r="BP7">
        <v>198.6</v>
      </c>
      <c r="BQ7">
        <v>1.65</v>
      </c>
      <c r="BR7">
        <v>2.85</v>
      </c>
      <c r="BV7">
        <v>127</v>
      </c>
      <c r="BY7">
        <v>2</v>
      </c>
      <c r="CA7">
        <v>53787</v>
      </c>
      <c r="CB7">
        <v>2</v>
      </c>
      <c r="CC7">
        <v>1</v>
      </c>
      <c r="CE7">
        <v>67</v>
      </c>
      <c r="CH7">
        <v>4</v>
      </c>
    </row>
    <row r="8" spans="1:86" x14ac:dyDescent="0.25">
      <c r="A8">
        <v>2013</v>
      </c>
      <c r="B8">
        <v>2</v>
      </c>
      <c r="D8">
        <v>64</v>
      </c>
      <c r="F8">
        <v>3</v>
      </c>
      <c r="H8">
        <v>20796</v>
      </c>
      <c r="I8">
        <v>1</v>
      </c>
      <c r="J8">
        <v>73</v>
      </c>
      <c r="K8">
        <v>30</v>
      </c>
      <c r="M8">
        <v>20890</v>
      </c>
      <c r="O8">
        <v>254</v>
      </c>
      <c r="P8">
        <v>74</v>
      </c>
      <c r="Q8">
        <v>1</v>
      </c>
      <c r="R8">
        <v>21361</v>
      </c>
      <c r="S8">
        <v>1</v>
      </c>
      <c r="T8">
        <v>15</v>
      </c>
      <c r="U8">
        <v>1266</v>
      </c>
      <c r="V8">
        <v>1226</v>
      </c>
      <c r="Y8">
        <v>745</v>
      </c>
      <c r="AA8">
        <v>731</v>
      </c>
      <c r="AC8">
        <v>1</v>
      </c>
      <c r="AD8">
        <v>7922</v>
      </c>
      <c r="AF8">
        <v>7038</v>
      </c>
      <c r="AG8">
        <v>1</v>
      </c>
      <c r="AI8">
        <v>4776</v>
      </c>
      <c r="AK8">
        <v>17</v>
      </c>
      <c r="AM8">
        <v>588</v>
      </c>
      <c r="AO8">
        <v>3</v>
      </c>
      <c r="AP8">
        <v>259</v>
      </c>
      <c r="AS8">
        <v>128</v>
      </c>
      <c r="AU8">
        <v>501</v>
      </c>
      <c r="AV8">
        <v>2</v>
      </c>
      <c r="AW8">
        <v>131</v>
      </c>
      <c r="AX8">
        <v>2</v>
      </c>
      <c r="AY8">
        <v>136</v>
      </c>
      <c r="BA8">
        <v>59</v>
      </c>
      <c r="BB8">
        <v>17</v>
      </c>
      <c r="BC8">
        <v>1</v>
      </c>
      <c r="BD8">
        <v>217</v>
      </c>
      <c r="BE8">
        <v>552</v>
      </c>
      <c r="BF8">
        <v>16</v>
      </c>
      <c r="BG8">
        <v>174</v>
      </c>
      <c r="BH8">
        <v>183</v>
      </c>
      <c r="BI8">
        <v>8</v>
      </c>
      <c r="BJ8">
        <v>281.35000000000002</v>
      </c>
      <c r="BL8">
        <v>1153.45</v>
      </c>
      <c r="BM8">
        <v>1.7</v>
      </c>
      <c r="BN8">
        <v>24.65</v>
      </c>
      <c r="BP8">
        <v>114.15</v>
      </c>
      <c r="BQ8">
        <v>1.05</v>
      </c>
      <c r="BR8">
        <v>0.45</v>
      </c>
      <c r="BV8">
        <v>365</v>
      </c>
      <c r="BY8">
        <v>2</v>
      </c>
      <c r="BZ8">
        <v>5</v>
      </c>
      <c r="CA8">
        <v>46591</v>
      </c>
      <c r="CE8">
        <v>35</v>
      </c>
      <c r="CH8">
        <v>10</v>
      </c>
    </row>
    <row r="9" spans="1:86" x14ac:dyDescent="0.25">
      <c r="A9">
        <v>2012</v>
      </c>
      <c r="B9">
        <v>1</v>
      </c>
      <c r="D9">
        <v>64</v>
      </c>
      <c r="E9">
        <v>14</v>
      </c>
      <c r="F9">
        <v>6</v>
      </c>
      <c r="H9">
        <v>17643</v>
      </c>
      <c r="J9">
        <v>119</v>
      </c>
      <c r="K9">
        <v>35</v>
      </c>
      <c r="M9">
        <v>26385</v>
      </c>
      <c r="N9">
        <v>2</v>
      </c>
      <c r="O9">
        <v>131</v>
      </c>
      <c r="P9">
        <v>124</v>
      </c>
      <c r="Q9">
        <v>1</v>
      </c>
      <c r="R9">
        <v>23514</v>
      </c>
      <c r="T9">
        <v>8</v>
      </c>
      <c r="U9">
        <v>456</v>
      </c>
      <c r="V9">
        <v>569</v>
      </c>
      <c r="Y9">
        <v>908</v>
      </c>
      <c r="Z9">
        <v>1</v>
      </c>
      <c r="AA9">
        <v>1400</v>
      </c>
      <c r="AD9">
        <v>9792</v>
      </c>
      <c r="AE9">
        <v>2</v>
      </c>
      <c r="AF9">
        <v>12369</v>
      </c>
      <c r="AI9">
        <v>5860</v>
      </c>
      <c r="AK9">
        <v>50</v>
      </c>
      <c r="AM9">
        <v>532</v>
      </c>
      <c r="AO9">
        <v>6</v>
      </c>
      <c r="AP9">
        <v>335</v>
      </c>
      <c r="AQ9">
        <v>1</v>
      </c>
      <c r="AR9">
        <v>1</v>
      </c>
      <c r="AS9">
        <v>126</v>
      </c>
      <c r="AT9">
        <v>1</v>
      </c>
      <c r="AU9">
        <v>412</v>
      </c>
      <c r="AV9">
        <v>1</v>
      </c>
      <c r="AW9">
        <v>343</v>
      </c>
      <c r="AX9">
        <v>6</v>
      </c>
      <c r="AY9">
        <v>112</v>
      </c>
      <c r="BA9">
        <v>62</v>
      </c>
      <c r="BB9">
        <v>69</v>
      </c>
      <c r="BD9">
        <v>219</v>
      </c>
      <c r="BE9">
        <v>523</v>
      </c>
      <c r="BF9">
        <v>15</v>
      </c>
      <c r="BG9">
        <v>163</v>
      </c>
      <c r="BH9">
        <v>213</v>
      </c>
      <c r="BJ9">
        <v>272</v>
      </c>
      <c r="BL9">
        <v>848.30000000000098</v>
      </c>
      <c r="BM9">
        <v>2.5499999999999998</v>
      </c>
      <c r="BN9">
        <v>10.199999999999999</v>
      </c>
      <c r="BP9">
        <v>230.7</v>
      </c>
      <c r="BQ9">
        <v>2.1</v>
      </c>
      <c r="BR9">
        <v>2.7</v>
      </c>
      <c r="BT9">
        <v>6</v>
      </c>
      <c r="BU9">
        <v>4</v>
      </c>
      <c r="BV9">
        <v>398</v>
      </c>
      <c r="BX9">
        <v>1</v>
      </c>
      <c r="BY9">
        <v>61</v>
      </c>
      <c r="CA9">
        <v>34545</v>
      </c>
      <c r="CB9">
        <v>2</v>
      </c>
      <c r="CE9">
        <v>11</v>
      </c>
      <c r="CH9">
        <v>31</v>
      </c>
    </row>
    <row r="10" spans="1:86" x14ac:dyDescent="0.25">
      <c r="A10">
        <v>2011</v>
      </c>
      <c r="B10">
        <v>1</v>
      </c>
      <c r="D10">
        <v>172</v>
      </c>
      <c r="E10">
        <v>5</v>
      </c>
      <c r="F10">
        <v>18</v>
      </c>
      <c r="G10">
        <v>1</v>
      </c>
      <c r="H10">
        <v>16182</v>
      </c>
      <c r="I10">
        <v>1</v>
      </c>
      <c r="J10">
        <v>40</v>
      </c>
      <c r="K10">
        <v>100</v>
      </c>
      <c r="M10">
        <v>33938</v>
      </c>
      <c r="N10">
        <v>3</v>
      </c>
      <c r="O10">
        <v>129</v>
      </c>
      <c r="P10">
        <v>81</v>
      </c>
      <c r="Q10">
        <v>1</v>
      </c>
      <c r="R10">
        <v>22476</v>
      </c>
      <c r="S10">
        <v>3</v>
      </c>
      <c r="T10">
        <v>67</v>
      </c>
      <c r="U10">
        <v>586</v>
      </c>
      <c r="V10">
        <v>246</v>
      </c>
      <c r="Y10">
        <v>696</v>
      </c>
      <c r="AA10">
        <v>2066</v>
      </c>
      <c r="AB10">
        <v>1</v>
      </c>
      <c r="AD10">
        <v>7033</v>
      </c>
      <c r="AF10">
        <v>11933</v>
      </c>
      <c r="AG10">
        <v>2</v>
      </c>
      <c r="AH10">
        <v>1</v>
      </c>
      <c r="AI10">
        <v>4794</v>
      </c>
      <c r="AK10">
        <v>50</v>
      </c>
      <c r="AM10">
        <v>688</v>
      </c>
      <c r="AO10">
        <v>4</v>
      </c>
      <c r="AP10">
        <v>607</v>
      </c>
      <c r="AR10">
        <v>4</v>
      </c>
      <c r="AS10">
        <v>81</v>
      </c>
      <c r="AU10">
        <v>304</v>
      </c>
      <c r="AV10">
        <v>1</v>
      </c>
      <c r="AW10">
        <v>311</v>
      </c>
      <c r="AX10">
        <v>4</v>
      </c>
      <c r="AY10">
        <v>9</v>
      </c>
      <c r="BA10">
        <v>13</v>
      </c>
      <c r="BB10">
        <v>36</v>
      </c>
      <c r="BD10">
        <v>243</v>
      </c>
      <c r="BE10">
        <v>338</v>
      </c>
      <c r="BF10">
        <v>28</v>
      </c>
      <c r="BG10">
        <v>159</v>
      </c>
      <c r="BH10">
        <v>180</v>
      </c>
      <c r="BI10">
        <v>2</v>
      </c>
      <c r="BJ10">
        <v>165.75</v>
      </c>
      <c r="BK10">
        <v>2.5499999999999998</v>
      </c>
      <c r="BL10">
        <v>935.00000000000102</v>
      </c>
      <c r="BM10">
        <v>4.25</v>
      </c>
      <c r="BN10">
        <v>4.25</v>
      </c>
      <c r="BP10">
        <v>194.25</v>
      </c>
      <c r="BQ10">
        <v>1.2</v>
      </c>
      <c r="BR10">
        <v>0.75</v>
      </c>
      <c r="BV10">
        <v>318</v>
      </c>
      <c r="BY10">
        <v>5</v>
      </c>
      <c r="BZ10">
        <v>1</v>
      </c>
      <c r="CA10">
        <v>36287</v>
      </c>
      <c r="CB10">
        <v>2</v>
      </c>
      <c r="CE10">
        <v>4</v>
      </c>
      <c r="CH10">
        <v>1</v>
      </c>
    </row>
    <row r="11" spans="1:86" x14ac:dyDescent="0.25">
      <c r="A11">
        <v>2010</v>
      </c>
      <c r="B11">
        <v>3</v>
      </c>
      <c r="D11">
        <v>11</v>
      </c>
      <c r="E11">
        <v>1</v>
      </c>
      <c r="F11">
        <v>15</v>
      </c>
      <c r="H11">
        <v>11486</v>
      </c>
      <c r="I11">
        <v>3</v>
      </c>
      <c r="J11">
        <v>259</v>
      </c>
      <c r="K11">
        <v>116</v>
      </c>
      <c r="M11">
        <v>17566</v>
      </c>
      <c r="O11">
        <v>517</v>
      </c>
      <c r="P11">
        <v>135</v>
      </c>
      <c r="Q11">
        <v>2</v>
      </c>
      <c r="R11">
        <v>25762</v>
      </c>
      <c r="S11">
        <v>1</v>
      </c>
      <c r="T11">
        <v>377</v>
      </c>
      <c r="U11">
        <v>758</v>
      </c>
      <c r="V11">
        <v>184</v>
      </c>
      <c r="Y11">
        <v>914</v>
      </c>
      <c r="AA11">
        <v>1114</v>
      </c>
      <c r="AC11">
        <v>2</v>
      </c>
      <c r="AD11">
        <v>9413</v>
      </c>
      <c r="AF11">
        <v>13738</v>
      </c>
      <c r="AG11">
        <v>1</v>
      </c>
      <c r="AH11">
        <v>71</v>
      </c>
      <c r="AI11">
        <v>4665</v>
      </c>
      <c r="AK11">
        <v>72</v>
      </c>
      <c r="AM11">
        <v>962</v>
      </c>
      <c r="AO11">
        <v>5</v>
      </c>
      <c r="AP11">
        <v>450</v>
      </c>
      <c r="AR11">
        <v>2</v>
      </c>
      <c r="AS11">
        <v>125</v>
      </c>
      <c r="AT11">
        <v>3</v>
      </c>
      <c r="AU11">
        <v>243</v>
      </c>
      <c r="AV11">
        <v>1</v>
      </c>
      <c r="AW11">
        <v>80</v>
      </c>
      <c r="AX11">
        <v>1</v>
      </c>
      <c r="AY11">
        <v>34</v>
      </c>
      <c r="BA11">
        <v>22</v>
      </c>
      <c r="BB11">
        <v>12</v>
      </c>
      <c r="BD11">
        <v>217</v>
      </c>
      <c r="BE11">
        <v>343</v>
      </c>
      <c r="BF11">
        <v>34</v>
      </c>
      <c r="BG11">
        <v>96</v>
      </c>
      <c r="BH11">
        <v>75</v>
      </c>
      <c r="BJ11">
        <v>285.60000000000002</v>
      </c>
      <c r="BK11">
        <v>1.7</v>
      </c>
      <c r="BL11">
        <v>1021.7</v>
      </c>
      <c r="BM11">
        <v>10.199999999999999</v>
      </c>
      <c r="BN11">
        <v>15.3</v>
      </c>
      <c r="BP11">
        <v>197.7</v>
      </c>
      <c r="BQ11">
        <v>0.45</v>
      </c>
      <c r="BR11">
        <v>1.8</v>
      </c>
      <c r="BV11">
        <v>50</v>
      </c>
      <c r="BY11">
        <v>6</v>
      </c>
      <c r="BZ11">
        <v>1</v>
      </c>
      <c r="CA11">
        <v>22764</v>
      </c>
      <c r="CE11">
        <v>5</v>
      </c>
      <c r="CG11">
        <v>1</v>
      </c>
      <c r="CH11">
        <v>3</v>
      </c>
    </row>
    <row r="12" spans="1:86" x14ac:dyDescent="0.25">
      <c r="A12">
        <v>2009</v>
      </c>
      <c r="B12">
        <v>2</v>
      </c>
      <c r="D12">
        <v>9</v>
      </c>
      <c r="F12">
        <v>46</v>
      </c>
      <c r="H12">
        <v>16179</v>
      </c>
      <c r="I12">
        <v>2</v>
      </c>
      <c r="J12">
        <v>2</v>
      </c>
      <c r="K12">
        <v>125</v>
      </c>
      <c r="M12">
        <v>17772</v>
      </c>
      <c r="O12">
        <v>22</v>
      </c>
      <c r="P12">
        <v>604</v>
      </c>
      <c r="Q12">
        <v>4</v>
      </c>
      <c r="R12">
        <v>18996</v>
      </c>
      <c r="S12">
        <v>6</v>
      </c>
      <c r="T12">
        <v>1595</v>
      </c>
      <c r="U12">
        <v>344</v>
      </c>
      <c r="V12">
        <v>144</v>
      </c>
      <c r="Y12">
        <v>539</v>
      </c>
      <c r="AA12">
        <v>710</v>
      </c>
      <c r="AD12">
        <v>5850</v>
      </c>
      <c r="AF12">
        <v>11742</v>
      </c>
      <c r="AH12">
        <v>32</v>
      </c>
      <c r="AI12">
        <v>2385</v>
      </c>
      <c r="AK12">
        <v>39</v>
      </c>
      <c r="AM12">
        <v>567</v>
      </c>
      <c r="AO12">
        <v>5</v>
      </c>
      <c r="AP12">
        <v>404</v>
      </c>
      <c r="AR12">
        <v>1</v>
      </c>
      <c r="AS12">
        <v>226</v>
      </c>
      <c r="AT12">
        <v>3</v>
      </c>
      <c r="AU12">
        <v>256</v>
      </c>
      <c r="AW12">
        <v>119</v>
      </c>
      <c r="AX12">
        <v>1</v>
      </c>
      <c r="AY12">
        <v>9</v>
      </c>
      <c r="BA12">
        <v>17</v>
      </c>
      <c r="BB12">
        <v>15</v>
      </c>
      <c r="BD12">
        <v>176</v>
      </c>
      <c r="BE12">
        <v>206</v>
      </c>
      <c r="BF12">
        <v>31</v>
      </c>
      <c r="BG12">
        <v>92</v>
      </c>
      <c r="BH12">
        <v>58</v>
      </c>
      <c r="BJ12">
        <v>37.4</v>
      </c>
      <c r="BL12">
        <v>609.45000000000005</v>
      </c>
      <c r="BM12">
        <v>5.95</v>
      </c>
      <c r="BN12">
        <v>2.5499999999999998</v>
      </c>
      <c r="BP12">
        <v>253.2</v>
      </c>
      <c r="BQ12">
        <v>0.3</v>
      </c>
      <c r="BR12">
        <v>4.3499999999999996</v>
      </c>
      <c r="BV12">
        <v>65</v>
      </c>
      <c r="CA12">
        <v>18274</v>
      </c>
      <c r="CB12">
        <v>5</v>
      </c>
      <c r="CE12">
        <v>1</v>
      </c>
    </row>
    <row r="13" spans="1:86" x14ac:dyDescent="0.25">
      <c r="A13">
        <v>2008</v>
      </c>
      <c r="B13">
        <v>1</v>
      </c>
      <c r="D13">
        <v>5</v>
      </c>
      <c r="F13">
        <v>91</v>
      </c>
      <c r="G13">
        <v>1</v>
      </c>
      <c r="H13">
        <v>13810</v>
      </c>
      <c r="I13">
        <v>1</v>
      </c>
      <c r="K13">
        <v>216</v>
      </c>
      <c r="L13">
        <v>1</v>
      </c>
      <c r="M13">
        <v>12778</v>
      </c>
      <c r="O13">
        <v>4</v>
      </c>
      <c r="P13">
        <v>929</v>
      </c>
      <c r="Q13">
        <v>6</v>
      </c>
      <c r="R13">
        <v>19637</v>
      </c>
      <c r="S13">
        <v>2</v>
      </c>
      <c r="T13">
        <v>147</v>
      </c>
      <c r="U13">
        <v>477</v>
      </c>
      <c r="V13">
        <v>234</v>
      </c>
      <c r="X13">
        <v>4</v>
      </c>
      <c r="Y13">
        <v>1075</v>
      </c>
      <c r="Z13">
        <v>1</v>
      </c>
      <c r="AA13">
        <v>1279</v>
      </c>
      <c r="AC13">
        <v>3</v>
      </c>
      <c r="AD13">
        <v>8180</v>
      </c>
      <c r="AE13">
        <v>1</v>
      </c>
      <c r="AF13">
        <v>13093</v>
      </c>
      <c r="AG13">
        <v>1</v>
      </c>
      <c r="AH13">
        <v>15</v>
      </c>
      <c r="AI13">
        <v>4624</v>
      </c>
      <c r="AK13">
        <v>58</v>
      </c>
      <c r="AL13">
        <v>1</v>
      </c>
      <c r="AM13">
        <v>767</v>
      </c>
      <c r="AO13">
        <v>10</v>
      </c>
      <c r="AP13">
        <v>590</v>
      </c>
      <c r="AR13">
        <v>3</v>
      </c>
      <c r="AS13">
        <v>237</v>
      </c>
      <c r="AT13">
        <v>3</v>
      </c>
      <c r="AU13">
        <v>421</v>
      </c>
      <c r="AV13">
        <v>3</v>
      </c>
      <c r="AW13">
        <v>216</v>
      </c>
      <c r="AX13">
        <v>2</v>
      </c>
      <c r="AY13">
        <v>27</v>
      </c>
      <c r="BA13">
        <v>72</v>
      </c>
      <c r="BB13">
        <v>31</v>
      </c>
      <c r="BD13">
        <v>207</v>
      </c>
      <c r="BE13">
        <v>162</v>
      </c>
      <c r="BF13">
        <v>115</v>
      </c>
      <c r="BG13">
        <v>134</v>
      </c>
      <c r="BH13">
        <v>71</v>
      </c>
      <c r="BI13">
        <v>1</v>
      </c>
      <c r="BJ13">
        <v>107.95</v>
      </c>
      <c r="BL13">
        <v>1017.45</v>
      </c>
      <c r="BM13">
        <v>9.35</v>
      </c>
      <c r="BN13">
        <v>16.149999999999999</v>
      </c>
      <c r="BP13">
        <v>220.05</v>
      </c>
      <c r="BQ13">
        <v>1.8</v>
      </c>
      <c r="BR13">
        <v>12</v>
      </c>
      <c r="BV13">
        <v>100</v>
      </c>
      <c r="BY13">
        <v>2</v>
      </c>
      <c r="CA13">
        <v>14436</v>
      </c>
      <c r="CB13">
        <v>1</v>
      </c>
    </row>
    <row r="14" spans="1:86" x14ac:dyDescent="0.25">
      <c r="A14">
        <v>2007</v>
      </c>
      <c r="B14">
        <v>2</v>
      </c>
      <c r="D14">
        <v>13</v>
      </c>
      <c r="F14">
        <v>125</v>
      </c>
      <c r="G14">
        <v>1</v>
      </c>
      <c r="H14">
        <v>16222</v>
      </c>
      <c r="I14">
        <v>9</v>
      </c>
      <c r="K14">
        <v>196</v>
      </c>
      <c r="M14">
        <v>13904</v>
      </c>
      <c r="P14">
        <v>955</v>
      </c>
      <c r="R14">
        <v>11998</v>
      </c>
      <c r="S14">
        <v>1</v>
      </c>
      <c r="T14">
        <v>1</v>
      </c>
      <c r="U14">
        <v>295</v>
      </c>
      <c r="V14">
        <v>207</v>
      </c>
      <c r="Y14">
        <v>815</v>
      </c>
      <c r="AA14">
        <v>1780</v>
      </c>
      <c r="AB14">
        <v>2</v>
      </c>
      <c r="AD14">
        <v>3603</v>
      </c>
      <c r="AF14">
        <v>11246</v>
      </c>
      <c r="AG14">
        <v>1</v>
      </c>
      <c r="AI14">
        <v>4223</v>
      </c>
      <c r="AJ14">
        <v>1</v>
      </c>
      <c r="AK14">
        <v>60</v>
      </c>
      <c r="AM14">
        <v>616</v>
      </c>
      <c r="AO14">
        <v>4</v>
      </c>
      <c r="AP14">
        <v>550</v>
      </c>
      <c r="AR14">
        <v>2</v>
      </c>
      <c r="AS14">
        <v>152</v>
      </c>
      <c r="AT14">
        <v>3</v>
      </c>
      <c r="AU14">
        <v>252</v>
      </c>
      <c r="AV14">
        <v>3</v>
      </c>
      <c r="AW14">
        <v>112</v>
      </c>
      <c r="AX14">
        <v>2</v>
      </c>
      <c r="AY14">
        <v>7</v>
      </c>
      <c r="BA14">
        <v>45</v>
      </c>
      <c r="BB14">
        <v>23</v>
      </c>
      <c r="BD14">
        <v>143</v>
      </c>
      <c r="BE14">
        <v>119</v>
      </c>
      <c r="BF14">
        <v>80</v>
      </c>
      <c r="BG14">
        <v>54</v>
      </c>
      <c r="BH14">
        <v>49</v>
      </c>
      <c r="BJ14">
        <v>43.35</v>
      </c>
      <c r="BK14">
        <v>0.85</v>
      </c>
      <c r="BL14">
        <v>918.00000000000102</v>
      </c>
      <c r="BM14">
        <v>6.8</v>
      </c>
      <c r="BN14">
        <v>1.7</v>
      </c>
      <c r="BP14">
        <v>237.9</v>
      </c>
      <c r="BQ14">
        <v>1.8</v>
      </c>
      <c r="BR14">
        <v>10.8</v>
      </c>
      <c r="BV14">
        <v>92</v>
      </c>
      <c r="BY14">
        <v>2</v>
      </c>
      <c r="CA14">
        <v>12951</v>
      </c>
      <c r="CC14">
        <v>1</v>
      </c>
      <c r="CE14">
        <v>146</v>
      </c>
      <c r="CH14">
        <v>1</v>
      </c>
    </row>
    <row r="15" spans="1:86" x14ac:dyDescent="0.25">
      <c r="A15">
        <v>2006</v>
      </c>
      <c r="D15">
        <v>51</v>
      </c>
      <c r="F15">
        <v>27</v>
      </c>
      <c r="H15">
        <v>13552</v>
      </c>
      <c r="I15">
        <v>17</v>
      </c>
      <c r="K15">
        <v>87</v>
      </c>
      <c r="L15">
        <v>1</v>
      </c>
      <c r="M15">
        <v>17057</v>
      </c>
      <c r="N15">
        <v>6</v>
      </c>
      <c r="O15">
        <v>1</v>
      </c>
      <c r="P15">
        <v>1365</v>
      </c>
      <c r="R15">
        <v>12471</v>
      </c>
      <c r="S15">
        <v>2</v>
      </c>
      <c r="T15">
        <v>1</v>
      </c>
      <c r="U15">
        <v>206</v>
      </c>
      <c r="V15">
        <v>197</v>
      </c>
      <c r="W15">
        <v>1</v>
      </c>
      <c r="Y15">
        <v>342</v>
      </c>
      <c r="AA15">
        <v>1521</v>
      </c>
      <c r="AD15">
        <v>2611</v>
      </c>
      <c r="AF15">
        <v>12755</v>
      </c>
      <c r="AG15">
        <v>1</v>
      </c>
      <c r="AI15">
        <v>4542</v>
      </c>
      <c r="AK15">
        <v>71</v>
      </c>
      <c r="AM15">
        <v>633</v>
      </c>
      <c r="AO15">
        <v>7</v>
      </c>
      <c r="AP15">
        <v>313</v>
      </c>
      <c r="AR15">
        <v>3</v>
      </c>
      <c r="AS15">
        <v>117</v>
      </c>
      <c r="AT15">
        <v>2</v>
      </c>
      <c r="AU15">
        <v>195</v>
      </c>
      <c r="AV15">
        <v>5</v>
      </c>
      <c r="AW15">
        <v>36</v>
      </c>
      <c r="AY15">
        <v>1</v>
      </c>
      <c r="BA15">
        <v>39</v>
      </c>
      <c r="BB15">
        <v>14</v>
      </c>
      <c r="BD15">
        <v>100</v>
      </c>
      <c r="BE15">
        <v>57</v>
      </c>
      <c r="BF15">
        <v>41</v>
      </c>
      <c r="BG15">
        <v>44</v>
      </c>
      <c r="BH15">
        <v>58</v>
      </c>
      <c r="BJ15">
        <v>189.55</v>
      </c>
      <c r="BL15">
        <v>729.3</v>
      </c>
      <c r="BM15">
        <v>7.65</v>
      </c>
      <c r="BN15">
        <v>7.65</v>
      </c>
      <c r="BP15">
        <v>179.1</v>
      </c>
      <c r="BQ15">
        <v>0.3</v>
      </c>
      <c r="BR15">
        <v>3</v>
      </c>
      <c r="BV15">
        <v>78</v>
      </c>
      <c r="BY15">
        <v>2</v>
      </c>
      <c r="CA15">
        <v>8597</v>
      </c>
      <c r="CB15">
        <v>2</v>
      </c>
      <c r="CE15">
        <v>834</v>
      </c>
      <c r="CF15">
        <v>1</v>
      </c>
    </row>
    <row r="16" spans="1:86" x14ac:dyDescent="0.25">
      <c r="A16">
        <v>2005</v>
      </c>
      <c r="B16">
        <v>2</v>
      </c>
      <c r="D16">
        <v>10</v>
      </c>
      <c r="F16">
        <v>2</v>
      </c>
      <c r="H16">
        <v>1620</v>
      </c>
      <c r="I16">
        <v>1</v>
      </c>
      <c r="K16">
        <v>63</v>
      </c>
      <c r="M16">
        <v>25829</v>
      </c>
      <c r="P16">
        <v>1080</v>
      </c>
      <c r="R16">
        <v>8744</v>
      </c>
      <c r="S16">
        <v>5</v>
      </c>
      <c r="U16">
        <v>101</v>
      </c>
      <c r="V16">
        <v>429</v>
      </c>
      <c r="Y16">
        <v>232</v>
      </c>
      <c r="AA16">
        <v>906</v>
      </c>
      <c r="AD16">
        <v>2421</v>
      </c>
      <c r="AF16">
        <v>11361</v>
      </c>
      <c r="AG16">
        <v>4</v>
      </c>
      <c r="AH16">
        <v>1</v>
      </c>
      <c r="AI16">
        <v>3215</v>
      </c>
      <c r="AK16">
        <v>65</v>
      </c>
      <c r="AM16">
        <v>673</v>
      </c>
      <c r="AN16">
        <v>1</v>
      </c>
      <c r="AO16">
        <v>8</v>
      </c>
      <c r="AP16">
        <v>151</v>
      </c>
      <c r="AS16">
        <v>114</v>
      </c>
      <c r="AT16">
        <v>2</v>
      </c>
      <c r="AU16">
        <v>228</v>
      </c>
      <c r="AV16">
        <v>2</v>
      </c>
      <c r="AW16">
        <v>45</v>
      </c>
      <c r="AY16">
        <v>3</v>
      </c>
      <c r="BA16">
        <v>13</v>
      </c>
      <c r="BB16">
        <v>13</v>
      </c>
      <c r="BD16">
        <v>107</v>
      </c>
      <c r="BE16">
        <v>89</v>
      </c>
      <c r="BF16">
        <v>17</v>
      </c>
      <c r="BG16">
        <v>49</v>
      </c>
      <c r="BH16">
        <v>30</v>
      </c>
      <c r="BI16">
        <v>1</v>
      </c>
      <c r="BJ16">
        <v>368.9</v>
      </c>
      <c r="BK16">
        <v>0.85</v>
      </c>
      <c r="BL16">
        <v>901.00000000000102</v>
      </c>
      <c r="BM16">
        <v>9.35</v>
      </c>
      <c r="BN16">
        <v>0.85</v>
      </c>
      <c r="BP16">
        <v>267</v>
      </c>
      <c r="BQ16">
        <v>0.6</v>
      </c>
      <c r="BR16">
        <v>11.7</v>
      </c>
      <c r="BV16">
        <v>55</v>
      </c>
      <c r="CA16">
        <v>8126</v>
      </c>
      <c r="CB16">
        <v>2</v>
      </c>
      <c r="CE16">
        <v>1079</v>
      </c>
      <c r="CH16">
        <v>1</v>
      </c>
    </row>
    <row r="17" spans="1:83" x14ac:dyDescent="0.25">
      <c r="A17">
        <v>2004</v>
      </c>
      <c r="B17">
        <v>1</v>
      </c>
      <c r="D17">
        <v>10</v>
      </c>
      <c r="H17">
        <v>322</v>
      </c>
      <c r="K17">
        <v>46</v>
      </c>
      <c r="M17">
        <v>17829</v>
      </c>
      <c r="P17">
        <v>666</v>
      </c>
      <c r="R17">
        <v>7739</v>
      </c>
      <c r="U17">
        <v>112</v>
      </c>
      <c r="V17">
        <v>763</v>
      </c>
      <c r="Y17">
        <v>296</v>
      </c>
      <c r="AA17">
        <v>171</v>
      </c>
      <c r="AD17">
        <v>2084</v>
      </c>
      <c r="AF17">
        <v>10904</v>
      </c>
      <c r="AG17">
        <v>2</v>
      </c>
      <c r="AI17">
        <v>2494</v>
      </c>
      <c r="AK17">
        <v>58</v>
      </c>
      <c r="AM17">
        <v>710</v>
      </c>
      <c r="AO17">
        <v>12</v>
      </c>
      <c r="AP17">
        <v>66</v>
      </c>
      <c r="AS17">
        <v>178</v>
      </c>
      <c r="AT17">
        <v>4</v>
      </c>
      <c r="AU17">
        <v>112</v>
      </c>
      <c r="AV17">
        <v>2</v>
      </c>
      <c r="AW17">
        <v>34</v>
      </c>
      <c r="AX17">
        <v>1</v>
      </c>
      <c r="AY17">
        <v>3</v>
      </c>
      <c r="BA17">
        <v>6</v>
      </c>
      <c r="BB17">
        <v>3</v>
      </c>
      <c r="BD17">
        <v>74</v>
      </c>
      <c r="BE17">
        <v>55</v>
      </c>
      <c r="BF17">
        <v>20</v>
      </c>
      <c r="BG17">
        <v>25</v>
      </c>
      <c r="BH17">
        <v>5</v>
      </c>
      <c r="BJ17">
        <v>238.85</v>
      </c>
      <c r="BL17">
        <v>994.5</v>
      </c>
      <c r="BM17">
        <v>10.199999999999999</v>
      </c>
      <c r="BN17">
        <v>25.5</v>
      </c>
      <c r="BP17">
        <v>237.75</v>
      </c>
      <c r="BQ17">
        <v>0.6</v>
      </c>
      <c r="BR17">
        <v>21.75</v>
      </c>
      <c r="BS17">
        <v>0.15</v>
      </c>
      <c r="BV17">
        <v>30</v>
      </c>
      <c r="CA17">
        <v>3843</v>
      </c>
      <c r="CB17">
        <v>1</v>
      </c>
      <c r="CE17">
        <v>494</v>
      </c>
    </row>
    <row r="18" spans="1:83" x14ac:dyDescent="0.25">
      <c r="P18">
        <v>86</v>
      </c>
      <c r="R18">
        <v>5891</v>
      </c>
      <c r="U18">
        <v>175</v>
      </c>
      <c r="V18">
        <v>725</v>
      </c>
      <c r="Y18">
        <v>208</v>
      </c>
      <c r="AA18">
        <v>190</v>
      </c>
      <c r="AD18">
        <v>1876</v>
      </c>
      <c r="AE18">
        <v>1</v>
      </c>
      <c r="AF18">
        <v>8886</v>
      </c>
      <c r="AI18">
        <v>1988</v>
      </c>
      <c r="AK18">
        <v>63</v>
      </c>
      <c r="AM18">
        <v>497</v>
      </c>
      <c r="AO18">
        <v>10</v>
      </c>
      <c r="AP18">
        <v>32</v>
      </c>
      <c r="AS18">
        <v>109</v>
      </c>
      <c r="AT18">
        <v>1</v>
      </c>
      <c r="AU18">
        <v>76</v>
      </c>
      <c r="AV18">
        <v>1</v>
      </c>
      <c r="AW18">
        <v>14</v>
      </c>
      <c r="AX18">
        <v>1</v>
      </c>
      <c r="AY18">
        <v>2</v>
      </c>
      <c r="BA18">
        <v>4</v>
      </c>
      <c r="BB18">
        <v>1</v>
      </c>
      <c r="BD18">
        <v>61</v>
      </c>
      <c r="BE18">
        <v>29</v>
      </c>
      <c r="BF18">
        <v>19</v>
      </c>
      <c r="BG18">
        <v>12</v>
      </c>
      <c r="BH18">
        <v>4</v>
      </c>
      <c r="BJ18">
        <v>87.55</v>
      </c>
      <c r="BL18">
        <v>957.1</v>
      </c>
      <c r="BM18">
        <v>11.05</v>
      </c>
      <c r="BN18">
        <v>29.75</v>
      </c>
      <c r="BO18">
        <v>0.85</v>
      </c>
      <c r="BP18">
        <v>79.050000000000097</v>
      </c>
      <c r="BQ18">
        <v>0.15</v>
      </c>
      <c r="BR18">
        <v>3</v>
      </c>
      <c r="BV18">
        <v>19</v>
      </c>
      <c r="CA18">
        <v>3085</v>
      </c>
      <c r="CB18">
        <v>2</v>
      </c>
      <c r="CE18">
        <v>449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62"/>
  <sheetViews>
    <sheetView zoomScale="85" zoomScaleNormal="85" workbookViewId="0">
      <pane xSplit="1" ySplit="1" topLeftCell="D45" activePane="bottomRight" state="frozen"/>
      <selection pane="topRight" activeCell="D1" sqref="D1"/>
      <selection pane="bottomLeft" activeCell="A45" sqref="A45"/>
      <selection pane="bottomRight" activeCell="D22" activeCellId="1" sqref="F578:F601 D22"/>
    </sheetView>
  </sheetViews>
  <sheetFormatPr defaultColWidth="11.5546875" defaultRowHeight="13.2" x14ac:dyDescent="0.25"/>
  <cols>
    <col min="1" max="1" width="7.88671875" customWidth="1"/>
    <col min="2" max="2" width="13.88671875" hidden="1" customWidth="1"/>
    <col min="3" max="3" width="15.77734375" hidden="1" customWidth="1"/>
    <col min="4" max="4" width="17.21875" customWidth="1"/>
    <col min="5" max="5" width="13.6640625" customWidth="1"/>
    <col min="6" max="6" width="13.77734375" customWidth="1"/>
    <col min="7" max="7" width="15.6640625" customWidth="1"/>
    <col min="8" max="8" width="17.109375" customWidth="1"/>
    <col min="9" max="9" width="13.5546875" customWidth="1"/>
    <col min="10" max="10" width="12.21875" customWidth="1"/>
    <col min="11" max="11" width="16.77734375" customWidth="1"/>
    <col min="12" max="12" width="17.109375" customWidth="1"/>
    <col min="13" max="13" width="19.33203125" customWidth="1"/>
    <col min="14" max="14" width="12.77734375" customWidth="1"/>
    <col min="15" max="15" width="13.33203125" customWidth="1"/>
    <col min="16" max="16" width="13.88671875" customWidth="1"/>
    <col min="17" max="17" width="12.6640625" customWidth="1"/>
    <col min="18" max="18" width="13.21875" customWidth="1"/>
    <col min="19" max="19" width="13.77734375" customWidth="1"/>
    <col min="20" max="20" width="13.21875" customWidth="1"/>
    <col min="21" max="21" width="11.109375" customWidth="1"/>
    <col min="22" max="22" width="19" customWidth="1"/>
    <col min="23" max="23" width="21.88671875" customWidth="1"/>
    <col min="24" max="29" width="22.77734375" customWidth="1"/>
    <col min="30" max="30" width="19.88671875" customWidth="1"/>
    <col min="31" max="31" width="19.109375" customWidth="1"/>
    <col min="32" max="32" width="22" customWidth="1"/>
    <col min="33" max="38" width="22.88671875" customWidth="1"/>
    <col min="39" max="39" width="20" customWidth="1"/>
    <col min="40" max="40" width="22.6640625" customWidth="1"/>
    <col min="41" max="45" width="19.88671875" customWidth="1"/>
    <col min="46" max="46" width="14.21875" customWidth="1"/>
    <col min="47" max="47" width="16.44140625" customWidth="1"/>
    <col min="48" max="48" width="16.5546875" customWidth="1"/>
    <col min="49" max="49" width="13.6640625" customWidth="1"/>
    <col min="50" max="50" width="13.77734375" customWidth="1"/>
    <col min="51" max="51" width="16.5546875" customWidth="1"/>
    <col min="52" max="52" width="13.77734375" customWidth="1"/>
    <col min="53" max="54" width="17.5546875" customWidth="1"/>
    <col min="55" max="56" width="17.6640625" customWidth="1"/>
    <col min="57" max="57" width="14.77734375" customWidth="1"/>
    <col min="58" max="58" width="10.6640625" customWidth="1"/>
    <col min="59" max="59" width="12.5546875" customWidth="1"/>
    <col min="60" max="60" width="13.5546875" customWidth="1"/>
    <col min="61" max="61" width="17.33203125" customWidth="1"/>
    <col min="62" max="62" width="13.5546875" customWidth="1"/>
    <col min="63" max="63" width="9.77734375" customWidth="1"/>
  </cols>
  <sheetData>
    <row r="1" spans="1:63" x14ac:dyDescent="0.25">
      <c r="A1" s="5" t="s">
        <v>227</v>
      </c>
      <c r="B1" s="5" t="str">
        <f>metadata!B2</f>
        <v>PC_MINI_G</v>
      </c>
      <c r="C1" s="5" t="str">
        <f>metadata!B3</f>
        <v>PC_SMALL_G</v>
      </c>
      <c r="D1" s="5" t="str">
        <f>metadata!B4</f>
        <v>PC_MEDIUM_G</v>
      </c>
      <c r="E1" s="5" t="str">
        <f>metadata!B5</f>
        <v>PC_SUV_G</v>
      </c>
      <c r="F1" s="5" t="str">
        <f>metadata!B6</f>
        <v>PC_MINI_D</v>
      </c>
      <c r="G1" s="5" t="str">
        <f>metadata!B7</f>
        <v>PC_SMALL_D</v>
      </c>
      <c r="H1" s="5" t="str">
        <f>metadata!B8</f>
        <v>PC_MEDIUM_D</v>
      </c>
      <c r="I1" s="5" t="str">
        <f>metadata!B9</f>
        <v>PC_SUV_D</v>
      </c>
      <c r="J1" s="5" t="str">
        <f>metadata!B10</f>
        <v>PC_ELEC</v>
      </c>
      <c r="K1" s="5" t="str">
        <f>metadata!B11</f>
        <v>PC_SMALL_HY</v>
      </c>
      <c r="L1" s="5" t="str">
        <f>metadata!B12</f>
        <v>TAXI_SMALL_G</v>
      </c>
      <c r="M1" s="5" t="str">
        <f>metadata!B13</f>
        <v>TAXI_SMALL_GLP</v>
      </c>
      <c r="N1" s="5" t="str">
        <f>metadata!B14</f>
        <v>LCV_NI_G</v>
      </c>
      <c r="O1" s="5" t="str">
        <f>metadata!B15</f>
        <v>LCV_NII_G</v>
      </c>
      <c r="P1" s="5" t="str">
        <f>metadata!B16</f>
        <v>LCV_NIII_G</v>
      </c>
      <c r="Q1" s="5" t="str">
        <f>metadata!B17</f>
        <v>LCV_NI_D</v>
      </c>
      <c r="R1" s="5" t="str">
        <f>metadata!B18</f>
        <v>LCV_NII_D</v>
      </c>
      <c r="S1" s="5" t="str">
        <f>metadata!B19</f>
        <v>LCV_NIII_D</v>
      </c>
      <c r="T1" s="5" t="str">
        <f>metadata!B20</f>
        <v>LCV_ELEC</v>
      </c>
      <c r="U1" s="5" t="str">
        <f>metadata!B21</f>
        <v>LCV_HY</v>
      </c>
      <c r="V1" s="5" t="str">
        <f>metadata!B22</f>
        <v>TRUCKS_RT_7_D</v>
      </c>
      <c r="W1" s="5" t="str">
        <f>metadata!B23</f>
        <v>TRUCKS_RT_7_12_D</v>
      </c>
      <c r="X1" s="5" t="str">
        <f>metadata!B24</f>
        <v>TRUCKS_RT_12_14_D</v>
      </c>
      <c r="Y1" s="5" t="str">
        <f>metadata!B25</f>
        <v>TRUCKS_RT_14_16_D</v>
      </c>
      <c r="Z1" s="5" t="str">
        <f>metadata!B26</f>
        <v>TRUCKS_RT_16_20_D</v>
      </c>
      <c r="AA1" s="5" t="str">
        <f>metadata!B27</f>
        <v>TRUCKS_RT_20_26_D</v>
      </c>
      <c r="AB1" s="5" t="str">
        <f>metadata!B28</f>
        <v>TRUCKS_RT_26_28_D</v>
      </c>
      <c r="AC1" s="5" t="str">
        <f>metadata!B29</f>
        <v>TRUCKS_RT_28_32_D</v>
      </c>
      <c r="AD1" s="3" t="str">
        <f>metadata!B30</f>
        <v>TRUCKS_RT_32_D</v>
      </c>
      <c r="AE1" s="3" t="str">
        <f>metadata!B31</f>
        <v>TRUCKS_RT_7_G</v>
      </c>
      <c r="AF1" s="3" t="str">
        <f>metadata!B32</f>
        <v>TRUCKS_RT_7_12_G</v>
      </c>
      <c r="AG1" s="3" t="str">
        <f>metadata!B33</f>
        <v>TRUCKS_RT_12_14_G</v>
      </c>
      <c r="AH1" s="3" t="str">
        <f>metadata!B34</f>
        <v>TRUCKS_RT_14_16_G</v>
      </c>
      <c r="AI1" s="3" t="str">
        <f>metadata!B35</f>
        <v>TRUCKS_RT_16_20_G</v>
      </c>
      <c r="AJ1" s="3" t="str">
        <f>metadata!B36</f>
        <v>TRUCKS_RT_20_26_G</v>
      </c>
      <c r="AK1" s="3" t="str">
        <f>metadata!B37</f>
        <v>TRUCKS_RT_26_28_G</v>
      </c>
      <c r="AL1" s="3" t="str">
        <f>metadata!B38</f>
        <v>TRUCKS_RT_28_32_G</v>
      </c>
      <c r="AM1" s="3" t="str">
        <f>metadata!B39</f>
        <v>TRUCKS_RT_32_G</v>
      </c>
      <c r="AN1" s="3" t="str">
        <f>metadata!B40</f>
        <v>TRUCKS_AT_16_20_D</v>
      </c>
      <c r="AO1" s="6" t="str">
        <f>metadata!B41</f>
        <v>TRUCKS_AT_20_28_D</v>
      </c>
      <c r="AP1" s="6" t="str">
        <f>metadata!B42</f>
        <v>TRUCKS_AT_28_34_D</v>
      </c>
      <c r="AQ1" t="str">
        <f>metadata!B43</f>
        <v>TRUCKS_AT_34_40_D</v>
      </c>
      <c r="AR1" t="str">
        <f>metadata!B44</f>
        <v>TRUCKS_AT_40_50_D</v>
      </c>
      <c r="AS1" t="str">
        <f>metadata!B45</f>
        <v>TRUCKS_AT_50_60_D</v>
      </c>
      <c r="AT1" t="str">
        <f>metadata!B46</f>
        <v>TRUCKS_ELEC</v>
      </c>
      <c r="AU1" t="str">
        <f>metadata!B47</f>
        <v>BUS_UB_15_D</v>
      </c>
      <c r="AV1" t="str">
        <f>metadata!B48</f>
        <v>BUS_UB_15_18_D</v>
      </c>
      <c r="AW1" t="str">
        <f>metadata!B49</f>
        <v>BUS_UB_18_D</v>
      </c>
      <c r="AX1" t="str">
        <f>metadata!B50</f>
        <v>BUS_UB_15_G</v>
      </c>
      <c r="AY1" t="str">
        <f>metadata!B51</f>
        <v>BUS_UB_15_18_G</v>
      </c>
      <c r="AZ1" t="str">
        <f>metadata!B52</f>
        <v>BUS_UB_18_G</v>
      </c>
      <c r="BA1" t="str">
        <f>metadata!B53</f>
        <v>BUS_COACH_17_D</v>
      </c>
      <c r="BB1" t="str">
        <f>metadata!B54</f>
        <v>BUS_COACH_18_D</v>
      </c>
      <c r="BC1" t="str">
        <f>metadata!B55</f>
        <v>BUS_COACH_17_G</v>
      </c>
      <c r="BD1" t="str">
        <f>metadata!B56</f>
        <v>BUS_COACH_18_G</v>
      </c>
      <c r="BE1" t="str">
        <f>metadata!B57</f>
        <v>BUS_UB_15_HY</v>
      </c>
      <c r="BF1" t="str">
        <f>metadata!B58</f>
        <v>BUS_ELEC</v>
      </c>
      <c r="BG1" t="str">
        <f>metadata!B59</f>
        <v>MC_2S_50_G</v>
      </c>
      <c r="BH1" t="str">
        <f>metadata!B60</f>
        <v>MC_4S_50_250_G</v>
      </c>
      <c r="BI1" t="str">
        <f>metadata!B61</f>
        <v>MC_4S_250_750_G</v>
      </c>
      <c r="BJ1" t="str">
        <f>metadata!B62</f>
        <v>MC_4S_750_G</v>
      </c>
      <c r="BK1" t="str">
        <f>metadata!B63</f>
        <v>MC_ELEC</v>
      </c>
    </row>
    <row r="2" spans="1:63" x14ac:dyDescent="0.25">
      <c r="A2">
        <v>2019</v>
      </c>
      <c r="B2" s="7">
        <f>base_fleet!H2</f>
        <v>18575</v>
      </c>
      <c r="C2" s="7">
        <f>base_fleet!M2*0.95</f>
        <v>37789.1</v>
      </c>
      <c r="D2" s="7">
        <f>base_fleet!D2</f>
        <v>1572</v>
      </c>
      <c r="E2" s="7">
        <f>base_fleet!R2</f>
        <v>14447</v>
      </c>
      <c r="F2" s="7">
        <f>base_fleet!F2</f>
        <v>116</v>
      </c>
      <c r="G2" s="7">
        <f>base_fleet!K2</f>
        <v>505</v>
      </c>
      <c r="H2" s="7">
        <f>base_fleet!B2</f>
        <v>1</v>
      </c>
      <c r="I2" s="7">
        <f>base_fleet!P2</f>
        <v>319</v>
      </c>
      <c r="J2" s="7">
        <f>base_fleet!C2+base_fleet!G2+base_fleet!L2+base_fleet!Q2</f>
        <v>4</v>
      </c>
      <c r="K2" s="7">
        <f>base_fleet!E2+base_fleet!J2+base_fleet!O2+base_fleet!T2</f>
        <v>1618</v>
      </c>
      <c r="L2" s="7">
        <f>base_fleet!M2*0.05</f>
        <v>1988.9</v>
      </c>
      <c r="M2" s="7">
        <f>base_fleet!I2+base_fleet!N2+base_fleet!S2</f>
        <v>1</v>
      </c>
      <c r="N2" s="7">
        <f>base_fleet!AF2</f>
        <v>2027</v>
      </c>
      <c r="O2" s="7">
        <f>base_fleet!AA2</f>
        <v>85</v>
      </c>
      <c r="P2" s="8">
        <f>base_fleet!V2</f>
        <v>221</v>
      </c>
      <c r="Q2" s="8">
        <f>base_fleet!AD2</f>
        <v>2749</v>
      </c>
      <c r="R2" s="8">
        <f>base_fleet!Y2</f>
        <v>148</v>
      </c>
      <c r="S2" s="8">
        <f>base_fleet!U2</f>
        <v>299</v>
      </c>
      <c r="T2" s="7">
        <v>0</v>
      </c>
      <c r="U2" s="8">
        <f>base_fleet!X2+base_fleet!AC2+base_fleet!AH2</f>
        <v>0</v>
      </c>
      <c r="V2" s="8">
        <f>base_fleet!AI2</f>
        <v>2524</v>
      </c>
      <c r="W2" s="8">
        <f>base_fleet!AM2</f>
        <v>297</v>
      </c>
      <c r="X2" s="8">
        <f>base_fleet!AP2</f>
        <v>80</v>
      </c>
      <c r="Y2" s="8">
        <f>base_fleet!AS2</f>
        <v>24</v>
      </c>
      <c r="Z2" s="8">
        <f>base_fleet!AU2</f>
        <v>99</v>
      </c>
      <c r="AA2" s="8">
        <f>base_fleet!AW2</f>
        <v>4</v>
      </c>
      <c r="AB2" s="8">
        <f>base_fleet!AY2/2</f>
        <v>8.5</v>
      </c>
      <c r="AC2" s="8">
        <f>base_fleet!AY2/2</f>
        <v>8.5</v>
      </c>
      <c r="AD2" s="7">
        <f>base_fleet!BB2</f>
        <v>18</v>
      </c>
      <c r="AE2" s="7">
        <f>base_fleet!AK2</f>
        <v>0</v>
      </c>
      <c r="AF2" s="7">
        <f>base_fleet!AO2</f>
        <v>0</v>
      </c>
      <c r="AG2" s="7">
        <f>base_fleet!AR2</f>
        <v>0</v>
      </c>
      <c r="AH2" s="7">
        <f>base_fleet!AT2</f>
        <v>0</v>
      </c>
      <c r="AI2" s="7">
        <f>base_fleet!AV2</f>
        <v>0</v>
      </c>
      <c r="AJ2" s="7">
        <f>base_fleet!AX2</f>
        <v>0</v>
      </c>
      <c r="AK2" s="7">
        <f>base_fleet!AZ2</f>
        <v>0</v>
      </c>
      <c r="AL2" s="7">
        <f>base_fleet!BC2</f>
        <v>0</v>
      </c>
      <c r="AM2" s="7">
        <v>0</v>
      </c>
      <c r="AN2" s="7">
        <f>base_fleet!BD2</f>
        <v>174</v>
      </c>
      <c r="AO2" s="7">
        <f>base_fleet!BE2</f>
        <v>109</v>
      </c>
      <c r="AP2" s="7">
        <f>base_fleet!BF2</f>
        <v>1</v>
      </c>
      <c r="AQ2" s="7">
        <f>base_fleet!BG2</f>
        <v>20</v>
      </c>
      <c r="AR2" s="7">
        <f>base_fleet!BH2</f>
        <v>98</v>
      </c>
      <c r="AS2" s="7">
        <f>base_fleet!BI2</f>
        <v>5</v>
      </c>
      <c r="AT2" s="7">
        <f>base_fleet!AQ2+base_fleet!AN2+base_fleet!AJ2</f>
        <v>0</v>
      </c>
      <c r="AU2" s="7">
        <f>base_fleet!BL2</f>
        <v>417.35000000000099</v>
      </c>
      <c r="AV2" s="7">
        <f>base_fleet!BJ2</f>
        <v>30.6</v>
      </c>
      <c r="AW2" s="7">
        <f>base_fleet!BN2</f>
        <v>17</v>
      </c>
      <c r="AX2" s="7">
        <f>base_fleet!BM2</f>
        <v>0</v>
      </c>
      <c r="AY2" s="7">
        <f>base_fleet!BK2</f>
        <v>0.85</v>
      </c>
      <c r="AZ2" s="7">
        <f>base_fleet!BO2</f>
        <v>0</v>
      </c>
      <c r="BA2" s="7">
        <f>base_fleet!BP2</f>
        <v>184.35</v>
      </c>
      <c r="BB2" s="7">
        <f>base_fleet!BR2</f>
        <v>5.25</v>
      </c>
      <c r="BC2" s="7">
        <f>base_fleet!BQ2</f>
        <v>1.95</v>
      </c>
      <c r="BD2" s="7">
        <f>base_fleet!BS2</f>
        <v>0.15</v>
      </c>
      <c r="BE2" s="7">
        <v>0</v>
      </c>
      <c r="BF2" s="7">
        <v>0</v>
      </c>
      <c r="BG2" s="7">
        <f>base_fleet!CE2</f>
        <v>0</v>
      </c>
      <c r="BH2" s="7">
        <f>base_fleet!CA2</f>
        <v>31369</v>
      </c>
      <c r="BI2" s="7">
        <f>base_fleet!BV2</f>
        <v>66</v>
      </c>
      <c r="BJ2" s="7">
        <f>base_fleet!CH2</f>
        <v>0</v>
      </c>
      <c r="BK2" s="7">
        <f>base_fleet!BU2+base_fleet!BZ2+base_fleet!CD2</f>
        <v>0</v>
      </c>
    </row>
    <row r="3" spans="1:63" x14ac:dyDescent="0.25">
      <c r="A3">
        <f t="shared" ref="A3:A34" si="0">A2-1</f>
        <v>2018</v>
      </c>
      <c r="B3" s="7">
        <f>base_fleet!H3</f>
        <v>8602</v>
      </c>
      <c r="C3" s="7">
        <f>base_fleet!M3*0.95</f>
        <v>24402.649999999998</v>
      </c>
      <c r="D3" s="7">
        <f>base_fleet!D3</f>
        <v>891</v>
      </c>
      <c r="E3" s="7">
        <f>base_fleet!R3</f>
        <v>39723</v>
      </c>
      <c r="F3" s="7">
        <f>base_fleet!F3</f>
        <v>25</v>
      </c>
      <c r="G3" s="7">
        <f>base_fleet!K3</f>
        <v>281</v>
      </c>
      <c r="H3" s="7">
        <f>base_fleet!B3</f>
        <v>15</v>
      </c>
      <c r="I3" s="7">
        <f>base_fleet!P3</f>
        <v>648</v>
      </c>
      <c r="J3" s="7">
        <f>base_fleet!C3+base_fleet!G3+base_fleet!L3+base_fleet!Q3</f>
        <v>6</v>
      </c>
      <c r="K3" s="7">
        <f>base_fleet!E3+base_fleet!J3+base_fleet!O3+base_fleet!T3</f>
        <v>1557</v>
      </c>
      <c r="L3" s="7">
        <f>base_fleet!M3*0.05</f>
        <v>1284.3500000000001</v>
      </c>
      <c r="M3" s="7">
        <f>base_fleet!I3+base_fleet!N3+base_fleet!S3</f>
        <v>1</v>
      </c>
      <c r="N3" s="7">
        <f>base_fleet!AF3</f>
        <v>9033</v>
      </c>
      <c r="O3" s="7">
        <f>base_fleet!AA3</f>
        <v>605</v>
      </c>
      <c r="P3" s="8">
        <f>base_fleet!V3</f>
        <v>946</v>
      </c>
      <c r="Q3" s="8">
        <f>base_fleet!AD3</f>
        <v>12345</v>
      </c>
      <c r="R3" s="8">
        <f>base_fleet!Y3</f>
        <v>728</v>
      </c>
      <c r="S3" s="8">
        <f>base_fleet!U3</f>
        <v>974</v>
      </c>
      <c r="T3" s="7">
        <f>base_fleet!Z3+base_fleet!AE3</f>
        <v>7</v>
      </c>
      <c r="U3" s="8">
        <f>base_fleet!X3+base_fleet!AC3+base_fleet!AH3</f>
        <v>0</v>
      </c>
      <c r="V3" s="8">
        <f>base_fleet!AI3</f>
        <v>3968</v>
      </c>
      <c r="W3" s="8">
        <f>base_fleet!AM3</f>
        <v>455</v>
      </c>
      <c r="X3" s="8">
        <f>base_fleet!AP3</f>
        <v>246</v>
      </c>
      <c r="Y3" s="8">
        <f>base_fleet!AS3</f>
        <v>111</v>
      </c>
      <c r="Z3" s="8">
        <f>base_fleet!AU3</f>
        <v>256</v>
      </c>
      <c r="AA3" s="8">
        <f>base_fleet!AW3</f>
        <v>19</v>
      </c>
      <c r="AB3" s="8">
        <f>base_fleet!AY3/2</f>
        <v>34</v>
      </c>
      <c r="AC3" s="8">
        <f>base_fleet!AY3/2</f>
        <v>34</v>
      </c>
      <c r="AD3" s="7">
        <f>base_fleet!BB3</f>
        <v>29</v>
      </c>
      <c r="AE3" s="7">
        <f>base_fleet!AK3</f>
        <v>90</v>
      </c>
      <c r="AF3" s="7">
        <f>base_fleet!AO3</f>
        <v>1</v>
      </c>
      <c r="AG3" s="7">
        <f>base_fleet!AR3</f>
        <v>0</v>
      </c>
      <c r="AH3" s="7">
        <f>base_fleet!AT3</f>
        <v>0</v>
      </c>
      <c r="AI3" s="7">
        <f>base_fleet!AV3</f>
        <v>0</v>
      </c>
      <c r="AJ3" s="7">
        <f>base_fleet!AX3</f>
        <v>0</v>
      </c>
      <c r="AK3" s="7">
        <f>base_fleet!AZ3</f>
        <v>0</v>
      </c>
      <c r="AL3" s="7">
        <f>base_fleet!BC3</f>
        <v>0</v>
      </c>
      <c r="AM3" s="7">
        <v>0</v>
      </c>
      <c r="AN3" s="7">
        <f>base_fleet!BD3</f>
        <v>304</v>
      </c>
      <c r="AO3" s="7">
        <f>base_fleet!BE3</f>
        <v>236</v>
      </c>
      <c r="AP3" s="7">
        <f>base_fleet!BF3</f>
        <v>4</v>
      </c>
      <c r="AQ3" s="7">
        <f>base_fleet!BG3</f>
        <v>14</v>
      </c>
      <c r="AR3" s="7">
        <f>base_fleet!BH3</f>
        <v>261</v>
      </c>
      <c r="AS3" s="7">
        <f>base_fleet!BI3</f>
        <v>22</v>
      </c>
      <c r="AT3" s="7">
        <f>base_fleet!AQ3+base_fleet!AN3+base_fleet!AJ3</f>
        <v>0</v>
      </c>
      <c r="AU3" s="7">
        <f>base_fleet!BL3</f>
        <v>1114.3499999999999</v>
      </c>
      <c r="AV3" s="7">
        <f>base_fleet!BJ3</f>
        <v>232.9</v>
      </c>
      <c r="AW3" s="7">
        <f>base_fleet!BN3</f>
        <v>123.25</v>
      </c>
      <c r="AX3" s="7">
        <f>base_fleet!BM3</f>
        <v>1.7</v>
      </c>
      <c r="AY3" s="7">
        <f>base_fleet!BK3</f>
        <v>1.7</v>
      </c>
      <c r="AZ3" s="7">
        <f>base_fleet!BO3</f>
        <v>0.85</v>
      </c>
      <c r="BA3" s="7">
        <f>base_fleet!BP3</f>
        <v>217.65</v>
      </c>
      <c r="BB3" s="7">
        <f>base_fleet!BR3</f>
        <v>4.5</v>
      </c>
      <c r="BC3" s="7">
        <f>base_fleet!BQ3</f>
        <v>1.8</v>
      </c>
      <c r="BD3" s="7">
        <f>base_fleet!BS3</f>
        <v>0</v>
      </c>
      <c r="BE3" s="7">
        <v>0</v>
      </c>
      <c r="BF3" s="7">
        <v>0</v>
      </c>
      <c r="BG3" s="7">
        <f>base_fleet!CE3</f>
        <v>19</v>
      </c>
      <c r="BH3" s="7">
        <f>base_fleet!CA3</f>
        <v>102301</v>
      </c>
      <c r="BI3" s="7">
        <f>base_fleet!BV3</f>
        <v>767</v>
      </c>
      <c r="BJ3" s="7">
        <f>base_fleet!CH3</f>
        <v>4</v>
      </c>
      <c r="BK3" s="7">
        <f>base_fleet!BU3+base_fleet!BZ3+base_fleet!CD3</f>
        <v>69</v>
      </c>
    </row>
    <row r="4" spans="1:63" x14ac:dyDescent="0.25">
      <c r="A4">
        <f t="shared" si="0"/>
        <v>2017</v>
      </c>
      <c r="B4" s="7">
        <f>base_fleet!H4</f>
        <v>5522</v>
      </c>
      <c r="C4" s="7">
        <f>base_fleet!M4*0.95</f>
        <v>15650.3</v>
      </c>
      <c r="D4" s="7">
        <f>base_fleet!D4</f>
        <v>106</v>
      </c>
      <c r="E4" s="7">
        <f>base_fleet!R4</f>
        <v>24392</v>
      </c>
      <c r="F4" s="7">
        <f>base_fleet!F4</f>
        <v>1</v>
      </c>
      <c r="G4" s="7">
        <f>base_fleet!K4</f>
        <v>10</v>
      </c>
      <c r="H4" s="7">
        <f>base_fleet!B4</f>
        <v>0</v>
      </c>
      <c r="I4" s="7">
        <f>base_fleet!P4</f>
        <v>525</v>
      </c>
      <c r="J4" s="7">
        <f>base_fleet!C4+base_fleet!G4+base_fleet!L4+base_fleet!Q4</f>
        <v>87</v>
      </c>
      <c r="K4" s="7">
        <f>base_fleet!E4+base_fleet!J4+base_fleet!O4+base_fleet!T4</f>
        <v>1571</v>
      </c>
      <c r="L4" s="7">
        <f>base_fleet!M4*0.05</f>
        <v>823.7</v>
      </c>
      <c r="M4" s="7">
        <f>base_fleet!I4+base_fleet!N4+base_fleet!S4</f>
        <v>0</v>
      </c>
      <c r="N4" s="7">
        <f>base_fleet!AF4</f>
        <v>4790</v>
      </c>
      <c r="O4" s="7">
        <f>base_fleet!AA4</f>
        <v>488</v>
      </c>
      <c r="P4" s="8">
        <f>base_fleet!V4</f>
        <v>435</v>
      </c>
      <c r="Q4" s="8">
        <f>base_fleet!AD4</f>
        <v>8926</v>
      </c>
      <c r="R4" s="8">
        <f>base_fleet!Y4</f>
        <v>552</v>
      </c>
      <c r="S4" s="8">
        <f>base_fleet!U4</f>
        <v>493</v>
      </c>
      <c r="T4" s="7">
        <f>base_fleet!Z4+base_fleet!AE4</f>
        <v>0</v>
      </c>
      <c r="U4" s="8">
        <f>base_fleet!X4+base_fleet!AC4+base_fleet!AH4</f>
        <v>2</v>
      </c>
      <c r="V4" s="8">
        <f>base_fleet!AI4</f>
        <v>2936</v>
      </c>
      <c r="W4" s="8">
        <f>base_fleet!AM4</f>
        <v>342</v>
      </c>
      <c r="X4" s="8">
        <f>base_fleet!AP4</f>
        <v>222</v>
      </c>
      <c r="Y4" s="8">
        <f>base_fleet!AS4</f>
        <v>73</v>
      </c>
      <c r="Z4" s="8">
        <f>base_fleet!AU4</f>
        <v>203</v>
      </c>
      <c r="AA4" s="8">
        <f>base_fleet!AW4</f>
        <v>15</v>
      </c>
      <c r="AB4" s="8">
        <f>base_fleet!AY4/2</f>
        <v>16</v>
      </c>
      <c r="AC4" s="8">
        <f>base_fleet!AY4/2</f>
        <v>16</v>
      </c>
      <c r="AD4" s="7">
        <f>base_fleet!BB4</f>
        <v>4</v>
      </c>
      <c r="AE4" s="7">
        <f>base_fleet!AK4</f>
        <v>9</v>
      </c>
      <c r="AF4" s="7">
        <f>base_fleet!AO4</f>
        <v>0</v>
      </c>
      <c r="AG4" s="7">
        <f>base_fleet!AR4</f>
        <v>0</v>
      </c>
      <c r="AH4" s="7">
        <f>base_fleet!AT4</f>
        <v>0</v>
      </c>
      <c r="AI4" s="7">
        <f>base_fleet!AV4</f>
        <v>0</v>
      </c>
      <c r="AJ4" s="7">
        <f>base_fleet!AX4</f>
        <v>0</v>
      </c>
      <c r="AK4" s="7">
        <f>base_fleet!AZ4</f>
        <v>0</v>
      </c>
      <c r="AL4" s="7">
        <f>base_fleet!BC4</f>
        <v>0</v>
      </c>
      <c r="AM4" s="7">
        <v>0</v>
      </c>
      <c r="AN4" s="7">
        <f>base_fleet!BD4</f>
        <v>164</v>
      </c>
      <c r="AO4" s="7">
        <f>base_fleet!BE4</f>
        <v>90</v>
      </c>
      <c r="AP4" s="7">
        <f>base_fleet!BF4</f>
        <v>1</v>
      </c>
      <c r="AQ4" s="7">
        <f>base_fleet!BG4</f>
        <v>22</v>
      </c>
      <c r="AR4" s="7">
        <f>base_fleet!BH4</f>
        <v>71</v>
      </c>
      <c r="AS4" s="7">
        <f>base_fleet!BI4</f>
        <v>7</v>
      </c>
      <c r="AT4" s="7">
        <f>base_fleet!AQ4+base_fleet!AN4+base_fleet!AJ4</f>
        <v>0</v>
      </c>
      <c r="AU4" s="7">
        <f>base_fleet!BL4</f>
        <v>1210.4000000000001</v>
      </c>
      <c r="AV4" s="7">
        <f>base_fleet!BJ4</f>
        <v>302.60000000000002</v>
      </c>
      <c r="AW4" s="7">
        <f>base_fleet!BN4</f>
        <v>66.3</v>
      </c>
      <c r="AX4" s="7">
        <f>base_fleet!BM4</f>
        <v>3.4</v>
      </c>
      <c r="AY4" s="7">
        <f>base_fleet!BK4</f>
        <v>0</v>
      </c>
      <c r="AZ4" s="7">
        <f>base_fleet!BO4</f>
        <v>0</v>
      </c>
      <c r="BA4" s="7">
        <f>base_fleet!BP4</f>
        <v>224.1</v>
      </c>
      <c r="BB4" s="7">
        <f>base_fleet!BR4</f>
        <v>0.15</v>
      </c>
      <c r="BC4" s="7">
        <f>base_fleet!BQ4</f>
        <v>1.8</v>
      </c>
      <c r="BD4" s="7">
        <f>base_fleet!BS4</f>
        <v>0</v>
      </c>
      <c r="BE4" s="7">
        <v>0</v>
      </c>
      <c r="BF4" s="7">
        <v>0</v>
      </c>
      <c r="BG4" s="7">
        <f>base_fleet!CE4</f>
        <v>3</v>
      </c>
      <c r="BH4" s="7">
        <f>base_fleet!CA4</f>
        <v>73869</v>
      </c>
      <c r="BI4" s="7">
        <f>base_fleet!BV4</f>
        <v>1485</v>
      </c>
      <c r="BJ4" s="7">
        <f>base_fleet!CH4</f>
        <v>2</v>
      </c>
      <c r="BK4" s="7">
        <f>base_fleet!BU4+base_fleet!BZ4+base_fleet!CD4</f>
        <v>76</v>
      </c>
    </row>
    <row r="5" spans="1:63" x14ac:dyDescent="0.25">
      <c r="A5">
        <f t="shared" si="0"/>
        <v>2016</v>
      </c>
      <c r="B5" s="9">
        <f>base_fleet!H5</f>
        <v>4030</v>
      </c>
      <c r="C5" s="9">
        <f>base_fleet!M5*0.95</f>
        <v>13349.4</v>
      </c>
      <c r="D5" s="9">
        <f>base_fleet!D5</f>
        <v>201</v>
      </c>
      <c r="E5" s="9">
        <f>base_fleet!R5</f>
        <v>14707</v>
      </c>
      <c r="F5" s="9">
        <f>base_fleet!F5</f>
        <v>1</v>
      </c>
      <c r="G5" s="9">
        <f>base_fleet!K5</f>
        <v>193</v>
      </c>
      <c r="H5" s="9">
        <f>base_fleet!B5</f>
        <v>1</v>
      </c>
      <c r="I5" s="9">
        <f>base_fleet!P5</f>
        <v>460</v>
      </c>
      <c r="J5" s="9">
        <f>base_fleet!C5+base_fleet!G5+base_fleet!L5+base_fleet!Q5</f>
        <v>43</v>
      </c>
      <c r="K5" s="9">
        <f>base_fleet!E5+base_fleet!J5+base_fleet!O5+base_fleet!T5</f>
        <v>553</v>
      </c>
      <c r="L5" s="9">
        <f>base_fleet!M5*0.05</f>
        <v>702.6</v>
      </c>
      <c r="M5" s="9">
        <f>base_fleet!I5+base_fleet!N5+base_fleet!S5</f>
        <v>1</v>
      </c>
      <c r="N5" s="9">
        <f>base_fleet!AF5</f>
        <v>2649</v>
      </c>
      <c r="O5" s="9">
        <f>base_fleet!AA5</f>
        <v>390</v>
      </c>
      <c r="P5" s="10">
        <f>base_fleet!V5</f>
        <v>365</v>
      </c>
      <c r="Q5" s="10">
        <f>base_fleet!AD5</f>
        <v>5916</v>
      </c>
      <c r="R5" s="10">
        <f>base_fleet!Y5</f>
        <v>353</v>
      </c>
      <c r="S5" s="10">
        <f>base_fleet!U5</f>
        <v>801</v>
      </c>
      <c r="T5" s="9">
        <f>base_fleet!Z5+base_fleet!AE5</f>
        <v>0</v>
      </c>
      <c r="U5" s="10">
        <f>base_fleet!X5+base_fleet!AC5+base_fleet!AH5</f>
        <v>0</v>
      </c>
      <c r="V5" s="10">
        <f>base_fleet!AI5</f>
        <v>1045</v>
      </c>
      <c r="W5" s="10">
        <f>base_fleet!AM5</f>
        <v>159</v>
      </c>
      <c r="X5" s="10">
        <f>base_fleet!AP5</f>
        <v>18</v>
      </c>
      <c r="Y5" s="10">
        <f>base_fleet!AS5</f>
        <v>45</v>
      </c>
      <c r="Z5" s="10">
        <f>base_fleet!AU5</f>
        <v>43</v>
      </c>
      <c r="AA5" s="10">
        <f>base_fleet!AW5</f>
        <v>10</v>
      </c>
      <c r="AB5" s="10">
        <f>base_fleet!AY5/2</f>
        <v>4</v>
      </c>
      <c r="AC5" s="10">
        <f>base_fleet!AY5/2</f>
        <v>4</v>
      </c>
      <c r="AD5" s="9">
        <f>base_fleet!BB5</f>
        <v>1</v>
      </c>
      <c r="AE5" s="9">
        <f>base_fleet!AK5</f>
        <v>13</v>
      </c>
      <c r="AF5" s="9">
        <f>base_fleet!AO5</f>
        <v>1</v>
      </c>
      <c r="AG5" s="9">
        <f>base_fleet!AR5</f>
        <v>0</v>
      </c>
      <c r="AH5" s="9">
        <f>base_fleet!AT5</f>
        <v>0</v>
      </c>
      <c r="AI5" s="9">
        <f>base_fleet!AV5</f>
        <v>0</v>
      </c>
      <c r="AJ5" s="9">
        <f>base_fleet!AX5</f>
        <v>0</v>
      </c>
      <c r="AK5" s="9">
        <f>base_fleet!AZ5</f>
        <v>0</v>
      </c>
      <c r="AL5" s="9">
        <f>base_fleet!BC5</f>
        <v>0</v>
      </c>
      <c r="AM5" s="9">
        <v>0</v>
      </c>
      <c r="AN5" s="9">
        <f>base_fleet!BD5</f>
        <v>21</v>
      </c>
      <c r="AO5" s="9">
        <f>base_fleet!BE5</f>
        <v>1</v>
      </c>
      <c r="AP5" s="9">
        <f>base_fleet!BF5</f>
        <v>0</v>
      </c>
      <c r="AQ5" s="9">
        <f>base_fleet!BG5</f>
        <v>0</v>
      </c>
      <c r="AR5" s="9">
        <f>base_fleet!BH5</f>
        <v>1</v>
      </c>
      <c r="AS5" s="9">
        <f>base_fleet!BI5</f>
        <v>0</v>
      </c>
      <c r="AT5" s="9">
        <f>base_fleet!AQ5+base_fleet!AN5+base_fleet!AJ5</f>
        <v>0</v>
      </c>
      <c r="AU5" s="9">
        <f>base_fleet!BL5</f>
        <v>939.25000000000102</v>
      </c>
      <c r="AV5" s="9">
        <f>base_fleet!BJ5</f>
        <v>75.650000000000006</v>
      </c>
      <c r="AW5" s="9">
        <f>base_fleet!BN5</f>
        <v>17</v>
      </c>
      <c r="AX5" s="9">
        <f>base_fleet!BM5</f>
        <v>1.7</v>
      </c>
      <c r="AY5" s="9">
        <f>base_fleet!BK5</f>
        <v>0</v>
      </c>
      <c r="AZ5" s="9">
        <f>base_fleet!BO5</f>
        <v>0</v>
      </c>
      <c r="BA5" s="9">
        <f>base_fleet!BP5</f>
        <v>162.15</v>
      </c>
      <c r="BB5" s="9">
        <f>base_fleet!BR5</f>
        <v>1.35</v>
      </c>
      <c r="BC5" s="9">
        <f>base_fleet!BQ5</f>
        <v>1.35</v>
      </c>
      <c r="BD5" s="9">
        <f>base_fleet!BS5</f>
        <v>0</v>
      </c>
      <c r="BE5" s="9">
        <v>0</v>
      </c>
      <c r="BF5" s="9">
        <v>0</v>
      </c>
      <c r="BG5" s="9">
        <f>base_fleet!CE5</f>
        <v>0</v>
      </c>
      <c r="BH5" s="9">
        <f>base_fleet!CA5</f>
        <v>37270</v>
      </c>
      <c r="BI5" s="9">
        <f>base_fleet!BV5</f>
        <v>465</v>
      </c>
      <c r="BJ5" s="9">
        <f>base_fleet!CH5</f>
        <v>0</v>
      </c>
      <c r="BK5" s="9">
        <f>base_fleet!BU5+base_fleet!BZ5+base_fleet!CD5</f>
        <v>6</v>
      </c>
    </row>
    <row r="6" spans="1:63" x14ac:dyDescent="0.25">
      <c r="A6">
        <f t="shared" si="0"/>
        <v>2015</v>
      </c>
      <c r="B6" s="9">
        <f>base_fleet!H6</f>
        <v>9792</v>
      </c>
      <c r="C6" s="9">
        <f>base_fleet!M6*0.95</f>
        <v>23799.399999999998</v>
      </c>
      <c r="D6" s="9">
        <f>base_fleet!D6</f>
        <v>36</v>
      </c>
      <c r="E6" s="9">
        <f>base_fleet!R6</f>
        <v>12476</v>
      </c>
      <c r="F6" s="9">
        <f>base_fleet!F6</f>
        <v>1</v>
      </c>
      <c r="G6" s="9">
        <f>base_fleet!K6</f>
        <v>15</v>
      </c>
      <c r="H6" s="9">
        <f>base_fleet!B6</f>
        <v>2</v>
      </c>
      <c r="I6" s="9">
        <f>base_fleet!P6</f>
        <v>123</v>
      </c>
      <c r="J6" s="9">
        <f>base_fleet!C6+base_fleet!G6+base_fleet!L6+base_fleet!Q6</f>
        <v>68</v>
      </c>
      <c r="K6" s="9">
        <f>base_fleet!E6+base_fleet!J6+base_fleet!O6+base_fleet!T6</f>
        <v>717</v>
      </c>
      <c r="L6" s="9">
        <f>base_fleet!M6*0.05</f>
        <v>1252.6000000000001</v>
      </c>
      <c r="M6" s="9">
        <f>base_fleet!I6+base_fleet!N6+base_fleet!S6</f>
        <v>1</v>
      </c>
      <c r="N6" s="9">
        <f>base_fleet!AF6</f>
        <v>3757</v>
      </c>
      <c r="O6" s="9">
        <f>base_fleet!AA6</f>
        <v>293</v>
      </c>
      <c r="P6" s="10">
        <f>base_fleet!V6</f>
        <v>1085</v>
      </c>
      <c r="Q6" s="10">
        <f>base_fleet!AD6</f>
        <v>4351</v>
      </c>
      <c r="R6" s="10">
        <f>base_fleet!Y6</f>
        <v>192</v>
      </c>
      <c r="S6" s="10">
        <f>base_fleet!U6</f>
        <v>961</v>
      </c>
      <c r="T6" s="9">
        <f>base_fleet!Z6+base_fleet!AE6</f>
        <v>3</v>
      </c>
      <c r="U6" s="10">
        <f>base_fleet!X6+base_fleet!AC6+base_fleet!AH6</f>
        <v>1</v>
      </c>
      <c r="V6" s="10">
        <f>base_fleet!AI6</f>
        <v>3185</v>
      </c>
      <c r="W6" s="10">
        <f>base_fleet!AM6</f>
        <v>328</v>
      </c>
      <c r="X6" s="10">
        <f>base_fleet!AP6</f>
        <v>81</v>
      </c>
      <c r="Y6" s="10">
        <f>base_fleet!AS6</f>
        <v>200</v>
      </c>
      <c r="Z6" s="10">
        <f>base_fleet!AU6</f>
        <v>165</v>
      </c>
      <c r="AA6" s="10">
        <f>base_fleet!AW6</f>
        <v>18</v>
      </c>
      <c r="AB6" s="10">
        <f>base_fleet!AY6/2</f>
        <v>9.5</v>
      </c>
      <c r="AC6" s="10">
        <f>base_fleet!AY6/2</f>
        <v>9.5</v>
      </c>
      <c r="AD6" s="9">
        <f>base_fleet!BB6</f>
        <v>2</v>
      </c>
      <c r="AE6" s="9">
        <f>base_fleet!AK6</f>
        <v>45</v>
      </c>
      <c r="AF6" s="9">
        <f>base_fleet!AO6</f>
        <v>3</v>
      </c>
      <c r="AG6" s="9">
        <f>base_fleet!AR6</f>
        <v>0</v>
      </c>
      <c r="AH6" s="9">
        <f>base_fleet!AT6</f>
        <v>0</v>
      </c>
      <c r="AI6" s="9">
        <f>base_fleet!AV6</f>
        <v>2</v>
      </c>
      <c r="AJ6" s="9">
        <f>base_fleet!AX6</f>
        <v>0</v>
      </c>
      <c r="AK6" s="9">
        <f>base_fleet!AZ6</f>
        <v>1</v>
      </c>
      <c r="AL6" s="9">
        <f>base_fleet!BC6</f>
        <v>0</v>
      </c>
      <c r="AM6" s="9">
        <v>0</v>
      </c>
      <c r="AN6" s="9">
        <f>base_fleet!BD6</f>
        <v>118</v>
      </c>
      <c r="AO6" s="9">
        <f>base_fleet!BE6</f>
        <v>112</v>
      </c>
      <c r="AP6" s="9">
        <f>base_fleet!BF6</f>
        <v>3</v>
      </c>
      <c r="AQ6" s="9">
        <f>base_fleet!BG6</f>
        <v>14</v>
      </c>
      <c r="AR6" s="9">
        <f>base_fleet!BH6</f>
        <v>46</v>
      </c>
      <c r="AS6" s="9">
        <f>base_fleet!BI6</f>
        <v>11</v>
      </c>
      <c r="AT6" s="9">
        <f>base_fleet!AQ6+base_fleet!AN6+base_fleet!AJ6</f>
        <v>1</v>
      </c>
      <c r="AU6" s="9">
        <f>base_fleet!BL6</f>
        <v>1212.95</v>
      </c>
      <c r="AV6" s="9">
        <f>base_fleet!BJ6</f>
        <v>135.15</v>
      </c>
      <c r="AW6" s="9">
        <f>base_fleet!BN6</f>
        <v>61.2</v>
      </c>
      <c r="AX6" s="9">
        <f>base_fleet!BM6</f>
        <v>9.35</v>
      </c>
      <c r="AY6" s="9">
        <f>base_fleet!BK6</f>
        <v>0.85</v>
      </c>
      <c r="AZ6" s="9">
        <f>base_fleet!BO6</f>
        <v>0</v>
      </c>
      <c r="BA6" s="9">
        <f>base_fleet!BP6</f>
        <v>169.65</v>
      </c>
      <c r="BB6" s="9">
        <f>base_fleet!BR6</f>
        <v>0.3</v>
      </c>
      <c r="BC6" s="9">
        <f>base_fleet!BQ6</f>
        <v>1.35</v>
      </c>
      <c r="BD6" s="9">
        <f>base_fleet!BS6</f>
        <v>0</v>
      </c>
      <c r="BE6" s="9">
        <v>0</v>
      </c>
      <c r="BF6" s="9">
        <v>0</v>
      </c>
      <c r="BG6" s="9">
        <f>base_fleet!CE6</f>
        <v>6</v>
      </c>
      <c r="BH6" s="9">
        <f>base_fleet!CA6</f>
        <v>24810</v>
      </c>
      <c r="BI6" s="9">
        <f>base_fleet!BV6</f>
        <v>86</v>
      </c>
      <c r="BJ6" s="9">
        <f>base_fleet!CH6</f>
        <v>2</v>
      </c>
      <c r="BK6" s="9">
        <f>base_fleet!BU6+base_fleet!BZ6+base_fleet!CD6</f>
        <v>1</v>
      </c>
    </row>
    <row r="7" spans="1:63" x14ac:dyDescent="0.25">
      <c r="A7">
        <f t="shared" si="0"/>
        <v>2014</v>
      </c>
      <c r="B7" s="9">
        <f>base_fleet!H7</f>
        <v>15449</v>
      </c>
      <c r="C7" s="9">
        <f>base_fleet!M7*0.95</f>
        <v>17061.05</v>
      </c>
      <c r="D7" s="9">
        <f>base_fleet!D7</f>
        <v>78</v>
      </c>
      <c r="E7" s="9">
        <f>base_fleet!R7</f>
        <v>24529</v>
      </c>
      <c r="F7" s="9">
        <f>base_fleet!F7</f>
        <v>1</v>
      </c>
      <c r="G7" s="9">
        <f>base_fleet!K7</f>
        <v>25</v>
      </c>
      <c r="H7" s="9">
        <f>base_fleet!B7</f>
        <v>2</v>
      </c>
      <c r="I7" s="9">
        <f>base_fleet!P7</f>
        <v>93</v>
      </c>
      <c r="J7" s="9">
        <f>base_fleet!C7+base_fleet!G7+base_fleet!L7+base_fleet!Q7</f>
        <v>2</v>
      </c>
      <c r="K7" s="9">
        <f>base_fleet!E7+base_fleet!J7+base_fleet!O7+base_fleet!T7</f>
        <v>85</v>
      </c>
      <c r="L7" s="9">
        <f>base_fleet!M7*0.05</f>
        <v>897.95</v>
      </c>
      <c r="M7" s="9">
        <f>base_fleet!I7+base_fleet!N7+base_fleet!S7</f>
        <v>3</v>
      </c>
      <c r="N7" s="9">
        <f>base_fleet!AF7</f>
        <v>7747</v>
      </c>
      <c r="O7" s="9">
        <f>base_fleet!AA7</f>
        <v>886</v>
      </c>
      <c r="P7" s="10">
        <f>base_fleet!V7</f>
        <v>1496</v>
      </c>
      <c r="Q7" s="10">
        <f>base_fleet!AD7</f>
        <v>8830</v>
      </c>
      <c r="R7" s="10">
        <f>base_fleet!Y7</f>
        <v>648</v>
      </c>
      <c r="S7" s="10">
        <f>base_fleet!U7</f>
        <v>1991</v>
      </c>
      <c r="T7" s="9">
        <f>base_fleet!Z7+base_fleet!AE7</f>
        <v>0</v>
      </c>
      <c r="U7" s="10">
        <f>base_fleet!X7+base_fleet!AC7+base_fleet!AH7</f>
        <v>1</v>
      </c>
      <c r="V7" s="10">
        <f>base_fleet!AI7</f>
        <v>6124</v>
      </c>
      <c r="W7" s="10">
        <f>base_fleet!AM7</f>
        <v>1072</v>
      </c>
      <c r="X7" s="10">
        <f>base_fleet!AP7</f>
        <v>197</v>
      </c>
      <c r="Y7" s="10">
        <f>base_fleet!AS7</f>
        <v>591</v>
      </c>
      <c r="Z7" s="10">
        <f>base_fleet!AU7</f>
        <v>495</v>
      </c>
      <c r="AA7" s="10">
        <f>base_fleet!AW7</f>
        <v>162</v>
      </c>
      <c r="AB7" s="10">
        <f>base_fleet!AY7/2</f>
        <v>103.5</v>
      </c>
      <c r="AC7" s="10">
        <f>base_fleet!AY7/2</f>
        <v>103.5</v>
      </c>
      <c r="AD7" s="9">
        <f>base_fleet!BB7</f>
        <v>8</v>
      </c>
      <c r="AE7" s="9">
        <f>base_fleet!AK7</f>
        <v>60</v>
      </c>
      <c r="AF7" s="9">
        <f>base_fleet!AO7</f>
        <v>5</v>
      </c>
      <c r="AG7" s="9">
        <f>base_fleet!AR7</f>
        <v>2</v>
      </c>
      <c r="AH7" s="9">
        <f>base_fleet!AT7</f>
        <v>2</v>
      </c>
      <c r="AI7" s="9">
        <f>base_fleet!AV7</f>
        <v>5</v>
      </c>
      <c r="AJ7" s="9">
        <f>base_fleet!AX7</f>
        <v>0</v>
      </c>
      <c r="AK7" s="9">
        <f>base_fleet!AZ7</f>
        <v>4</v>
      </c>
      <c r="AL7" s="9">
        <f>base_fleet!BC7</f>
        <v>0</v>
      </c>
      <c r="AM7" s="9">
        <v>0</v>
      </c>
      <c r="AN7" s="9">
        <f>base_fleet!BD7</f>
        <v>224</v>
      </c>
      <c r="AO7" s="9">
        <f>base_fleet!BE7</f>
        <v>661</v>
      </c>
      <c r="AP7" s="9">
        <f>base_fleet!BF7</f>
        <v>7</v>
      </c>
      <c r="AQ7" s="9">
        <f>base_fleet!BG7</f>
        <v>174</v>
      </c>
      <c r="AR7" s="9">
        <f>base_fleet!BH7</f>
        <v>307</v>
      </c>
      <c r="AS7" s="9">
        <f>base_fleet!BI7</f>
        <v>5</v>
      </c>
      <c r="AT7" s="9">
        <f>base_fleet!AQ7+base_fleet!AN7+base_fleet!AJ7</f>
        <v>0</v>
      </c>
      <c r="AU7" s="9">
        <f>base_fleet!BL7</f>
        <v>1134.75</v>
      </c>
      <c r="AV7" s="9">
        <f>base_fleet!BJ7</f>
        <v>112.2</v>
      </c>
      <c r="AW7" s="9">
        <f>base_fleet!BN7</f>
        <v>68</v>
      </c>
      <c r="AX7" s="9">
        <f>base_fleet!BM7</f>
        <v>10.199999999999999</v>
      </c>
      <c r="AY7" s="9">
        <f>base_fleet!BK7</f>
        <v>0</v>
      </c>
      <c r="AZ7" s="9">
        <f>base_fleet!BO7</f>
        <v>0</v>
      </c>
      <c r="BA7" s="9">
        <f>base_fleet!BP7</f>
        <v>198.6</v>
      </c>
      <c r="BB7" s="9">
        <f>base_fleet!BR7</f>
        <v>2.85</v>
      </c>
      <c r="BC7" s="9">
        <f>base_fleet!BQ7</f>
        <v>1.65</v>
      </c>
      <c r="BD7" s="9">
        <f>base_fleet!BS7</f>
        <v>0</v>
      </c>
      <c r="BE7" s="9">
        <v>0</v>
      </c>
      <c r="BF7" s="9">
        <v>0</v>
      </c>
      <c r="BG7" s="9">
        <f>base_fleet!CE7</f>
        <v>67</v>
      </c>
      <c r="BH7" s="9">
        <f>base_fleet!CA7</f>
        <v>53787</v>
      </c>
      <c r="BI7" s="9">
        <f>base_fleet!BV7</f>
        <v>127</v>
      </c>
      <c r="BJ7" s="9">
        <f>base_fleet!CH7</f>
        <v>4</v>
      </c>
      <c r="BK7" s="9">
        <f>base_fleet!BU7+base_fleet!BZ7+base_fleet!CD7</f>
        <v>0</v>
      </c>
    </row>
    <row r="8" spans="1:63" x14ac:dyDescent="0.25">
      <c r="A8">
        <f t="shared" si="0"/>
        <v>2013</v>
      </c>
      <c r="B8" s="9">
        <f>base_fleet!H8</f>
        <v>20796</v>
      </c>
      <c r="C8" s="9">
        <f>base_fleet!M8*0.95</f>
        <v>19845.5</v>
      </c>
      <c r="D8" s="9">
        <f>base_fleet!D8</f>
        <v>64</v>
      </c>
      <c r="E8" s="9">
        <f>base_fleet!R8</f>
        <v>21361</v>
      </c>
      <c r="F8" s="9">
        <f>base_fleet!F8</f>
        <v>3</v>
      </c>
      <c r="G8" s="9">
        <f>base_fleet!K8</f>
        <v>30</v>
      </c>
      <c r="H8" s="9">
        <f>base_fleet!B8</f>
        <v>2</v>
      </c>
      <c r="I8" s="9">
        <f>base_fleet!P8</f>
        <v>74</v>
      </c>
      <c r="J8" s="9">
        <f>base_fleet!C8+base_fleet!G8+base_fleet!L8+base_fleet!Q8</f>
        <v>1</v>
      </c>
      <c r="K8" s="9">
        <f>base_fleet!E8+base_fleet!J8+base_fleet!O8+base_fleet!T8</f>
        <v>342</v>
      </c>
      <c r="L8" s="9">
        <f>base_fleet!M8*0.05</f>
        <v>1044.5</v>
      </c>
      <c r="M8" s="9">
        <f>base_fleet!I8+base_fleet!N8+base_fleet!S8</f>
        <v>2</v>
      </c>
      <c r="N8" s="9">
        <f>base_fleet!AF8</f>
        <v>7038</v>
      </c>
      <c r="O8" s="9">
        <f>base_fleet!AA8</f>
        <v>731</v>
      </c>
      <c r="P8" s="10">
        <f>base_fleet!V8</f>
        <v>1226</v>
      </c>
      <c r="Q8" s="10">
        <f>base_fleet!AD8</f>
        <v>7922</v>
      </c>
      <c r="R8" s="10">
        <f>base_fleet!Y8</f>
        <v>745</v>
      </c>
      <c r="S8" s="10">
        <f>base_fleet!U8</f>
        <v>1266</v>
      </c>
      <c r="T8" s="9">
        <f>base_fleet!Z8+base_fleet!AE8</f>
        <v>0</v>
      </c>
      <c r="U8" s="10">
        <f>base_fleet!X8+base_fleet!AC8+base_fleet!AH8</f>
        <v>1</v>
      </c>
      <c r="V8" s="10">
        <f>base_fleet!AI8</f>
        <v>4776</v>
      </c>
      <c r="W8" s="10">
        <f>base_fleet!AM8</f>
        <v>588</v>
      </c>
      <c r="X8" s="10">
        <f>base_fleet!AP8</f>
        <v>259</v>
      </c>
      <c r="Y8" s="10">
        <f>base_fleet!AS8</f>
        <v>128</v>
      </c>
      <c r="Z8" s="10">
        <f>base_fleet!AU8</f>
        <v>501</v>
      </c>
      <c r="AA8" s="10">
        <f>base_fleet!AW8</f>
        <v>131</v>
      </c>
      <c r="AB8" s="10">
        <f>base_fleet!AY8/2</f>
        <v>68</v>
      </c>
      <c r="AC8" s="10">
        <f>base_fleet!AY8/2</f>
        <v>68</v>
      </c>
      <c r="AD8" s="9">
        <f>base_fleet!BB8</f>
        <v>17</v>
      </c>
      <c r="AE8" s="9">
        <f>base_fleet!AK8</f>
        <v>17</v>
      </c>
      <c r="AF8" s="9">
        <f>base_fleet!AO8</f>
        <v>3</v>
      </c>
      <c r="AG8" s="9">
        <f>base_fleet!AR8</f>
        <v>0</v>
      </c>
      <c r="AH8" s="9">
        <f>base_fleet!AT8</f>
        <v>0</v>
      </c>
      <c r="AI8" s="9">
        <f>base_fleet!AV8</f>
        <v>2</v>
      </c>
      <c r="AJ8" s="9">
        <f>base_fleet!AX8</f>
        <v>2</v>
      </c>
      <c r="AK8" s="9">
        <f>base_fleet!AZ8</f>
        <v>0</v>
      </c>
      <c r="AL8" s="9">
        <f>base_fleet!BC8</f>
        <v>1</v>
      </c>
      <c r="AM8" s="9">
        <v>0</v>
      </c>
      <c r="AN8" s="9">
        <f>base_fleet!BD8</f>
        <v>217</v>
      </c>
      <c r="AO8" s="9">
        <f>base_fleet!BE8</f>
        <v>552</v>
      </c>
      <c r="AP8" s="9">
        <f>base_fleet!BF8</f>
        <v>16</v>
      </c>
      <c r="AQ8" s="9">
        <f>base_fleet!BG8</f>
        <v>174</v>
      </c>
      <c r="AR8" s="9">
        <f>base_fleet!BH8</f>
        <v>183</v>
      </c>
      <c r="AS8" s="9">
        <f>base_fleet!BI8</f>
        <v>8</v>
      </c>
      <c r="AT8" s="9">
        <f>base_fleet!AQ8+base_fleet!AN8+base_fleet!AJ8</f>
        <v>0</v>
      </c>
      <c r="AU8" s="9">
        <f>base_fleet!BL8</f>
        <v>1153.45</v>
      </c>
      <c r="AV8" s="9">
        <f>base_fleet!BJ8</f>
        <v>281.35000000000002</v>
      </c>
      <c r="AW8" s="9">
        <f>base_fleet!BN8</f>
        <v>24.65</v>
      </c>
      <c r="AX8" s="9">
        <f>base_fleet!BM8</f>
        <v>1.7</v>
      </c>
      <c r="AY8" s="9">
        <f>base_fleet!BK8</f>
        <v>0</v>
      </c>
      <c r="AZ8" s="9">
        <f>base_fleet!BO8</f>
        <v>0</v>
      </c>
      <c r="BA8" s="9">
        <f>base_fleet!BP8</f>
        <v>114.15</v>
      </c>
      <c r="BB8" s="9">
        <f>base_fleet!BR8</f>
        <v>0.45</v>
      </c>
      <c r="BC8" s="9">
        <f>base_fleet!BQ8</f>
        <v>1.05</v>
      </c>
      <c r="BD8" s="9">
        <f>base_fleet!BS8</f>
        <v>0</v>
      </c>
      <c r="BE8" s="9">
        <v>0</v>
      </c>
      <c r="BF8" s="9">
        <v>0</v>
      </c>
      <c r="BG8" s="9">
        <f>base_fleet!CE8</f>
        <v>35</v>
      </c>
      <c r="BH8" s="9">
        <f>base_fleet!CA8</f>
        <v>46591</v>
      </c>
      <c r="BI8" s="9">
        <f>base_fleet!BV8</f>
        <v>365</v>
      </c>
      <c r="BJ8" s="9">
        <f>base_fleet!CH8</f>
        <v>10</v>
      </c>
      <c r="BK8" s="9">
        <f>base_fleet!BU8+base_fleet!BZ8+base_fleet!CD8</f>
        <v>5</v>
      </c>
    </row>
    <row r="9" spans="1:63" x14ac:dyDescent="0.25">
      <c r="A9">
        <f t="shared" si="0"/>
        <v>2012</v>
      </c>
      <c r="B9" s="9">
        <f>base_fleet!H9</f>
        <v>17643</v>
      </c>
      <c r="C9" s="9">
        <f>base_fleet!M9*0.95</f>
        <v>25065.75</v>
      </c>
      <c r="D9" s="9">
        <f>base_fleet!D9</f>
        <v>64</v>
      </c>
      <c r="E9" s="9">
        <f>base_fleet!R9</f>
        <v>23514</v>
      </c>
      <c r="F9" s="9">
        <f>base_fleet!F9</f>
        <v>6</v>
      </c>
      <c r="G9" s="9">
        <f>base_fleet!K9</f>
        <v>35</v>
      </c>
      <c r="H9" s="9">
        <f>base_fleet!B9</f>
        <v>1</v>
      </c>
      <c r="I9" s="9">
        <f>base_fleet!P9</f>
        <v>124</v>
      </c>
      <c r="J9" s="9">
        <f>base_fleet!C9+base_fleet!G9+base_fleet!L9+base_fleet!Q9</f>
        <v>1</v>
      </c>
      <c r="K9" s="9">
        <f>base_fleet!E9+base_fleet!J9+base_fleet!O9+base_fleet!T9</f>
        <v>272</v>
      </c>
      <c r="L9" s="9">
        <f>base_fleet!M9*0.05</f>
        <v>1319.25</v>
      </c>
      <c r="M9" s="9">
        <f>base_fleet!I9+base_fleet!N9+base_fleet!S9</f>
        <v>2</v>
      </c>
      <c r="N9" s="9">
        <f>base_fleet!AF9</f>
        <v>12369</v>
      </c>
      <c r="O9" s="9">
        <f>base_fleet!AA9</f>
        <v>1400</v>
      </c>
      <c r="P9" s="10">
        <f>base_fleet!V9</f>
        <v>569</v>
      </c>
      <c r="Q9" s="10">
        <f>base_fleet!AD9</f>
        <v>9792</v>
      </c>
      <c r="R9" s="10">
        <f>base_fleet!Y9</f>
        <v>908</v>
      </c>
      <c r="S9" s="10">
        <f>base_fleet!U9</f>
        <v>456</v>
      </c>
      <c r="T9" s="9">
        <f>base_fleet!Z9+base_fleet!AE9</f>
        <v>3</v>
      </c>
      <c r="U9" s="10">
        <f>base_fleet!X9+base_fleet!AC9+base_fleet!AH9</f>
        <v>0</v>
      </c>
      <c r="V9" s="10">
        <f>base_fleet!AI9</f>
        <v>5860</v>
      </c>
      <c r="W9" s="10">
        <f>base_fleet!AM9</f>
        <v>532</v>
      </c>
      <c r="X9" s="10">
        <f>base_fleet!AP9</f>
        <v>335</v>
      </c>
      <c r="Y9" s="10">
        <f>base_fleet!AS9</f>
        <v>126</v>
      </c>
      <c r="Z9" s="10">
        <f>base_fleet!AU9</f>
        <v>412</v>
      </c>
      <c r="AA9" s="10">
        <f>base_fleet!AW9</f>
        <v>343</v>
      </c>
      <c r="AB9" s="10">
        <f>base_fleet!AY9/2</f>
        <v>56</v>
      </c>
      <c r="AC9" s="10">
        <f>base_fleet!AY9/2</f>
        <v>56</v>
      </c>
      <c r="AD9" s="9">
        <f>base_fleet!BB9</f>
        <v>69</v>
      </c>
      <c r="AE9" s="9">
        <f>base_fleet!AK9</f>
        <v>50</v>
      </c>
      <c r="AF9" s="9">
        <f>base_fleet!AO9</f>
        <v>6</v>
      </c>
      <c r="AG9" s="9">
        <f>base_fleet!AR9</f>
        <v>1</v>
      </c>
      <c r="AH9" s="9">
        <f>base_fleet!AT9</f>
        <v>1</v>
      </c>
      <c r="AI9" s="9">
        <f>base_fleet!AV9</f>
        <v>1</v>
      </c>
      <c r="AJ9" s="9">
        <f>base_fleet!AX9</f>
        <v>6</v>
      </c>
      <c r="AK9" s="9">
        <f>base_fleet!AZ9</f>
        <v>0</v>
      </c>
      <c r="AL9" s="9">
        <f>base_fleet!BC9</f>
        <v>0</v>
      </c>
      <c r="AM9" s="9">
        <v>0</v>
      </c>
      <c r="AN9" s="9">
        <f>base_fleet!BD9</f>
        <v>219</v>
      </c>
      <c r="AO9" s="9">
        <f>base_fleet!BE9</f>
        <v>523</v>
      </c>
      <c r="AP9" s="9">
        <f>base_fleet!BF9</f>
        <v>15</v>
      </c>
      <c r="AQ9" s="9">
        <f>base_fleet!BG9</f>
        <v>163</v>
      </c>
      <c r="AR9" s="9">
        <f>base_fleet!BH9</f>
        <v>213</v>
      </c>
      <c r="AS9" s="9">
        <f>base_fleet!BI9</f>
        <v>0</v>
      </c>
      <c r="AT9" s="9">
        <f>base_fleet!AQ9+base_fleet!AN9+base_fleet!AJ9</f>
        <v>1</v>
      </c>
      <c r="AU9" s="9">
        <f>base_fleet!BL9</f>
        <v>848.30000000000098</v>
      </c>
      <c r="AV9" s="9">
        <f>base_fleet!BJ9</f>
        <v>272</v>
      </c>
      <c r="AW9" s="9">
        <f>base_fleet!BN9</f>
        <v>10.199999999999999</v>
      </c>
      <c r="AX9" s="9">
        <f>base_fleet!BM9</f>
        <v>2.5499999999999998</v>
      </c>
      <c r="AY9" s="9">
        <f>base_fleet!BK9</f>
        <v>0</v>
      </c>
      <c r="AZ9" s="9">
        <f>base_fleet!BO9</f>
        <v>0</v>
      </c>
      <c r="BA9" s="9">
        <f>base_fleet!BP9</f>
        <v>230.7</v>
      </c>
      <c r="BB9" s="9">
        <f>base_fleet!BR9</f>
        <v>2.7</v>
      </c>
      <c r="BC9" s="9">
        <f>base_fleet!BQ9</f>
        <v>2.1</v>
      </c>
      <c r="BD9" s="9">
        <f>base_fleet!BS9</f>
        <v>0</v>
      </c>
      <c r="BE9" s="9">
        <v>0</v>
      </c>
      <c r="BF9" s="9">
        <v>0</v>
      </c>
      <c r="BG9" s="9">
        <f>base_fleet!CE9</f>
        <v>11</v>
      </c>
      <c r="BH9" s="9">
        <f>base_fleet!CA9</f>
        <v>34545</v>
      </c>
      <c r="BI9" s="9">
        <f>base_fleet!BV9</f>
        <v>398</v>
      </c>
      <c r="BJ9" s="9">
        <f>base_fleet!CH9</f>
        <v>31</v>
      </c>
      <c r="BK9" s="9">
        <f>base_fleet!BU9+base_fleet!BZ9+base_fleet!CD9</f>
        <v>4</v>
      </c>
    </row>
    <row r="10" spans="1:63" x14ac:dyDescent="0.25">
      <c r="A10">
        <f t="shared" si="0"/>
        <v>2011</v>
      </c>
      <c r="B10" s="9">
        <f>base_fleet!H10</f>
        <v>16182</v>
      </c>
      <c r="C10" s="9">
        <f>base_fleet!M10*0.95</f>
        <v>32241.1</v>
      </c>
      <c r="D10" s="9">
        <f>base_fleet!D10</f>
        <v>172</v>
      </c>
      <c r="E10" s="9">
        <f>base_fleet!R10</f>
        <v>22476</v>
      </c>
      <c r="F10" s="9">
        <f>base_fleet!F10</f>
        <v>18</v>
      </c>
      <c r="G10" s="9">
        <f>base_fleet!K10</f>
        <v>100</v>
      </c>
      <c r="H10" s="9">
        <f>base_fleet!B10</f>
        <v>1</v>
      </c>
      <c r="I10" s="9">
        <f>base_fleet!P10</f>
        <v>81</v>
      </c>
      <c r="J10" s="9">
        <f>base_fleet!C10+base_fleet!G10+base_fleet!L10+base_fleet!Q10</f>
        <v>2</v>
      </c>
      <c r="K10" s="9">
        <f>base_fleet!E10+base_fleet!J10+base_fleet!O10+base_fleet!T10</f>
        <v>241</v>
      </c>
      <c r="L10" s="9">
        <f>base_fleet!M10*0.05</f>
        <v>1696.9</v>
      </c>
      <c r="M10" s="9">
        <f>base_fleet!I10+base_fleet!N10+base_fleet!S10</f>
        <v>7</v>
      </c>
      <c r="N10" s="9">
        <f>base_fleet!AF10</f>
        <v>11933</v>
      </c>
      <c r="O10" s="9">
        <f>base_fleet!AA10</f>
        <v>2066</v>
      </c>
      <c r="P10" s="10">
        <f>base_fleet!V10</f>
        <v>246</v>
      </c>
      <c r="Q10" s="10">
        <f>base_fleet!AD10</f>
        <v>7033</v>
      </c>
      <c r="R10" s="10">
        <f>base_fleet!Y10</f>
        <v>696</v>
      </c>
      <c r="S10" s="10">
        <f>base_fleet!U10</f>
        <v>586</v>
      </c>
      <c r="T10" s="9">
        <f>base_fleet!Z10+base_fleet!AE10</f>
        <v>0</v>
      </c>
      <c r="U10" s="10">
        <f>base_fleet!X10+base_fleet!AC10+base_fleet!AH10</f>
        <v>1</v>
      </c>
      <c r="V10" s="10">
        <f>base_fleet!AI10</f>
        <v>4794</v>
      </c>
      <c r="W10" s="10">
        <f>base_fleet!AM10</f>
        <v>688</v>
      </c>
      <c r="X10" s="10">
        <f>base_fleet!AP10</f>
        <v>607</v>
      </c>
      <c r="Y10" s="10">
        <f>base_fleet!AS10</f>
        <v>81</v>
      </c>
      <c r="Z10" s="10">
        <f>base_fleet!AU10</f>
        <v>304</v>
      </c>
      <c r="AA10" s="10">
        <f>base_fleet!AW10</f>
        <v>311</v>
      </c>
      <c r="AB10" s="10">
        <f>base_fleet!AY10/2</f>
        <v>4.5</v>
      </c>
      <c r="AC10" s="10">
        <f>base_fleet!AY10/2</f>
        <v>4.5</v>
      </c>
      <c r="AD10" s="9">
        <f>base_fleet!BB10</f>
        <v>36</v>
      </c>
      <c r="AE10" s="9">
        <f>base_fleet!AK10</f>
        <v>50</v>
      </c>
      <c r="AF10" s="9">
        <f>base_fleet!AO10</f>
        <v>4</v>
      </c>
      <c r="AG10" s="9">
        <f>base_fleet!AR10</f>
        <v>4</v>
      </c>
      <c r="AH10" s="9">
        <f>base_fleet!AT10</f>
        <v>0</v>
      </c>
      <c r="AI10" s="9">
        <f>base_fleet!AV10</f>
        <v>1</v>
      </c>
      <c r="AJ10" s="9">
        <f>base_fleet!AX10</f>
        <v>4</v>
      </c>
      <c r="AK10" s="9">
        <f>base_fleet!AZ10</f>
        <v>0</v>
      </c>
      <c r="AL10" s="9">
        <f>base_fleet!BC10</f>
        <v>0</v>
      </c>
      <c r="AM10" s="9">
        <v>0</v>
      </c>
      <c r="AN10" s="9">
        <f>base_fleet!BD10</f>
        <v>243</v>
      </c>
      <c r="AO10" s="9">
        <f>base_fleet!BE10</f>
        <v>338</v>
      </c>
      <c r="AP10" s="9">
        <f>base_fleet!BF10</f>
        <v>28</v>
      </c>
      <c r="AQ10" s="9">
        <f>base_fleet!BG10</f>
        <v>159</v>
      </c>
      <c r="AR10" s="9">
        <f>base_fleet!BH10</f>
        <v>180</v>
      </c>
      <c r="AS10" s="9">
        <f>base_fleet!BI10</f>
        <v>2</v>
      </c>
      <c r="AT10" s="9">
        <f>base_fleet!AQ10+base_fleet!AN10+base_fleet!AJ10</f>
        <v>0</v>
      </c>
      <c r="AU10" s="9">
        <f>base_fleet!BL10</f>
        <v>935.00000000000102</v>
      </c>
      <c r="AV10" s="9">
        <f>base_fleet!BJ10</f>
        <v>165.75</v>
      </c>
      <c r="AW10" s="9">
        <f>base_fleet!BN10</f>
        <v>4.25</v>
      </c>
      <c r="AX10" s="9">
        <f>base_fleet!BM10</f>
        <v>4.25</v>
      </c>
      <c r="AY10" s="9">
        <f>base_fleet!BK10</f>
        <v>2.5499999999999998</v>
      </c>
      <c r="AZ10" s="9">
        <f>base_fleet!BO10</f>
        <v>0</v>
      </c>
      <c r="BA10" s="9">
        <f>base_fleet!BP10</f>
        <v>194.25</v>
      </c>
      <c r="BB10" s="9">
        <f>base_fleet!BR10</f>
        <v>0.75</v>
      </c>
      <c r="BC10" s="9">
        <f>base_fleet!BQ10</f>
        <v>1.2</v>
      </c>
      <c r="BD10" s="9">
        <f>base_fleet!BS10</f>
        <v>0</v>
      </c>
      <c r="BE10" s="9">
        <v>0</v>
      </c>
      <c r="BF10" s="9">
        <v>0</v>
      </c>
      <c r="BG10" s="9">
        <f>base_fleet!CE10</f>
        <v>4</v>
      </c>
      <c r="BH10" s="9">
        <f>base_fleet!CA10</f>
        <v>36287</v>
      </c>
      <c r="BI10" s="9">
        <f>base_fleet!BV10</f>
        <v>318</v>
      </c>
      <c r="BJ10" s="9">
        <f>base_fleet!CH10</f>
        <v>1</v>
      </c>
      <c r="BK10" s="9">
        <f>base_fleet!BU10+base_fleet!BZ10+base_fleet!CD10</f>
        <v>1</v>
      </c>
    </row>
    <row r="11" spans="1:63" x14ac:dyDescent="0.25">
      <c r="A11">
        <f t="shared" si="0"/>
        <v>2010</v>
      </c>
      <c r="B11" s="9">
        <f>base_fleet!H11</f>
        <v>11486</v>
      </c>
      <c r="C11" s="9">
        <f>base_fleet!M11*0.95</f>
        <v>16687.7</v>
      </c>
      <c r="D11" s="9">
        <f>base_fleet!D11</f>
        <v>11</v>
      </c>
      <c r="E11" s="9">
        <f>base_fleet!R11</f>
        <v>25762</v>
      </c>
      <c r="F11" s="9">
        <f>base_fleet!F11</f>
        <v>15</v>
      </c>
      <c r="G11" s="9">
        <f>base_fleet!K11</f>
        <v>116</v>
      </c>
      <c r="H11" s="9">
        <f>base_fleet!B11</f>
        <v>3</v>
      </c>
      <c r="I11" s="9">
        <f>base_fleet!P11</f>
        <v>135</v>
      </c>
      <c r="J11" s="9">
        <f>base_fleet!C11+base_fleet!G11+base_fleet!L11+base_fleet!Q11</f>
        <v>2</v>
      </c>
      <c r="K11" s="9">
        <f>base_fleet!E11+base_fleet!J11+base_fleet!O11+base_fleet!T11</f>
        <v>1154</v>
      </c>
      <c r="L11" s="9">
        <f>base_fleet!M11*0.05</f>
        <v>878.30000000000007</v>
      </c>
      <c r="M11" s="9">
        <f>base_fleet!I11+base_fleet!N11+base_fleet!S11</f>
        <v>4</v>
      </c>
      <c r="N11" s="9">
        <f>base_fleet!AF11</f>
        <v>13738</v>
      </c>
      <c r="O11" s="9">
        <f>base_fleet!AA11</f>
        <v>1114</v>
      </c>
      <c r="P11" s="10">
        <f>base_fleet!V11</f>
        <v>184</v>
      </c>
      <c r="Q11" s="10">
        <f>base_fleet!AD11</f>
        <v>9413</v>
      </c>
      <c r="R11" s="10">
        <f>base_fleet!Y11</f>
        <v>914</v>
      </c>
      <c r="S11" s="10">
        <f>base_fleet!U11</f>
        <v>758</v>
      </c>
      <c r="T11" s="9">
        <f>base_fleet!Z11+base_fleet!AE11</f>
        <v>0</v>
      </c>
      <c r="U11" s="10">
        <f>base_fleet!X11+base_fleet!AC11+base_fleet!AH11</f>
        <v>73</v>
      </c>
      <c r="V11" s="10">
        <f>base_fleet!AI11</f>
        <v>4665</v>
      </c>
      <c r="W11" s="10">
        <f>base_fleet!AM11</f>
        <v>962</v>
      </c>
      <c r="X11" s="10">
        <f>base_fleet!AP11</f>
        <v>450</v>
      </c>
      <c r="Y11" s="10">
        <f>base_fleet!AS11</f>
        <v>125</v>
      </c>
      <c r="Z11" s="10">
        <f>base_fleet!AU11</f>
        <v>243</v>
      </c>
      <c r="AA11" s="10">
        <f>base_fleet!AW11</f>
        <v>80</v>
      </c>
      <c r="AB11" s="10">
        <f>base_fleet!AY11/2</f>
        <v>17</v>
      </c>
      <c r="AC11" s="10">
        <f>base_fleet!AY11/2</f>
        <v>17</v>
      </c>
      <c r="AD11" s="9">
        <f>base_fleet!BB11</f>
        <v>12</v>
      </c>
      <c r="AE11" s="9">
        <f>base_fleet!AK11</f>
        <v>72</v>
      </c>
      <c r="AF11" s="9">
        <f>base_fleet!AO11</f>
        <v>5</v>
      </c>
      <c r="AG11" s="9">
        <f>base_fleet!AR11</f>
        <v>2</v>
      </c>
      <c r="AH11" s="9">
        <f>base_fleet!AT11</f>
        <v>3</v>
      </c>
      <c r="AI11" s="9">
        <f>base_fleet!AV11</f>
        <v>1</v>
      </c>
      <c r="AJ11" s="9">
        <f>base_fleet!AX11</f>
        <v>1</v>
      </c>
      <c r="AK11" s="9">
        <f>base_fleet!AZ11</f>
        <v>0</v>
      </c>
      <c r="AL11" s="9">
        <f>base_fleet!BC11</f>
        <v>0</v>
      </c>
      <c r="AM11" s="9">
        <v>0</v>
      </c>
      <c r="AN11" s="9">
        <f>base_fleet!BD11</f>
        <v>217</v>
      </c>
      <c r="AO11" s="9">
        <f>base_fleet!BE11</f>
        <v>343</v>
      </c>
      <c r="AP11" s="9">
        <f>base_fleet!BF11</f>
        <v>34</v>
      </c>
      <c r="AQ11" s="9">
        <f>base_fleet!BG11</f>
        <v>96</v>
      </c>
      <c r="AR11" s="9">
        <f>base_fleet!BH11</f>
        <v>75</v>
      </c>
      <c r="AS11" s="9">
        <f>base_fleet!BI11</f>
        <v>0</v>
      </c>
      <c r="AT11" s="9">
        <f>base_fleet!AQ11+base_fleet!AN11+base_fleet!AJ11</f>
        <v>0</v>
      </c>
      <c r="AU11" s="9">
        <f>base_fleet!BL11</f>
        <v>1021.7</v>
      </c>
      <c r="AV11" s="9">
        <f>base_fleet!BJ11</f>
        <v>285.60000000000002</v>
      </c>
      <c r="AW11" s="9">
        <f>base_fleet!BN11</f>
        <v>15.3</v>
      </c>
      <c r="AX11" s="9">
        <f>base_fleet!BM11</f>
        <v>10.199999999999999</v>
      </c>
      <c r="AY11" s="9">
        <f>base_fleet!BK11</f>
        <v>1.7</v>
      </c>
      <c r="AZ11" s="9">
        <f>base_fleet!BO11</f>
        <v>0</v>
      </c>
      <c r="BA11" s="9">
        <f>base_fleet!BP11</f>
        <v>197.7</v>
      </c>
      <c r="BB11" s="9">
        <f>base_fleet!BR11</f>
        <v>1.8</v>
      </c>
      <c r="BC11" s="9">
        <f>base_fleet!BQ11</f>
        <v>0.45</v>
      </c>
      <c r="BD11" s="9">
        <f>base_fleet!BS11</f>
        <v>0</v>
      </c>
      <c r="BE11" s="9">
        <v>0</v>
      </c>
      <c r="BF11" s="9">
        <v>0</v>
      </c>
      <c r="BG11" s="9">
        <f>base_fleet!CE11</f>
        <v>5</v>
      </c>
      <c r="BH11" s="9">
        <f>base_fleet!CA11</f>
        <v>22764</v>
      </c>
      <c r="BI11" s="9">
        <f>base_fleet!BV11</f>
        <v>50</v>
      </c>
      <c r="BJ11" s="9">
        <f>base_fleet!CH11</f>
        <v>3</v>
      </c>
      <c r="BK11" s="9">
        <f>base_fleet!BU11+base_fleet!BZ11+base_fleet!CD11</f>
        <v>1</v>
      </c>
    </row>
    <row r="12" spans="1:63" x14ac:dyDescent="0.25">
      <c r="A12">
        <f t="shared" si="0"/>
        <v>2009</v>
      </c>
      <c r="B12" s="9">
        <f>base_fleet!H12</f>
        <v>16179</v>
      </c>
      <c r="C12" s="9">
        <f>base_fleet!M12*0.95</f>
        <v>16883.399999999998</v>
      </c>
      <c r="D12" s="9">
        <f>base_fleet!D12</f>
        <v>9</v>
      </c>
      <c r="E12" s="9">
        <f>base_fleet!R12</f>
        <v>18996</v>
      </c>
      <c r="F12" s="9">
        <f>base_fleet!F12</f>
        <v>46</v>
      </c>
      <c r="G12" s="9">
        <f>base_fleet!K12</f>
        <v>125</v>
      </c>
      <c r="H12" s="9">
        <f>base_fleet!B12</f>
        <v>2</v>
      </c>
      <c r="I12" s="9">
        <f>base_fleet!P12</f>
        <v>604</v>
      </c>
      <c r="J12" s="9">
        <f>base_fleet!C12+base_fleet!G12+base_fleet!L12+base_fleet!Q12</f>
        <v>4</v>
      </c>
      <c r="K12" s="9">
        <f>base_fleet!E12+base_fleet!J12+base_fleet!O12+base_fleet!T12</f>
        <v>1619</v>
      </c>
      <c r="L12" s="9">
        <f>base_fleet!M12*0.05</f>
        <v>888.6</v>
      </c>
      <c r="M12" s="9">
        <f>base_fleet!I12+base_fleet!N12+base_fleet!S12</f>
        <v>8</v>
      </c>
      <c r="N12" s="9">
        <f>base_fleet!AF12</f>
        <v>11742</v>
      </c>
      <c r="O12" s="9">
        <f>base_fleet!AA12</f>
        <v>710</v>
      </c>
      <c r="P12" s="10">
        <f>base_fleet!V12</f>
        <v>144</v>
      </c>
      <c r="Q12" s="10">
        <f>base_fleet!AD12</f>
        <v>5850</v>
      </c>
      <c r="R12" s="10">
        <f>base_fleet!Y12</f>
        <v>539</v>
      </c>
      <c r="S12" s="10">
        <f>base_fleet!U12</f>
        <v>344</v>
      </c>
      <c r="T12" s="9">
        <f>base_fleet!Z12+base_fleet!AE12</f>
        <v>0</v>
      </c>
      <c r="U12" s="10">
        <f>base_fleet!X12+base_fleet!AC12+base_fleet!AH12</f>
        <v>32</v>
      </c>
      <c r="V12" s="10">
        <f>base_fleet!AI12</f>
        <v>2385</v>
      </c>
      <c r="W12" s="10">
        <f>base_fleet!AM12</f>
        <v>567</v>
      </c>
      <c r="X12" s="10">
        <f>base_fleet!AP12</f>
        <v>404</v>
      </c>
      <c r="Y12" s="10">
        <f>base_fleet!AS12</f>
        <v>226</v>
      </c>
      <c r="Z12" s="10">
        <f>base_fleet!AU12</f>
        <v>256</v>
      </c>
      <c r="AA12" s="10">
        <f>base_fleet!AW12</f>
        <v>119</v>
      </c>
      <c r="AB12" s="10">
        <f>base_fleet!AY12/2</f>
        <v>4.5</v>
      </c>
      <c r="AC12" s="10">
        <f>base_fleet!AY12/2</f>
        <v>4.5</v>
      </c>
      <c r="AD12" s="9">
        <f>base_fleet!BB12</f>
        <v>15</v>
      </c>
      <c r="AE12" s="9">
        <f>base_fleet!AK12</f>
        <v>39</v>
      </c>
      <c r="AF12" s="9">
        <f>base_fleet!AO12</f>
        <v>5</v>
      </c>
      <c r="AG12" s="9">
        <f>base_fleet!AR12</f>
        <v>1</v>
      </c>
      <c r="AH12" s="9">
        <f>base_fleet!AT12</f>
        <v>3</v>
      </c>
      <c r="AI12" s="9">
        <f>base_fleet!AV12</f>
        <v>0</v>
      </c>
      <c r="AJ12" s="9">
        <f>base_fleet!AX12</f>
        <v>1</v>
      </c>
      <c r="AK12" s="9">
        <f>base_fleet!AZ12</f>
        <v>0</v>
      </c>
      <c r="AL12" s="9">
        <f>base_fleet!BC12</f>
        <v>0</v>
      </c>
      <c r="AM12" s="9">
        <v>0</v>
      </c>
      <c r="AN12" s="9">
        <f>base_fleet!BD12</f>
        <v>176</v>
      </c>
      <c r="AO12" s="9">
        <f>base_fleet!BE12</f>
        <v>206</v>
      </c>
      <c r="AP12" s="9">
        <f>base_fleet!BF12</f>
        <v>31</v>
      </c>
      <c r="AQ12" s="9">
        <f>base_fleet!BG12</f>
        <v>92</v>
      </c>
      <c r="AR12" s="9">
        <f>base_fleet!BH12</f>
        <v>58</v>
      </c>
      <c r="AS12" s="9">
        <f>base_fleet!BI12</f>
        <v>0</v>
      </c>
      <c r="AT12" s="9">
        <f>base_fleet!AQ12+base_fleet!AN12+base_fleet!AJ12</f>
        <v>0</v>
      </c>
      <c r="AU12" s="9">
        <f>base_fleet!BL12</f>
        <v>609.45000000000005</v>
      </c>
      <c r="AV12" s="9">
        <f>base_fleet!BJ12</f>
        <v>37.4</v>
      </c>
      <c r="AW12" s="9">
        <f>base_fleet!BN12</f>
        <v>2.5499999999999998</v>
      </c>
      <c r="AX12" s="9">
        <f>base_fleet!BM12</f>
        <v>5.95</v>
      </c>
      <c r="AY12" s="9">
        <f>base_fleet!BK12</f>
        <v>0</v>
      </c>
      <c r="AZ12" s="9">
        <f>base_fleet!BO12</f>
        <v>0</v>
      </c>
      <c r="BA12" s="9">
        <f>base_fleet!BP12</f>
        <v>253.2</v>
      </c>
      <c r="BB12" s="9">
        <f>base_fleet!BR12</f>
        <v>4.3499999999999996</v>
      </c>
      <c r="BC12" s="9">
        <f>base_fleet!BQ12</f>
        <v>0.3</v>
      </c>
      <c r="BD12" s="9">
        <f>base_fleet!BS12</f>
        <v>0</v>
      </c>
      <c r="BE12" s="9">
        <v>0</v>
      </c>
      <c r="BF12" s="9">
        <v>0</v>
      </c>
      <c r="BG12" s="9">
        <f>base_fleet!CE12</f>
        <v>1</v>
      </c>
      <c r="BH12" s="9">
        <f>base_fleet!CA12</f>
        <v>18274</v>
      </c>
      <c r="BI12" s="9">
        <f>base_fleet!BV12</f>
        <v>65</v>
      </c>
      <c r="BJ12" s="9">
        <f>base_fleet!CH12</f>
        <v>0</v>
      </c>
      <c r="BK12" s="9">
        <f>base_fleet!BU12+base_fleet!BZ12+base_fleet!CD12</f>
        <v>0</v>
      </c>
    </row>
    <row r="13" spans="1:63" x14ac:dyDescent="0.25">
      <c r="A13">
        <f t="shared" si="0"/>
        <v>2008</v>
      </c>
      <c r="B13" s="9">
        <f>base_fleet!H13</f>
        <v>13810</v>
      </c>
      <c r="C13" s="9">
        <f>base_fleet!M13*0.95</f>
        <v>12139.099999999999</v>
      </c>
      <c r="D13" s="9">
        <f>base_fleet!D13</f>
        <v>5</v>
      </c>
      <c r="E13" s="9">
        <f>base_fleet!R13</f>
        <v>19637</v>
      </c>
      <c r="F13" s="9">
        <f>base_fleet!F13</f>
        <v>91</v>
      </c>
      <c r="G13" s="9">
        <f>base_fleet!K13</f>
        <v>216</v>
      </c>
      <c r="H13" s="9">
        <f>base_fleet!B13</f>
        <v>1</v>
      </c>
      <c r="I13" s="9">
        <f>base_fleet!P13</f>
        <v>929</v>
      </c>
      <c r="J13" s="9">
        <f>base_fleet!C13+base_fleet!G13+base_fleet!L13+base_fleet!Q13</f>
        <v>8</v>
      </c>
      <c r="K13" s="9">
        <f>base_fleet!E13+base_fleet!J13+base_fleet!O13+base_fleet!T13</f>
        <v>151</v>
      </c>
      <c r="L13" s="9">
        <f>base_fleet!M13*0.05</f>
        <v>638.90000000000009</v>
      </c>
      <c r="M13" s="9">
        <f>base_fleet!I13+base_fleet!N13+base_fleet!S13</f>
        <v>3</v>
      </c>
      <c r="N13" s="9">
        <f>base_fleet!AF13</f>
        <v>13093</v>
      </c>
      <c r="O13" s="9">
        <f>base_fleet!AA13</f>
        <v>1279</v>
      </c>
      <c r="P13" s="10">
        <f>base_fleet!V13</f>
        <v>234</v>
      </c>
      <c r="Q13" s="10">
        <f>base_fleet!AD13</f>
        <v>8180</v>
      </c>
      <c r="R13" s="10">
        <f>base_fleet!Y13</f>
        <v>1075</v>
      </c>
      <c r="S13" s="10">
        <f>base_fleet!U13</f>
        <v>477</v>
      </c>
      <c r="T13" s="9">
        <f>base_fleet!Z13+base_fleet!AE13</f>
        <v>2</v>
      </c>
      <c r="U13" s="10">
        <f>base_fleet!X13+base_fleet!AC13+base_fleet!AH13</f>
        <v>22</v>
      </c>
      <c r="V13" s="10">
        <f>base_fleet!AI13</f>
        <v>4624</v>
      </c>
      <c r="W13" s="10">
        <f>base_fleet!AM13</f>
        <v>767</v>
      </c>
      <c r="X13" s="10">
        <f>base_fleet!AP13</f>
        <v>590</v>
      </c>
      <c r="Y13" s="10">
        <f>base_fleet!AS13</f>
        <v>237</v>
      </c>
      <c r="Z13" s="10">
        <f>base_fleet!AU13</f>
        <v>421</v>
      </c>
      <c r="AA13" s="10">
        <f>base_fleet!AW13</f>
        <v>216</v>
      </c>
      <c r="AB13" s="10">
        <f>base_fleet!AY13/2</f>
        <v>13.5</v>
      </c>
      <c r="AC13" s="10">
        <f>base_fleet!AY13/2</f>
        <v>13.5</v>
      </c>
      <c r="AD13" s="9">
        <f>base_fleet!BB13</f>
        <v>31</v>
      </c>
      <c r="AE13" s="9">
        <f>base_fleet!AK13</f>
        <v>58</v>
      </c>
      <c r="AF13" s="9">
        <f>base_fleet!AO13</f>
        <v>10</v>
      </c>
      <c r="AG13" s="9">
        <f>base_fleet!AR13</f>
        <v>3</v>
      </c>
      <c r="AH13" s="9">
        <f>base_fleet!AT13</f>
        <v>3</v>
      </c>
      <c r="AI13" s="9">
        <f>base_fleet!AV13</f>
        <v>3</v>
      </c>
      <c r="AJ13" s="9">
        <f>base_fleet!AX13</f>
        <v>2</v>
      </c>
      <c r="AK13" s="9">
        <f>base_fleet!AZ13</f>
        <v>0</v>
      </c>
      <c r="AL13" s="9">
        <f>base_fleet!BC13</f>
        <v>0</v>
      </c>
      <c r="AM13" s="9">
        <v>0</v>
      </c>
      <c r="AN13" s="9">
        <f>base_fleet!BD13</f>
        <v>207</v>
      </c>
      <c r="AO13" s="9">
        <f>base_fleet!BE13</f>
        <v>162</v>
      </c>
      <c r="AP13" s="9">
        <f>base_fleet!BF13</f>
        <v>115</v>
      </c>
      <c r="AQ13" s="9">
        <f>base_fleet!BG13</f>
        <v>134</v>
      </c>
      <c r="AR13" s="9">
        <f>base_fleet!BH13</f>
        <v>71</v>
      </c>
      <c r="AS13" s="9">
        <f>base_fleet!BI13</f>
        <v>1</v>
      </c>
      <c r="AT13" s="9">
        <f>base_fleet!AQ13+base_fleet!AN13+base_fleet!AJ13</f>
        <v>0</v>
      </c>
      <c r="AU13" s="9">
        <f>base_fleet!BL13</f>
        <v>1017.45</v>
      </c>
      <c r="AV13" s="9">
        <f>base_fleet!BJ13</f>
        <v>107.95</v>
      </c>
      <c r="AW13" s="9">
        <f>base_fleet!BN13</f>
        <v>16.149999999999999</v>
      </c>
      <c r="AX13" s="9">
        <f>base_fleet!BM13</f>
        <v>9.35</v>
      </c>
      <c r="AY13" s="9">
        <f>base_fleet!BK13</f>
        <v>0</v>
      </c>
      <c r="AZ13" s="9">
        <f>base_fleet!BO13</f>
        <v>0</v>
      </c>
      <c r="BA13" s="9">
        <f>base_fleet!BP13</f>
        <v>220.05</v>
      </c>
      <c r="BB13" s="9">
        <f>base_fleet!BR13</f>
        <v>12</v>
      </c>
      <c r="BC13" s="9">
        <f>base_fleet!BQ13</f>
        <v>1.8</v>
      </c>
      <c r="BD13" s="9">
        <f>base_fleet!BS13</f>
        <v>0</v>
      </c>
      <c r="BE13" s="9">
        <v>0</v>
      </c>
      <c r="BF13" s="9">
        <v>0</v>
      </c>
      <c r="BG13" s="9">
        <f>base_fleet!CE13</f>
        <v>0</v>
      </c>
      <c r="BH13" s="9">
        <f>base_fleet!CA13</f>
        <v>14436</v>
      </c>
      <c r="BI13" s="9">
        <f>base_fleet!BV13</f>
        <v>100</v>
      </c>
      <c r="BJ13" s="9">
        <f>base_fleet!CH13</f>
        <v>0</v>
      </c>
      <c r="BK13" s="9">
        <f>base_fleet!BU13+base_fleet!BZ13+base_fleet!CD13</f>
        <v>0</v>
      </c>
    </row>
    <row r="14" spans="1:63" x14ac:dyDescent="0.25">
      <c r="A14">
        <f t="shared" si="0"/>
        <v>2007</v>
      </c>
      <c r="B14" s="9">
        <f>base_fleet!H14</f>
        <v>16222</v>
      </c>
      <c r="C14" s="9">
        <f>base_fleet!M14*0.95</f>
        <v>13208.8</v>
      </c>
      <c r="D14" s="9">
        <f>base_fleet!D14</f>
        <v>13</v>
      </c>
      <c r="E14" s="9">
        <f>base_fleet!R14</f>
        <v>11998</v>
      </c>
      <c r="F14" s="9">
        <f>base_fleet!F14</f>
        <v>125</v>
      </c>
      <c r="G14" s="9">
        <f>base_fleet!K14</f>
        <v>196</v>
      </c>
      <c r="H14" s="9">
        <f>base_fleet!B14</f>
        <v>2</v>
      </c>
      <c r="I14" s="9">
        <f>base_fleet!P14</f>
        <v>955</v>
      </c>
      <c r="J14" s="9">
        <f>base_fleet!C14+base_fleet!G14+base_fleet!L14+base_fleet!Q14</f>
        <v>1</v>
      </c>
      <c r="K14" s="9">
        <f>base_fleet!E14+base_fleet!J14+base_fleet!O14+base_fleet!T14</f>
        <v>1</v>
      </c>
      <c r="L14" s="9">
        <f>base_fleet!M14*0.05</f>
        <v>695.2</v>
      </c>
      <c r="M14" s="9">
        <f>base_fleet!I14+base_fleet!N14+base_fleet!S14</f>
        <v>10</v>
      </c>
      <c r="N14" s="9">
        <f>base_fleet!AF14</f>
        <v>11246</v>
      </c>
      <c r="O14" s="9">
        <f>base_fleet!AA14</f>
        <v>1780</v>
      </c>
      <c r="P14" s="10">
        <f>base_fleet!V14</f>
        <v>207</v>
      </c>
      <c r="Q14" s="10">
        <f>base_fleet!AD14</f>
        <v>3603</v>
      </c>
      <c r="R14" s="10">
        <f>base_fleet!Y14</f>
        <v>815</v>
      </c>
      <c r="S14" s="10">
        <f>base_fleet!U14</f>
        <v>295</v>
      </c>
      <c r="T14" s="9">
        <f>base_fleet!Z14+base_fleet!AE14</f>
        <v>0</v>
      </c>
      <c r="U14" s="10">
        <f>base_fleet!X14+base_fleet!AC14+base_fleet!AH14</f>
        <v>0</v>
      </c>
      <c r="V14" s="10">
        <f>base_fleet!AI14</f>
        <v>4223</v>
      </c>
      <c r="W14" s="10">
        <f>base_fleet!AM14</f>
        <v>616</v>
      </c>
      <c r="X14" s="10">
        <f>base_fleet!AP14</f>
        <v>550</v>
      </c>
      <c r="Y14" s="10">
        <f>base_fleet!AS14</f>
        <v>152</v>
      </c>
      <c r="Z14" s="10">
        <f>base_fleet!AU14</f>
        <v>252</v>
      </c>
      <c r="AA14" s="10">
        <f>base_fleet!AW14</f>
        <v>112</v>
      </c>
      <c r="AB14" s="10">
        <f>base_fleet!AY14/2</f>
        <v>3.5</v>
      </c>
      <c r="AC14" s="10">
        <f>base_fleet!AY14/2</f>
        <v>3.5</v>
      </c>
      <c r="AD14" s="9">
        <f>base_fleet!BB14</f>
        <v>23</v>
      </c>
      <c r="AE14" s="9">
        <f>base_fleet!AK14</f>
        <v>60</v>
      </c>
      <c r="AF14" s="9">
        <f>base_fleet!AO14</f>
        <v>4</v>
      </c>
      <c r="AG14" s="9">
        <f>base_fleet!AR14</f>
        <v>2</v>
      </c>
      <c r="AH14" s="9">
        <f>base_fleet!AT14</f>
        <v>3</v>
      </c>
      <c r="AI14" s="9">
        <f>base_fleet!AV14</f>
        <v>3</v>
      </c>
      <c r="AJ14" s="9">
        <f>base_fleet!AX14</f>
        <v>2</v>
      </c>
      <c r="AK14" s="9">
        <f>base_fleet!AZ14</f>
        <v>0</v>
      </c>
      <c r="AL14" s="9">
        <f>base_fleet!BC14</f>
        <v>0</v>
      </c>
      <c r="AM14" s="9">
        <v>0</v>
      </c>
      <c r="AN14" s="9">
        <f>base_fleet!BD14</f>
        <v>143</v>
      </c>
      <c r="AO14" s="9">
        <f>base_fleet!BE14</f>
        <v>119</v>
      </c>
      <c r="AP14" s="9">
        <f>base_fleet!BF14</f>
        <v>80</v>
      </c>
      <c r="AQ14" s="9">
        <f>base_fleet!BG14</f>
        <v>54</v>
      </c>
      <c r="AR14" s="9">
        <f>base_fleet!BH14</f>
        <v>49</v>
      </c>
      <c r="AS14" s="9">
        <f>base_fleet!BI14</f>
        <v>0</v>
      </c>
      <c r="AT14" s="9">
        <f>base_fleet!AQ14+base_fleet!AN14+base_fleet!AJ14</f>
        <v>1</v>
      </c>
      <c r="AU14" s="9">
        <f>base_fleet!BL14</f>
        <v>918.00000000000102</v>
      </c>
      <c r="AV14" s="9">
        <f>base_fleet!BJ14</f>
        <v>43.35</v>
      </c>
      <c r="AW14" s="9">
        <f>base_fleet!BN14</f>
        <v>1.7</v>
      </c>
      <c r="AX14" s="9">
        <f>base_fleet!BM14</f>
        <v>6.8</v>
      </c>
      <c r="AY14" s="9">
        <f>base_fleet!BK14</f>
        <v>0.85</v>
      </c>
      <c r="AZ14" s="9">
        <f>base_fleet!BO14</f>
        <v>0</v>
      </c>
      <c r="BA14" s="9">
        <f>base_fleet!BP14</f>
        <v>237.9</v>
      </c>
      <c r="BB14" s="9">
        <f>base_fleet!BR14</f>
        <v>10.8</v>
      </c>
      <c r="BC14" s="9">
        <f>base_fleet!BQ14</f>
        <v>1.8</v>
      </c>
      <c r="BD14" s="9">
        <f>base_fleet!BS14</f>
        <v>0</v>
      </c>
      <c r="BE14" s="9">
        <v>0</v>
      </c>
      <c r="BF14" s="9">
        <v>0</v>
      </c>
      <c r="BG14" s="9">
        <f>base_fleet!CE14</f>
        <v>146</v>
      </c>
      <c r="BH14" s="9">
        <f>base_fleet!CA14</f>
        <v>12951</v>
      </c>
      <c r="BI14" s="9">
        <f>base_fleet!BV14</f>
        <v>92</v>
      </c>
      <c r="BJ14" s="9">
        <f>base_fleet!CH14</f>
        <v>1</v>
      </c>
      <c r="BK14" s="9">
        <f>base_fleet!BU14+base_fleet!BZ14+base_fleet!CD14</f>
        <v>0</v>
      </c>
    </row>
    <row r="15" spans="1:63" x14ac:dyDescent="0.25">
      <c r="A15">
        <f t="shared" si="0"/>
        <v>2006</v>
      </c>
      <c r="B15" s="9">
        <f>base_fleet!H15</f>
        <v>13552</v>
      </c>
      <c r="C15" s="9">
        <f>base_fleet!M15*0.95</f>
        <v>16204.15</v>
      </c>
      <c r="D15" s="9">
        <f>base_fleet!D15</f>
        <v>51</v>
      </c>
      <c r="E15" s="9">
        <f>base_fleet!R15</f>
        <v>12471</v>
      </c>
      <c r="F15" s="11">
        <f t="shared" ref="F15:F62" si="1">$B$15/$B$14*F14</f>
        <v>104.42608802860313</v>
      </c>
      <c r="G15" s="11">
        <f t="shared" ref="G15:G62" si="2">$B$15/$B$14*G14</f>
        <v>163.74010602884971</v>
      </c>
      <c r="H15" s="11">
        <f t="shared" ref="H15:H62" si="3">$B$15/$B$14*H14</f>
        <v>1.6708174084576501</v>
      </c>
      <c r="I15" s="9">
        <f>base_fleet!P15</f>
        <v>1365</v>
      </c>
      <c r="J15" s="9">
        <f>base_fleet!C15+base_fleet!G15+base_fleet!L15+base_fleet!Q15</f>
        <v>1</v>
      </c>
      <c r="K15" s="9">
        <f>base_fleet!E15+base_fleet!J15+base_fleet!O15+base_fleet!T15</f>
        <v>2</v>
      </c>
      <c r="L15" s="9">
        <f>base_fleet!M15*0.05</f>
        <v>852.85</v>
      </c>
      <c r="M15" s="9">
        <f>base_fleet!I15+base_fleet!N15+base_fleet!S15</f>
        <v>25</v>
      </c>
      <c r="N15" s="9">
        <f>base_fleet!AF15</f>
        <v>12755</v>
      </c>
      <c r="O15" s="9">
        <f>base_fleet!AA15</f>
        <v>1521</v>
      </c>
      <c r="P15" s="10">
        <f>base_fleet!V15</f>
        <v>197</v>
      </c>
      <c r="Q15" s="10">
        <f>base_fleet!AD15</f>
        <v>2611</v>
      </c>
      <c r="R15" s="10">
        <f>base_fleet!Y15</f>
        <v>342</v>
      </c>
      <c r="S15" s="10">
        <f>base_fleet!U15</f>
        <v>206</v>
      </c>
      <c r="T15" s="9">
        <f>base_fleet!Z15+base_fleet!AE15</f>
        <v>0</v>
      </c>
      <c r="U15" s="10">
        <f>base_fleet!X15+base_fleet!AC15+base_fleet!AH15</f>
        <v>0</v>
      </c>
      <c r="V15" s="10">
        <f>base_fleet!AI15</f>
        <v>4542</v>
      </c>
      <c r="W15" s="10">
        <f>base_fleet!AM15</f>
        <v>633</v>
      </c>
      <c r="X15" s="10">
        <f>base_fleet!AP15</f>
        <v>313</v>
      </c>
      <c r="Y15" s="10">
        <f>base_fleet!AS15</f>
        <v>117</v>
      </c>
      <c r="Z15" s="10">
        <f>base_fleet!AU15</f>
        <v>195</v>
      </c>
      <c r="AA15" s="10">
        <f>base_fleet!AW15</f>
        <v>36</v>
      </c>
      <c r="AB15" s="10">
        <f>base_fleet!AY15/2</f>
        <v>0.5</v>
      </c>
      <c r="AC15" s="10">
        <f>base_fleet!AY15/2</f>
        <v>0.5</v>
      </c>
      <c r="AD15" s="9">
        <f>base_fleet!BB15</f>
        <v>14</v>
      </c>
      <c r="AE15" s="9">
        <f>base_fleet!AK15</f>
        <v>71</v>
      </c>
      <c r="AF15" s="9">
        <f>base_fleet!AO15</f>
        <v>7</v>
      </c>
      <c r="AG15" s="9">
        <f>base_fleet!AR15</f>
        <v>3</v>
      </c>
      <c r="AH15" s="9">
        <f>base_fleet!AT15</f>
        <v>2</v>
      </c>
      <c r="AI15" s="9">
        <f>base_fleet!AV15</f>
        <v>5</v>
      </c>
      <c r="AJ15" s="9">
        <f>base_fleet!AX15</f>
        <v>0</v>
      </c>
      <c r="AK15" s="9">
        <f>base_fleet!AZ15</f>
        <v>0</v>
      </c>
      <c r="AL15" s="9">
        <f>base_fleet!BC15</f>
        <v>0</v>
      </c>
      <c r="AM15" s="9">
        <v>0</v>
      </c>
      <c r="AN15" s="9">
        <f>base_fleet!BD15</f>
        <v>100</v>
      </c>
      <c r="AO15" s="9">
        <f>base_fleet!BE15</f>
        <v>57</v>
      </c>
      <c r="AP15" s="9">
        <f>base_fleet!BF15</f>
        <v>41</v>
      </c>
      <c r="AQ15" s="9">
        <f>base_fleet!BG15</f>
        <v>44</v>
      </c>
      <c r="AR15" s="9">
        <f>base_fleet!BH15</f>
        <v>58</v>
      </c>
      <c r="AS15" s="9">
        <f>base_fleet!BI15</f>
        <v>0</v>
      </c>
      <c r="AT15" s="9">
        <f>base_fleet!AQ15+base_fleet!AN15+base_fleet!AJ15</f>
        <v>0</v>
      </c>
      <c r="AU15" s="9">
        <f>base_fleet!BL15</f>
        <v>729.3</v>
      </c>
      <c r="AV15" s="9">
        <f>base_fleet!BJ15</f>
        <v>189.55</v>
      </c>
      <c r="AW15" s="9">
        <f>base_fleet!BN15</f>
        <v>7.65</v>
      </c>
      <c r="AX15" s="9">
        <f>base_fleet!BM15</f>
        <v>7.65</v>
      </c>
      <c r="AY15" s="9">
        <f>base_fleet!BK15</f>
        <v>0</v>
      </c>
      <c r="AZ15" s="9">
        <f>base_fleet!BO15</f>
        <v>0</v>
      </c>
      <c r="BA15" s="9">
        <f>base_fleet!BP15</f>
        <v>179.1</v>
      </c>
      <c r="BB15" s="9">
        <f>base_fleet!BR15</f>
        <v>3</v>
      </c>
      <c r="BC15" s="9">
        <f>base_fleet!BQ15</f>
        <v>0.3</v>
      </c>
      <c r="BD15" s="9">
        <f>base_fleet!BS15</f>
        <v>0</v>
      </c>
      <c r="BE15" s="9">
        <v>0</v>
      </c>
      <c r="BF15" s="9">
        <v>0</v>
      </c>
      <c r="BG15" s="9">
        <f>base_fleet!CE15</f>
        <v>834</v>
      </c>
      <c r="BH15" s="9">
        <f>base_fleet!CA15</f>
        <v>8597</v>
      </c>
      <c r="BI15" s="9">
        <f>base_fleet!BV15</f>
        <v>78</v>
      </c>
      <c r="BJ15" s="9">
        <f>base_fleet!CH15</f>
        <v>0</v>
      </c>
      <c r="BK15" s="9">
        <f>base_fleet!BU15+base_fleet!BZ15+base_fleet!CD15</f>
        <v>0</v>
      </c>
    </row>
    <row r="16" spans="1:63" x14ac:dyDescent="0.25">
      <c r="A16">
        <f t="shared" si="0"/>
        <v>2005</v>
      </c>
      <c r="B16" s="11">
        <f t="shared" ref="B16:B62" si="4">$B$15/$B$14*B15</f>
        <v>11321.458759709038</v>
      </c>
      <c r="C16" s="9">
        <f>base_fleet!M16*0.95</f>
        <v>24537.55</v>
      </c>
      <c r="D16" s="9">
        <f>base_fleet!D16</f>
        <v>10</v>
      </c>
      <c r="E16" s="9">
        <f>base_fleet!R16</f>
        <v>8744</v>
      </c>
      <c r="F16" s="11">
        <f t="shared" si="1"/>
        <v>87.23846288766056</v>
      </c>
      <c r="G16" s="11">
        <f t="shared" si="2"/>
        <v>136.78990980785176</v>
      </c>
      <c r="H16" s="11">
        <f t="shared" si="3"/>
        <v>1.3958154062025692</v>
      </c>
      <c r="I16" s="9">
        <f>base_fleet!P16</f>
        <v>1080</v>
      </c>
      <c r="J16" s="9">
        <f>base_fleet!C16+base_fleet!G16+base_fleet!L16+base_fleet!Q16</f>
        <v>0</v>
      </c>
      <c r="K16" s="9">
        <f>base_fleet!E16+base_fleet!J16+base_fleet!O16+base_fleet!T16</f>
        <v>0</v>
      </c>
      <c r="L16" s="9">
        <f>base_fleet!M16*0.05</f>
        <v>1291.45</v>
      </c>
      <c r="M16" s="9">
        <f>base_fleet!I16+base_fleet!N16+base_fleet!S16</f>
        <v>6</v>
      </c>
      <c r="N16" s="9">
        <f>base_fleet!AF16</f>
        <v>11361</v>
      </c>
      <c r="O16" s="9">
        <f>base_fleet!AA16</f>
        <v>906</v>
      </c>
      <c r="P16" s="10">
        <f>base_fleet!V16</f>
        <v>429</v>
      </c>
      <c r="Q16" s="10">
        <f>base_fleet!AD16</f>
        <v>2421</v>
      </c>
      <c r="R16" s="10">
        <f>base_fleet!Y16</f>
        <v>232</v>
      </c>
      <c r="S16" s="10">
        <f>base_fleet!U16</f>
        <v>101</v>
      </c>
      <c r="T16" s="9">
        <f>base_fleet!Z16+base_fleet!AE16</f>
        <v>0</v>
      </c>
      <c r="U16" s="10">
        <f>base_fleet!X16+base_fleet!AC16+base_fleet!AH16</f>
        <v>1</v>
      </c>
      <c r="V16" s="10">
        <f>base_fleet!AI16</f>
        <v>3215</v>
      </c>
      <c r="W16" s="10">
        <f>base_fleet!AM16</f>
        <v>673</v>
      </c>
      <c r="X16" s="10">
        <f>base_fleet!AP16</f>
        <v>151</v>
      </c>
      <c r="Y16" s="10">
        <f>base_fleet!AS16</f>
        <v>114</v>
      </c>
      <c r="Z16" s="10">
        <f>base_fleet!AU16</f>
        <v>228</v>
      </c>
      <c r="AA16" s="10">
        <f>base_fleet!AW16</f>
        <v>45</v>
      </c>
      <c r="AB16" s="10">
        <f>base_fleet!AY16/2</f>
        <v>1.5</v>
      </c>
      <c r="AC16" s="10">
        <f>base_fleet!AY16/2</f>
        <v>1.5</v>
      </c>
      <c r="AD16" s="9">
        <f>base_fleet!BB16</f>
        <v>13</v>
      </c>
      <c r="AE16" s="9">
        <f>base_fleet!AK16</f>
        <v>65</v>
      </c>
      <c r="AF16" s="9">
        <f>base_fleet!AO16</f>
        <v>8</v>
      </c>
      <c r="AG16" s="9">
        <f>base_fleet!AR16</f>
        <v>0</v>
      </c>
      <c r="AH16" s="9">
        <f>base_fleet!AT16</f>
        <v>2</v>
      </c>
      <c r="AI16" s="9">
        <f>base_fleet!AV16</f>
        <v>2</v>
      </c>
      <c r="AJ16" s="9">
        <f>base_fleet!AX16</f>
        <v>0</v>
      </c>
      <c r="AK16" s="9">
        <f>base_fleet!AZ16</f>
        <v>0</v>
      </c>
      <c r="AL16" s="9">
        <f>base_fleet!BC16</f>
        <v>0</v>
      </c>
      <c r="AM16" s="9">
        <v>0</v>
      </c>
      <c r="AN16" s="9">
        <f>base_fleet!BD16</f>
        <v>107</v>
      </c>
      <c r="AO16" s="9">
        <f>base_fleet!BE16</f>
        <v>89</v>
      </c>
      <c r="AP16" s="9">
        <f>base_fleet!BF16</f>
        <v>17</v>
      </c>
      <c r="AQ16" s="9">
        <f>base_fleet!BG16</f>
        <v>49</v>
      </c>
      <c r="AR16" s="9">
        <f>base_fleet!BH16</f>
        <v>30</v>
      </c>
      <c r="AS16" s="9">
        <f>base_fleet!BI16</f>
        <v>1</v>
      </c>
      <c r="AT16" s="9">
        <f>base_fleet!AQ16+base_fleet!AN16+base_fleet!AJ16</f>
        <v>1</v>
      </c>
      <c r="AU16" s="9">
        <f>base_fleet!BL16</f>
        <v>901.00000000000102</v>
      </c>
      <c r="AV16" s="9">
        <f>base_fleet!BJ16</f>
        <v>368.9</v>
      </c>
      <c r="AW16" s="9">
        <f>base_fleet!BN16</f>
        <v>0.85</v>
      </c>
      <c r="AX16" s="9">
        <f>base_fleet!BM16</f>
        <v>9.35</v>
      </c>
      <c r="AY16" s="9">
        <f>base_fleet!BK16</f>
        <v>0.85</v>
      </c>
      <c r="AZ16" s="9">
        <f>base_fleet!BO16</f>
        <v>0</v>
      </c>
      <c r="BA16" s="9">
        <f>base_fleet!BP16</f>
        <v>267</v>
      </c>
      <c r="BB16" s="9">
        <f>base_fleet!BR16</f>
        <v>11.7</v>
      </c>
      <c r="BC16" s="9">
        <f>base_fleet!BQ16</f>
        <v>0.6</v>
      </c>
      <c r="BD16" s="9">
        <f>base_fleet!BS16</f>
        <v>0</v>
      </c>
      <c r="BE16" s="9">
        <v>0</v>
      </c>
      <c r="BF16" s="9">
        <v>0</v>
      </c>
      <c r="BG16" s="9">
        <f>base_fleet!CE16</f>
        <v>1079</v>
      </c>
      <c r="BH16" s="9">
        <f>base_fleet!CA16</f>
        <v>8126</v>
      </c>
      <c r="BI16" s="9">
        <f>base_fleet!BV16</f>
        <v>55</v>
      </c>
      <c r="BJ16" s="9">
        <f>base_fleet!CH16</f>
        <v>1</v>
      </c>
      <c r="BK16" s="9">
        <f>base_fleet!BU16+base_fleet!BZ16+base_fleet!CD16</f>
        <v>0</v>
      </c>
    </row>
    <row r="17" spans="1:63" x14ac:dyDescent="0.25">
      <c r="A17">
        <f t="shared" si="0"/>
        <v>2004</v>
      </c>
      <c r="B17" s="11">
        <f t="shared" si="4"/>
        <v>9458.0451924286081</v>
      </c>
      <c r="C17" s="9">
        <f>base_fleet!M17*0.95</f>
        <v>16937.55</v>
      </c>
      <c r="D17" s="9">
        <f>base_fleet!D17</f>
        <v>10</v>
      </c>
      <c r="E17" s="9">
        <f>base_fleet!R17</f>
        <v>7739</v>
      </c>
      <c r="F17" s="11">
        <f t="shared" si="1"/>
        <v>72.87977123989495</v>
      </c>
      <c r="G17" s="11">
        <f t="shared" si="2"/>
        <v>114.27548130415529</v>
      </c>
      <c r="H17" s="11">
        <f t="shared" si="3"/>
        <v>1.1660763398383194</v>
      </c>
      <c r="I17" s="11">
        <f t="shared" ref="I17:I62" si="5">$B$15/$B$14*I16</f>
        <v>902.24140056713111</v>
      </c>
      <c r="J17" s="9">
        <f>base_fleet!C17+base_fleet!G17+base_fleet!L17+base_fleet!Q17</f>
        <v>0</v>
      </c>
      <c r="K17" s="9">
        <f>base_fleet!E17+base_fleet!J17+base_fleet!O17+base_fleet!T17</f>
        <v>0</v>
      </c>
      <c r="L17" s="11">
        <f t="shared" ref="L17:L62" si="6">$B$15/$B$14*L16</f>
        <v>1078.8885710763161</v>
      </c>
      <c r="M17" s="9">
        <f>base_fleet!I17+base_fleet!N17</f>
        <v>0</v>
      </c>
      <c r="N17" s="9">
        <f>base_fleet!AF17</f>
        <v>10904</v>
      </c>
      <c r="O17" s="9">
        <f>base_fleet!AA17</f>
        <v>171</v>
      </c>
      <c r="P17" s="10">
        <f>base_fleet!V17</f>
        <v>763</v>
      </c>
      <c r="Q17" s="10">
        <f>base_fleet!AD17</f>
        <v>2084</v>
      </c>
      <c r="R17" s="10">
        <f>base_fleet!Y17</f>
        <v>296</v>
      </c>
      <c r="S17" s="10">
        <f>base_fleet!U17</f>
        <v>112</v>
      </c>
      <c r="T17" s="9">
        <f>base_fleet!Z17+base_fleet!AE17</f>
        <v>0</v>
      </c>
      <c r="U17" s="10">
        <f>base_fleet!X17+base_fleet!AC17+base_fleet!AH17</f>
        <v>0</v>
      </c>
      <c r="V17" s="11">
        <f t="shared" ref="V17:V62" si="7">$B$15/$B$14*V16</f>
        <v>2685.8389840956725</v>
      </c>
      <c r="W17" s="11">
        <f t="shared" ref="W17:W62" si="8">$B$15/$B$14*W16</f>
        <v>562.23005794599931</v>
      </c>
      <c r="X17" s="11">
        <f t="shared" ref="X17:X62" si="9">$B$15/$B$14*X16</f>
        <v>126.14671433855258</v>
      </c>
      <c r="Y17" s="11">
        <f t="shared" ref="Y17:Y62" si="10">$B$15/$B$14*Y16</f>
        <v>95.236592282086065</v>
      </c>
      <c r="Z17" s="11">
        <f t="shared" ref="Z17:Z62" si="11">$B$15/$B$14*Z16</f>
        <v>190.47318456417213</v>
      </c>
      <c r="AA17" s="11">
        <f t="shared" ref="AA17:AA62" si="12">$B$15/$B$14*AA16</f>
        <v>37.593391690297125</v>
      </c>
      <c r="AB17" s="11">
        <f t="shared" ref="AB17:AB62" si="13">$B$15/$B$14*AB16</f>
        <v>1.2531130563432376</v>
      </c>
      <c r="AC17" s="11">
        <f t="shared" ref="AC17:AC62" si="14">$B$15/$B$14*AC16</f>
        <v>1.2531130563432376</v>
      </c>
      <c r="AD17" s="11">
        <f t="shared" ref="AD17:AD62" si="15">$B$15/$B$14*AD16</f>
        <v>10.860313154974726</v>
      </c>
      <c r="AE17" s="11">
        <f t="shared" ref="AE17:AE62" si="16">$B$15/$B$14*AE16</f>
        <v>54.30156577487363</v>
      </c>
      <c r="AF17" s="11">
        <f t="shared" ref="AF17:AF62" si="17">$B$15/$B$14*AF16</f>
        <v>6.6832696338306006</v>
      </c>
      <c r="AG17" s="11">
        <f t="shared" ref="AG17:AG62" si="18">$B$15/$B$14*AG16</f>
        <v>0</v>
      </c>
      <c r="AH17" s="11">
        <f t="shared" ref="AH17:AH62" si="19">$B$15/$B$14*AH16</f>
        <v>1.6708174084576501</v>
      </c>
      <c r="AI17" s="11">
        <f t="shared" ref="AI17:AI62" si="20">$B$15/$B$14*AI16</f>
        <v>1.6708174084576501</v>
      </c>
      <c r="AJ17" s="11">
        <f t="shared" ref="AJ17:AJ62" si="21">$B$15/$B$14*AJ16</f>
        <v>0</v>
      </c>
      <c r="AK17" s="11">
        <f t="shared" ref="AK17:AK62" si="22">$B$15/$B$14*AK16</f>
        <v>0</v>
      </c>
      <c r="AL17" s="11">
        <f t="shared" ref="AL17:AL62" si="23">$B$15/$B$14*AL16</f>
        <v>0</v>
      </c>
      <c r="AM17" s="11">
        <f t="shared" ref="AM17:AM62" si="24">$B$15/$B$14*AM16</f>
        <v>0</v>
      </c>
      <c r="AN17" s="11">
        <f t="shared" ref="AN17:AN62" si="25">$B$15/$B$14*AN16</f>
        <v>89.388731352484285</v>
      </c>
      <c r="AO17" s="11">
        <f t="shared" ref="AO17:AO62" si="26">$B$15/$B$14*AO16</f>
        <v>74.351374676365438</v>
      </c>
      <c r="AP17" s="11">
        <f t="shared" ref="AP17:AP62" si="27">$B$15/$B$14*AP16</f>
        <v>14.201947971890027</v>
      </c>
      <c r="AQ17" s="11">
        <f t="shared" ref="AQ17:AQ62" si="28">$B$15/$B$14*AQ16</f>
        <v>40.935026507212427</v>
      </c>
      <c r="AR17" s="11">
        <f t="shared" ref="AR17:AR62" si="29">$B$15/$B$14*AR16</f>
        <v>25.062261126864751</v>
      </c>
      <c r="AS17" s="11">
        <f t="shared" ref="AS17:AS62" si="30">$B$15/$B$14*AS16</f>
        <v>0.83540870422882507</v>
      </c>
      <c r="AT17" s="9">
        <f>base_fleet!AQ17+base_fleet!AN17+base_fleet!AJ17</f>
        <v>0</v>
      </c>
      <c r="AU17" s="9">
        <f>base_fleet!BL17</f>
        <v>994.5</v>
      </c>
      <c r="AV17" s="9">
        <f>base_fleet!BJ17</f>
        <v>238.85</v>
      </c>
      <c r="AW17" s="9">
        <f>base_fleet!BN17</f>
        <v>25.5</v>
      </c>
      <c r="AX17" s="9">
        <f>base_fleet!BM17</f>
        <v>10.199999999999999</v>
      </c>
      <c r="AY17" s="9">
        <f>base_fleet!BK17</f>
        <v>0</v>
      </c>
      <c r="AZ17" s="9">
        <f>base_fleet!BO17</f>
        <v>0</v>
      </c>
      <c r="BA17" s="9">
        <f>base_fleet!BP17</f>
        <v>237.75</v>
      </c>
      <c r="BB17" s="9">
        <f>base_fleet!BR17</f>
        <v>21.75</v>
      </c>
      <c r="BC17" s="9">
        <f>base_fleet!BQ17</f>
        <v>0.6</v>
      </c>
      <c r="BD17" s="9">
        <f>base_fleet!BS17</f>
        <v>0.15</v>
      </c>
      <c r="BE17" s="9">
        <v>0</v>
      </c>
      <c r="BF17" s="9">
        <v>0</v>
      </c>
      <c r="BG17" s="9">
        <f>base_fleet!CE17</f>
        <v>494</v>
      </c>
      <c r="BH17" s="9">
        <f>base_fleet!CA17</f>
        <v>3843</v>
      </c>
      <c r="BI17" s="9">
        <f>base_fleet!BV17</f>
        <v>30</v>
      </c>
      <c r="BJ17" s="9">
        <f>base_fleet!CH17</f>
        <v>0</v>
      </c>
      <c r="BK17" s="9">
        <f>base_fleet!BU17+base_fleet!BZ17+base_fleet!CD17</f>
        <v>0</v>
      </c>
    </row>
    <row r="18" spans="1:63" x14ac:dyDescent="0.25">
      <c r="A18">
        <f t="shared" si="0"/>
        <v>2003</v>
      </c>
      <c r="B18" s="11">
        <f t="shared" si="4"/>
        <v>7901.3332787444515</v>
      </c>
      <c r="C18" s="11">
        <f t="shared" ref="C18:C62" si="31">$B$15/$B$14*C17</f>
        <v>14149.776698310936</v>
      </c>
      <c r="D18" s="11">
        <f t="shared" ref="D18:D62" si="32">$B$15/$B$14*D17</f>
        <v>8.3540870422882509</v>
      </c>
      <c r="E18" s="9">
        <f>base_fleet!R18</f>
        <v>5891</v>
      </c>
      <c r="F18" s="11">
        <f t="shared" si="1"/>
        <v>60.884395256013832</v>
      </c>
      <c r="G18" s="11">
        <f t="shared" si="2"/>
        <v>95.466731761429699</v>
      </c>
      <c r="H18" s="11">
        <f t="shared" si="3"/>
        <v>0.97415032409622149</v>
      </c>
      <c r="I18" s="11">
        <f t="shared" si="5"/>
        <v>753.74031934938728</v>
      </c>
      <c r="J18" s="9">
        <f>base_fleet!C18+base_fleet!G18+base_fleet!L18+base_fleet!Q18</f>
        <v>0</v>
      </c>
      <c r="K18" s="9">
        <f>base_fleet!E18+base_fleet!J18+base_fleet!O18+base_fleet!T18</f>
        <v>0</v>
      </c>
      <c r="L18" s="11">
        <f t="shared" si="6"/>
        <v>901.31290317015385</v>
      </c>
      <c r="M18" s="9">
        <f>base_fleet!I18+base_fleet!N18</f>
        <v>0</v>
      </c>
      <c r="N18" s="11">
        <f t="shared" ref="N18:N62" si="33">$B$15/$B$14*N17</f>
        <v>9109.2965109111083</v>
      </c>
      <c r="O18" s="11">
        <f t="shared" ref="O18:O62" si="34">$B$15/$B$14*O17</f>
        <v>142.8548884231291</v>
      </c>
      <c r="P18" s="11">
        <f t="shared" ref="P18:P62" si="35">$B$15/$B$14*P17</f>
        <v>637.4168413265935</v>
      </c>
      <c r="Q18" s="11">
        <f t="shared" ref="Q18:Q62" si="36">$B$15/$B$14*Q17</f>
        <v>1740.9917396128715</v>
      </c>
      <c r="R18" s="11">
        <f t="shared" ref="R18:R62" si="37">$B$15/$B$14*R17</f>
        <v>247.28097645173222</v>
      </c>
      <c r="S18" s="11">
        <f t="shared" ref="S18:S62" si="38">$B$15/$B$14*S17</f>
        <v>93.565774873628413</v>
      </c>
      <c r="T18" s="9">
        <f>base_fleet!Z18+base_fleet!AE18</f>
        <v>1</v>
      </c>
      <c r="U18" s="10">
        <f>base_fleet!X18+base_fleet!AC18+base_fleet!AH18</f>
        <v>0</v>
      </c>
      <c r="V18" s="11">
        <f t="shared" si="7"/>
        <v>2243.7732654706297</v>
      </c>
      <c r="W18" s="11">
        <f t="shared" si="8"/>
        <v>469.69188418716453</v>
      </c>
      <c r="X18" s="11">
        <f t="shared" si="9"/>
        <v>105.38406316829396</v>
      </c>
      <c r="Y18" s="11">
        <f t="shared" si="10"/>
        <v>79.561478153546446</v>
      </c>
      <c r="Z18" s="11">
        <f t="shared" si="11"/>
        <v>159.12295630709289</v>
      </c>
      <c r="AA18" s="11">
        <f t="shared" si="12"/>
        <v>31.405846639557801</v>
      </c>
      <c r="AB18" s="11">
        <f t="shared" si="13"/>
        <v>1.0468615546519267</v>
      </c>
      <c r="AC18" s="11">
        <f t="shared" si="14"/>
        <v>1.0468615546519267</v>
      </c>
      <c r="AD18" s="11">
        <f t="shared" si="15"/>
        <v>9.0728001403166996</v>
      </c>
      <c r="AE18" s="11">
        <f t="shared" si="16"/>
        <v>45.364000701583493</v>
      </c>
      <c r="AF18" s="11">
        <f t="shared" si="17"/>
        <v>5.5832616248102767</v>
      </c>
      <c r="AG18" s="11">
        <f t="shared" si="18"/>
        <v>0</v>
      </c>
      <c r="AH18" s="11">
        <f t="shared" si="19"/>
        <v>1.3958154062025692</v>
      </c>
      <c r="AI18" s="11">
        <f t="shared" si="20"/>
        <v>1.3958154062025692</v>
      </c>
      <c r="AJ18" s="11">
        <f t="shared" si="21"/>
        <v>0</v>
      </c>
      <c r="AK18" s="11">
        <f t="shared" si="22"/>
        <v>0</v>
      </c>
      <c r="AL18" s="11">
        <f t="shared" si="23"/>
        <v>0</v>
      </c>
      <c r="AM18" s="11">
        <f t="shared" si="24"/>
        <v>0</v>
      </c>
      <c r="AN18" s="11">
        <f t="shared" si="25"/>
        <v>74.676124231837449</v>
      </c>
      <c r="AO18" s="11">
        <f t="shared" si="26"/>
        <v>62.11378557601433</v>
      </c>
      <c r="AP18" s="11">
        <f t="shared" si="27"/>
        <v>11.864430952721838</v>
      </c>
      <c r="AQ18" s="11">
        <f t="shared" si="28"/>
        <v>34.197477451962939</v>
      </c>
      <c r="AR18" s="11">
        <f t="shared" si="29"/>
        <v>20.937231093038534</v>
      </c>
      <c r="AS18" s="11">
        <f t="shared" si="30"/>
        <v>0.69790770310128458</v>
      </c>
      <c r="AT18" s="9">
        <f>base_fleet!AQ18+base_fleet!AN18+base_fleet!AJ18</f>
        <v>0</v>
      </c>
      <c r="AU18" s="9">
        <f>base_fleet!BL18</f>
        <v>957.1</v>
      </c>
      <c r="AV18" s="9">
        <f>base_fleet!BJ18</f>
        <v>87.55</v>
      </c>
      <c r="AW18" s="9">
        <f>base_fleet!BN18</f>
        <v>29.75</v>
      </c>
      <c r="AX18" s="9">
        <f>base_fleet!BM18</f>
        <v>11.05</v>
      </c>
      <c r="AY18" s="9">
        <f>base_fleet!BK18</f>
        <v>0</v>
      </c>
      <c r="AZ18" s="9">
        <f>base_fleet!BO18</f>
        <v>0.85</v>
      </c>
      <c r="BA18" s="11">
        <f t="shared" ref="BA18:BA62" si="39">$B$15/$B$14*BA17</f>
        <v>198.61841943040315</v>
      </c>
      <c r="BB18" s="11">
        <f t="shared" ref="BB18:BB62" si="40">$B$15/$B$14*BB17</f>
        <v>18.170139316976947</v>
      </c>
      <c r="BC18" s="11">
        <f t="shared" ref="BC18:BC62" si="41">$B$15/$B$14*BC17</f>
        <v>0.50124522253729498</v>
      </c>
      <c r="BD18" s="11">
        <f t="shared" ref="BD18:BD62" si="42">$B$15/$B$14*BD17</f>
        <v>0.12531130563432374</v>
      </c>
      <c r="BE18" s="9">
        <v>0</v>
      </c>
      <c r="BF18" s="9">
        <v>0</v>
      </c>
      <c r="BG18" s="9">
        <f>base_fleet!CE18</f>
        <v>449</v>
      </c>
      <c r="BH18" s="9">
        <f>base_fleet!CA18</f>
        <v>3085</v>
      </c>
      <c r="BI18" s="9">
        <f>base_fleet!BV18</f>
        <v>19</v>
      </c>
      <c r="BJ18" s="9">
        <f>base_fleet!CH18</f>
        <v>0</v>
      </c>
      <c r="BK18" s="9">
        <f>base_fleet!BU18+base_fleet!BZ18+base_fleet!CD18</f>
        <v>0</v>
      </c>
    </row>
    <row r="19" spans="1:63" x14ac:dyDescent="0.25">
      <c r="A19">
        <f t="shared" si="0"/>
        <v>2002</v>
      </c>
      <c r="B19" s="11">
        <f t="shared" si="4"/>
        <v>6600.842596075996</v>
      </c>
      <c r="C19" s="11">
        <f t="shared" si="31"/>
        <v>11820.846616663162</v>
      </c>
      <c r="D19" s="11">
        <f t="shared" si="32"/>
        <v>6.9790770310128458</v>
      </c>
      <c r="E19" s="11">
        <f t="shared" ref="E19:E62" si="43">$B$15/$B$14*E18</f>
        <v>4921.3926766120085</v>
      </c>
      <c r="F19" s="11">
        <f t="shared" si="1"/>
        <v>50.863353748582142</v>
      </c>
      <c r="G19" s="11">
        <f t="shared" si="2"/>
        <v>79.753738677776809</v>
      </c>
      <c r="H19" s="11">
        <f t="shared" si="3"/>
        <v>0.81381365997731436</v>
      </c>
      <c r="I19" s="11">
        <f t="shared" si="5"/>
        <v>629.68122351269244</v>
      </c>
      <c r="J19" s="9">
        <f>base_fleet!C19+base_fleet!G19+base_fleet!L19+base_fleet!Q19</f>
        <v>0</v>
      </c>
      <c r="K19" s="9">
        <f>base_fleet!E19+base_fleet!J19+base_fleet!O19+base_fleet!T19</f>
        <v>0</v>
      </c>
      <c r="L19" s="11">
        <f t="shared" si="6"/>
        <v>752.96464454209865</v>
      </c>
      <c r="M19" s="9">
        <f>base_fleet!I19+base_fleet!N19</f>
        <v>0</v>
      </c>
      <c r="N19" s="11">
        <f t="shared" si="33"/>
        <v>7609.9855946164062</v>
      </c>
      <c r="O19" s="11">
        <f t="shared" si="34"/>
        <v>119.34221723031966</v>
      </c>
      <c r="P19" s="11">
        <f t="shared" si="35"/>
        <v>532.50357746628003</v>
      </c>
      <c r="Q19" s="11">
        <f t="shared" si="36"/>
        <v>1454.4396532630769</v>
      </c>
      <c r="R19" s="11">
        <f t="shared" si="37"/>
        <v>206.58068011798022</v>
      </c>
      <c r="S19" s="11">
        <f t="shared" si="38"/>
        <v>78.165662747343873</v>
      </c>
      <c r="T19" s="9">
        <f>base_fleet!Z19+base_fleet!AE19</f>
        <v>0</v>
      </c>
      <c r="U19" s="10">
        <f>base_fleet!X19+base_fleet!AC19+base_fleet!AH19</f>
        <v>0</v>
      </c>
      <c r="V19" s="11">
        <f t="shared" si="7"/>
        <v>1874.4677162900982</v>
      </c>
      <c r="W19" s="11">
        <f t="shared" si="8"/>
        <v>392.38468835559451</v>
      </c>
      <c r="X19" s="11">
        <f t="shared" si="9"/>
        <v>88.038763657793112</v>
      </c>
      <c r="Y19" s="11">
        <f t="shared" si="10"/>
        <v>66.46635137078421</v>
      </c>
      <c r="Z19" s="11">
        <f t="shared" si="11"/>
        <v>132.93270274156842</v>
      </c>
      <c r="AA19" s="11">
        <f t="shared" si="12"/>
        <v>26.236717646362184</v>
      </c>
      <c r="AB19" s="11">
        <f t="shared" si="13"/>
        <v>0.87455725487873937</v>
      </c>
      <c r="AC19" s="11">
        <f t="shared" si="14"/>
        <v>0.87455725487873937</v>
      </c>
      <c r="AD19" s="11">
        <f t="shared" si="15"/>
        <v>7.5794962089490765</v>
      </c>
      <c r="AE19" s="11">
        <f t="shared" si="16"/>
        <v>37.897481044745376</v>
      </c>
      <c r="AF19" s="11">
        <f t="shared" si="17"/>
        <v>4.6643053593532775</v>
      </c>
      <c r="AG19" s="11">
        <f t="shared" si="18"/>
        <v>0</v>
      </c>
      <c r="AH19" s="11">
        <f t="shared" si="19"/>
        <v>1.1660763398383194</v>
      </c>
      <c r="AI19" s="11">
        <f t="shared" si="20"/>
        <v>1.1660763398383194</v>
      </c>
      <c r="AJ19" s="11">
        <f t="shared" si="21"/>
        <v>0</v>
      </c>
      <c r="AK19" s="11">
        <f t="shared" si="22"/>
        <v>0</v>
      </c>
      <c r="AL19" s="11">
        <f t="shared" si="23"/>
        <v>0</v>
      </c>
      <c r="AM19" s="11">
        <f t="shared" si="24"/>
        <v>0</v>
      </c>
      <c r="AN19" s="11">
        <f t="shared" si="25"/>
        <v>62.385084181350088</v>
      </c>
      <c r="AO19" s="11">
        <f t="shared" si="26"/>
        <v>51.890397122805219</v>
      </c>
      <c r="AP19" s="11">
        <f t="shared" si="27"/>
        <v>9.9116488886257148</v>
      </c>
      <c r="AQ19" s="11">
        <f t="shared" si="28"/>
        <v>28.568870326038823</v>
      </c>
      <c r="AR19" s="11">
        <f t="shared" si="29"/>
        <v>17.491145097574787</v>
      </c>
      <c r="AS19" s="11">
        <f t="shared" si="30"/>
        <v>0.58303816991915969</v>
      </c>
      <c r="AT19" s="9">
        <f>base_fleet!AQ19+base_fleet!AN19+base_fleet!AJ19</f>
        <v>0</v>
      </c>
      <c r="AU19" s="11">
        <f t="shared" ref="AU19:AU62" si="44">$B$15/$B$14*AU18</f>
        <v>799.56967081740845</v>
      </c>
      <c r="AV19" s="11">
        <f t="shared" ref="AV19:AV62" si="45">$B$15/$B$14*AV18</f>
        <v>73.140032055233632</v>
      </c>
      <c r="AW19" s="11">
        <f t="shared" ref="AW19:AW62" si="46">$B$15/$B$14*AW18</f>
        <v>24.853408950807545</v>
      </c>
      <c r="AX19" s="11">
        <f t="shared" ref="AX19:AX62" si="47">$B$15/$B$14*AX18</f>
        <v>9.2312661817285182</v>
      </c>
      <c r="AY19" s="11">
        <f t="shared" ref="AY19:AY62" si="48">$B$15/$B$14*AY18</f>
        <v>0</v>
      </c>
      <c r="AZ19" s="11">
        <f t="shared" ref="AZ19:AZ62" si="49">$B$15/$B$14*AZ18</f>
        <v>0.71009739859450127</v>
      </c>
      <c r="BA19" s="11">
        <f t="shared" si="39"/>
        <v>165.92755641233038</v>
      </c>
      <c r="BB19" s="11">
        <f t="shared" si="40"/>
        <v>15.179492542452939</v>
      </c>
      <c r="BC19" s="11">
        <f t="shared" si="41"/>
        <v>0.41874462186077066</v>
      </c>
      <c r="BD19" s="11">
        <f t="shared" si="42"/>
        <v>0.10468615546519267</v>
      </c>
      <c r="BE19" s="9">
        <v>0</v>
      </c>
      <c r="BF19" s="9">
        <v>0</v>
      </c>
      <c r="BG19" s="9">
        <f>base_fleet!CE19</f>
        <v>0</v>
      </c>
      <c r="BH19" s="9">
        <f>base_fleet!CA19</f>
        <v>0</v>
      </c>
      <c r="BI19" s="9">
        <f>base_fleet!BV19</f>
        <v>0</v>
      </c>
      <c r="BJ19" s="9">
        <f>base_fleet!CH19</f>
        <v>0</v>
      </c>
      <c r="BK19" s="9">
        <f>base_fleet!BU19+base_fleet!BZ19+base_fleet!CD19</f>
        <v>0</v>
      </c>
    </row>
    <row r="20" spans="1:63" x14ac:dyDescent="0.25">
      <c r="A20">
        <f t="shared" si="0"/>
        <v>2001</v>
      </c>
      <c r="B20" s="12">
        <f t="shared" si="4"/>
        <v>5514.4013600062817</v>
      </c>
      <c r="C20" s="12">
        <f t="shared" si="31"/>
        <v>9875.2381549142629</v>
      </c>
      <c r="D20" s="12">
        <f t="shared" si="32"/>
        <v>5.8303816991915971</v>
      </c>
      <c r="E20" s="12">
        <f t="shared" si="43"/>
        <v>4111.3742789696671</v>
      </c>
      <c r="F20" s="12">
        <f t="shared" si="1"/>
        <v>42.491688447835358</v>
      </c>
      <c r="G20" s="12">
        <f t="shared" si="2"/>
        <v>66.626967486205857</v>
      </c>
      <c r="H20" s="12">
        <f t="shared" si="3"/>
        <v>0.67986701516536585</v>
      </c>
      <c r="I20" s="12">
        <f t="shared" si="5"/>
        <v>526.04117501195958</v>
      </c>
      <c r="J20" s="13">
        <f>base_fleet!C20+base_fleet!G20+base_fleet!L20+base_fleet!Q20</f>
        <v>0</v>
      </c>
      <c r="K20" s="13">
        <f>base_fleet!E20+base_fleet!J20+base_fleet!O20+base_fleet!T20</f>
        <v>0</v>
      </c>
      <c r="L20" s="12">
        <f t="shared" si="6"/>
        <v>629.03321802703249</v>
      </c>
      <c r="M20" s="13">
        <f>base_fleet!I20+base_fleet!N20</f>
        <v>0</v>
      </c>
      <c r="N20" s="12">
        <f t="shared" si="33"/>
        <v>6357.4482047985166</v>
      </c>
      <c r="O20" s="12">
        <f t="shared" si="34"/>
        <v>99.699527056176308</v>
      </c>
      <c r="P20" s="12">
        <f t="shared" si="35"/>
        <v>444.85812364831878</v>
      </c>
      <c r="Q20" s="12">
        <f t="shared" si="36"/>
        <v>1215.0515461115288</v>
      </c>
      <c r="R20" s="12">
        <f t="shared" si="37"/>
        <v>172.57929829607127</v>
      </c>
      <c r="S20" s="12">
        <f t="shared" si="38"/>
        <v>65.300275030945883</v>
      </c>
      <c r="T20" s="13">
        <f>base_fleet!Z20+base_fleet!AE20</f>
        <v>0</v>
      </c>
      <c r="U20" s="14">
        <f>base_fleet!X20+base_fleet!AC20+base_fleet!AH20</f>
        <v>0</v>
      </c>
      <c r="V20" s="12">
        <f t="shared" si="7"/>
        <v>1565.9466459846758</v>
      </c>
      <c r="W20" s="12">
        <f t="shared" si="8"/>
        <v>327.80158405837852</v>
      </c>
      <c r="X20" s="12">
        <f t="shared" si="9"/>
        <v>73.548349469264721</v>
      </c>
      <c r="Y20" s="12">
        <f t="shared" si="10"/>
        <v>55.52656847348463</v>
      </c>
      <c r="Z20" s="12">
        <f t="shared" si="11"/>
        <v>111.05313694696926</v>
      </c>
      <c r="AA20" s="12">
        <f t="shared" si="12"/>
        <v>21.918382292164981</v>
      </c>
      <c r="AB20" s="12">
        <f t="shared" si="13"/>
        <v>0.73061274307216595</v>
      </c>
      <c r="AC20" s="12">
        <f t="shared" si="14"/>
        <v>0.73061274307216595</v>
      </c>
      <c r="AD20" s="12">
        <f t="shared" si="15"/>
        <v>6.3319771066254402</v>
      </c>
      <c r="AE20" s="12">
        <f t="shared" si="16"/>
        <v>31.659885533127195</v>
      </c>
      <c r="AF20" s="12">
        <f t="shared" si="17"/>
        <v>3.8966012963848859</v>
      </c>
      <c r="AG20" s="12">
        <f t="shared" si="18"/>
        <v>0</v>
      </c>
      <c r="AH20" s="12">
        <f t="shared" si="19"/>
        <v>0.97415032409622149</v>
      </c>
      <c r="AI20" s="12">
        <f t="shared" si="20"/>
        <v>0.97415032409622149</v>
      </c>
      <c r="AJ20" s="12">
        <f t="shared" si="21"/>
        <v>0</v>
      </c>
      <c r="AK20" s="12">
        <f t="shared" si="22"/>
        <v>0</v>
      </c>
      <c r="AL20" s="12">
        <f t="shared" si="23"/>
        <v>0</v>
      </c>
      <c r="AM20" s="12">
        <f t="shared" si="24"/>
        <v>0</v>
      </c>
      <c r="AN20" s="12">
        <f t="shared" si="25"/>
        <v>52.117042339147851</v>
      </c>
      <c r="AO20" s="12">
        <f t="shared" si="26"/>
        <v>43.349689422281863</v>
      </c>
      <c r="AP20" s="12">
        <f t="shared" si="27"/>
        <v>8.2802777548178828</v>
      </c>
      <c r="AQ20" s="12">
        <f t="shared" si="28"/>
        <v>23.866682940357425</v>
      </c>
      <c r="AR20" s="12">
        <f t="shared" si="29"/>
        <v>14.612254861443319</v>
      </c>
      <c r="AS20" s="12">
        <f t="shared" si="30"/>
        <v>0.48707516204811074</v>
      </c>
      <c r="AT20" s="13">
        <f>base_fleet!AQ20+base_fleet!AN20+base_fleet!AJ20</f>
        <v>0</v>
      </c>
      <c r="AU20" s="12">
        <f t="shared" si="44"/>
        <v>667.96746263823945</v>
      </c>
      <c r="AV20" s="12">
        <f t="shared" si="45"/>
        <v>61.101819406517457</v>
      </c>
      <c r="AW20" s="12">
        <f t="shared" si="46"/>
        <v>20.762754167263214</v>
      </c>
      <c r="AX20" s="12">
        <f t="shared" si="47"/>
        <v>7.7118801192691953</v>
      </c>
      <c r="AY20" s="12">
        <f t="shared" si="48"/>
        <v>0</v>
      </c>
      <c r="AZ20" s="12">
        <f t="shared" si="49"/>
        <v>0.59322154763609181</v>
      </c>
      <c r="BA20" s="12">
        <f t="shared" si="39"/>
        <v>138.6173248982802</v>
      </c>
      <c r="BB20" s="12">
        <f t="shared" si="40"/>
        <v>12.681080195741723</v>
      </c>
      <c r="BC20" s="12">
        <f t="shared" si="41"/>
        <v>0.34982290195149573</v>
      </c>
      <c r="BD20" s="12">
        <f t="shared" si="42"/>
        <v>8.7455725487873934E-2</v>
      </c>
      <c r="BE20" s="13">
        <v>0</v>
      </c>
      <c r="BF20" s="13">
        <v>0</v>
      </c>
      <c r="BG20" s="13">
        <f>base_fleet!CE20</f>
        <v>0</v>
      </c>
      <c r="BH20" s="13">
        <f>base_fleet!CA20</f>
        <v>0</v>
      </c>
      <c r="BI20" s="13">
        <f>base_fleet!BV20</f>
        <v>0</v>
      </c>
      <c r="BJ20" s="13">
        <f>base_fleet!CH20</f>
        <v>0</v>
      </c>
      <c r="BK20" s="13">
        <f>base_fleet!BU20+base_fleet!BZ20+base_fleet!CD20</f>
        <v>0</v>
      </c>
    </row>
    <row r="21" spans="1:63" x14ac:dyDescent="0.25">
      <c r="A21">
        <f t="shared" si="0"/>
        <v>2000</v>
      </c>
      <c r="B21" s="12">
        <f t="shared" si="4"/>
        <v>4606.7788947605186</v>
      </c>
      <c r="C21" s="12">
        <f t="shared" si="31"/>
        <v>8249.8599109479783</v>
      </c>
      <c r="D21" s="12">
        <f t="shared" si="32"/>
        <v>4.8707516204811077</v>
      </c>
      <c r="E21" s="12">
        <f t="shared" si="43"/>
        <v>3434.6778589937694</v>
      </c>
      <c r="F21" s="12">
        <f t="shared" si="1"/>
        <v>35.497926386701074</v>
      </c>
      <c r="G21" s="12">
        <f t="shared" si="2"/>
        <v>55.660748574347295</v>
      </c>
      <c r="H21" s="12">
        <f t="shared" si="3"/>
        <v>0.56796682218721728</v>
      </c>
      <c r="I21" s="12">
        <f t="shared" si="5"/>
        <v>439.45937638774973</v>
      </c>
      <c r="J21" s="13">
        <f>base_fleet!C21+base_fleet!G21+base_fleet!L21+base_fleet!Q21</f>
        <v>0</v>
      </c>
      <c r="K21" s="13">
        <f>base_fleet!E21+base_fleet!J21+base_fleet!O21+base_fleet!T21</f>
        <v>0</v>
      </c>
      <c r="L21" s="12">
        <f t="shared" si="6"/>
        <v>525.49982558885119</v>
      </c>
      <c r="M21" s="13">
        <f>base_fleet!I21+base_fleet!N21</f>
        <v>0</v>
      </c>
      <c r="N21" s="12">
        <f t="shared" si="33"/>
        <v>5311.0675669725988</v>
      </c>
      <c r="O21" s="12">
        <f t="shared" si="34"/>
        <v>83.289852710226938</v>
      </c>
      <c r="P21" s="12">
        <f t="shared" si="35"/>
        <v>371.63834864270842</v>
      </c>
      <c r="Q21" s="12">
        <f t="shared" si="36"/>
        <v>1015.0646377082627</v>
      </c>
      <c r="R21" s="12">
        <f t="shared" si="37"/>
        <v>144.17424796624078</v>
      </c>
      <c r="S21" s="12">
        <f t="shared" si="38"/>
        <v>54.552418149388402</v>
      </c>
      <c r="T21" s="13">
        <f>base_fleet!Z21+base_fleet!AE21</f>
        <v>0</v>
      </c>
      <c r="U21" s="14">
        <f>base_fleet!X21+base_fleet!AC21+base_fleet!AH21</f>
        <v>0</v>
      </c>
      <c r="V21" s="12">
        <f t="shared" si="7"/>
        <v>1308.2054584135326</v>
      </c>
      <c r="W21" s="12">
        <f t="shared" si="8"/>
        <v>273.84829658236629</v>
      </c>
      <c r="X21" s="12">
        <f t="shared" si="9"/>
        <v>61.442931328287237</v>
      </c>
      <c r="Y21" s="12">
        <f t="shared" si="10"/>
        <v>46.387378618706926</v>
      </c>
      <c r="Z21" s="12">
        <f t="shared" si="11"/>
        <v>92.774757237413851</v>
      </c>
      <c r="AA21" s="12">
        <f t="shared" si="12"/>
        <v>18.310807349489572</v>
      </c>
      <c r="AB21" s="12">
        <f t="shared" si="13"/>
        <v>0.61036024498298569</v>
      </c>
      <c r="AC21" s="12">
        <f t="shared" si="14"/>
        <v>0.61036024498298569</v>
      </c>
      <c r="AD21" s="12">
        <f t="shared" si="15"/>
        <v>5.289788789852544</v>
      </c>
      <c r="AE21" s="12">
        <f t="shared" si="16"/>
        <v>26.448943949262716</v>
      </c>
      <c r="AF21" s="12">
        <f t="shared" si="17"/>
        <v>3.2552546399092575</v>
      </c>
      <c r="AG21" s="12">
        <f t="shared" si="18"/>
        <v>0</v>
      </c>
      <c r="AH21" s="12">
        <f t="shared" si="19"/>
        <v>0.81381365997731436</v>
      </c>
      <c r="AI21" s="12">
        <f t="shared" si="20"/>
        <v>0.81381365997731436</v>
      </c>
      <c r="AJ21" s="12">
        <f t="shared" si="21"/>
        <v>0</v>
      </c>
      <c r="AK21" s="12">
        <f t="shared" si="22"/>
        <v>0</v>
      </c>
      <c r="AL21" s="12">
        <f t="shared" si="23"/>
        <v>0</v>
      </c>
      <c r="AM21" s="12">
        <f t="shared" si="24"/>
        <v>0</v>
      </c>
      <c r="AN21" s="12">
        <f t="shared" si="25"/>
        <v>43.539030808786322</v>
      </c>
      <c r="AO21" s="12">
        <f t="shared" si="26"/>
        <v>36.214707868990494</v>
      </c>
      <c r="AP21" s="12">
        <f t="shared" si="27"/>
        <v>6.9174161098071725</v>
      </c>
      <c r="AQ21" s="12">
        <f t="shared" si="28"/>
        <v>19.938434669444202</v>
      </c>
      <c r="AR21" s="12">
        <f t="shared" si="29"/>
        <v>12.207204899659713</v>
      </c>
      <c r="AS21" s="12">
        <f t="shared" si="30"/>
        <v>0.40690682998865718</v>
      </c>
      <c r="AT21" s="13">
        <f>base_fleet!AQ21+base_fleet!AN21+base_fleet!AJ21</f>
        <v>0</v>
      </c>
      <c r="AU21" s="12">
        <f t="shared" si="44"/>
        <v>558.02583242962771</v>
      </c>
      <c r="AV21" s="12">
        <f t="shared" si="45"/>
        <v>51.044991776422428</v>
      </c>
      <c r="AW21" s="12">
        <f t="shared" si="46"/>
        <v>17.345385555095</v>
      </c>
      <c r="AX21" s="12">
        <f t="shared" si="47"/>
        <v>6.4425717776067151</v>
      </c>
      <c r="AY21" s="12">
        <f t="shared" si="48"/>
        <v>0</v>
      </c>
      <c r="AZ21" s="12">
        <f t="shared" si="49"/>
        <v>0.49558244443128568</v>
      </c>
      <c r="BA21" s="12">
        <f t="shared" si="39"/>
        <v>115.80211977693831</v>
      </c>
      <c r="BB21" s="12">
        <f t="shared" si="40"/>
        <v>10.593884774546408</v>
      </c>
      <c r="BC21" s="12">
        <f t="shared" si="41"/>
        <v>0.29224509722886638</v>
      </c>
      <c r="BD21" s="12">
        <f t="shared" si="42"/>
        <v>7.3061274307216595E-2</v>
      </c>
      <c r="BE21" s="13">
        <v>0</v>
      </c>
      <c r="BF21" s="13">
        <v>0</v>
      </c>
      <c r="BG21" s="13">
        <f>base_fleet!CE21</f>
        <v>0</v>
      </c>
      <c r="BH21" s="13">
        <f>base_fleet!CA21</f>
        <v>0</v>
      </c>
      <c r="BI21" s="13">
        <f>base_fleet!BV21</f>
        <v>0</v>
      </c>
      <c r="BJ21" s="13">
        <f>base_fleet!CH21</f>
        <v>0</v>
      </c>
      <c r="BK21" s="13">
        <f>base_fleet!BU21+base_fleet!BZ21+base_fleet!CD21</f>
        <v>0</v>
      </c>
    </row>
    <row r="22" spans="1:63" x14ac:dyDescent="0.25">
      <c r="A22">
        <f t="shared" si="0"/>
        <v>1999</v>
      </c>
      <c r="B22" s="15">
        <f t="shared" si="4"/>
        <v>3848.5431871405835</v>
      </c>
      <c r="C22" s="15">
        <f t="shared" si="31"/>
        <v>6892.0047782743804</v>
      </c>
      <c r="D22" s="15">
        <f t="shared" si="32"/>
        <v>4.0690682998865721</v>
      </c>
      <c r="E22" s="15">
        <f t="shared" si="43"/>
        <v>2869.3597796254198</v>
      </c>
      <c r="F22" s="15">
        <f t="shared" si="1"/>
        <v>29.655276685524164</v>
      </c>
      <c r="G22" s="15">
        <f t="shared" si="2"/>
        <v>46.499473842901899</v>
      </c>
      <c r="H22" s="15">
        <f t="shared" si="3"/>
        <v>0.47448442696838666</v>
      </c>
      <c r="I22" s="15">
        <f t="shared" si="5"/>
        <v>367.12818818929753</v>
      </c>
      <c r="J22" s="16">
        <f>base_fleet!C22+base_fleet!G22+base_fleet!L22+base_fleet!Q22</f>
        <v>0</v>
      </c>
      <c r="K22" s="16">
        <f>base_fleet!E22+base_fleet!J22+base_fleet!O22+base_fleet!T22</f>
        <v>0</v>
      </c>
      <c r="L22" s="15">
        <f t="shared" si="6"/>
        <v>439.00712836765575</v>
      </c>
      <c r="M22" s="16">
        <f>base_fleet!I22+base_fleet!N22</f>
        <v>0</v>
      </c>
      <c r="N22" s="15">
        <f t="shared" si="33"/>
        <v>4436.912074196317</v>
      </c>
      <c r="O22" s="15">
        <f t="shared" si="34"/>
        <v>69.581067928060378</v>
      </c>
      <c r="P22" s="15">
        <f t="shared" si="35"/>
        <v>310.46991128134539</v>
      </c>
      <c r="Q22" s="15">
        <f t="shared" si="36"/>
        <v>847.99383369636155</v>
      </c>
      <c r="R22" s="15">
        <f t="shared" si="37"/>
        <v>120.44442167664253</v>
      </c>
      <c r="S22" s="15">
        <f t="shared" si="38"/>
        <v>45.573564958729605</v>
      </c>
      <c r="T22" s="16">
        <f>base_fleet!Z22+base_fleet!AE22</f>
        <v>0</v>
      </c>
      <c r="U22" s="17">
        <f>base_fleet!X22+base_fleet!AC22+base_fleet!AH22</f>
        <v>0</v>
      </c>
      <c r="V22" s="15">
        <f t="shared" si="7"/>
        <v>1092.8862268783253</v>
      </c>
      <c r="W22" s="15">
        <f t="shared" si="8"/>
        <v>228.77525060314559</v>
      </c>
      <c r="X22" s="15">
        <f t="shared" si="9"/>
        <v>51.329959644985124</v>
      </c>
      <c r="Y22" s="15">
        <f t="shared" si="10"/>
        <v>38.75241986442586</v>
      </c>
      <c r="Z22" s="15">
        <f t="shared" si="11"/>
        <v>77.504839728851721</v>
      </c>
      <c r="AA22" s="15">
        <f t="shared" si="12"/>
        <v>15.297007841220731</v>
      </c>
      <c r="AB22" s="15">
        <f t="shared" si="13"/>
        <v>0.50990026137402433</v>
      </c>
      <c r="AC22" s="15">
        <f t="shared" si="14"/>
        <v>0.50990026137402433</v>
      </c>
      <c r="AD22" s="15">
        <f t="shared" si="15"/>
        <v>4.4191355985748784</v>
      </c>
      <c r="AE22" s="15">
        <f t="shared" si="16"/>
        <v>22.095677992874389</v>
      </c>
      <c r="AF22" s="15">
        <f t="shared" si="17"/>
        <v>2.7194680606614634</v>
      </c>
      <c r="AG22" s="15">
        <f t="shared" si="18"/>
        <v>0</v>
      </c>
      <c r="AH22" s="15">
        <f t="shared" si="19"/>
        <v>0.67986701516536585</v>
      </c>
      <c r="AI22" s="15">
        <f t="shared" si="20"/>
        <v>0.67986701516536585</v>
      </c>
      <c r="AJ22" s="15">
        <f t="shared" si="21"/>
        <v>0</v>
      </c>
      <c r="AK22" s="15">
        <f t="shared" si="22"/>
        <v>0</v>
      </c>
      <c r="AL22" s="15">
        <f t="shared" si="23"/>
        <v>0</v>
      </c>
      <c r="AM22" s="15">
        <f t="shared" si="24"/>
        <v>0</v>
      </c>
      <c r="AN22" s="15">
        <f t="shared" si="25"/>
        <v>36.372885311347076</v>
      </c>
      <c r="AO22" s="15">
        <f t="shared" si="26"/>
        <v>30.254082174858784</v>
      </c>
      <c r="AP22" s="15">
        <f t="shared" si="27"/>
        <v>5.7788696289056096</v>
      </c>
      <c r="AQ22" s="15">
        <f t="shared" si="28"/>
        <v>16.656741871551464</v>
      </c>
      <c r="AR22" s="15">
        <f t="shared" si="29"/>
        <v>10.198005227480486</v>
      </c>
      <c r="AS22" s="15">
        <f t="shared" si="30"/>
        <v>0.33993350758268293</v>
      </c>
      <c r="AT22" s="16">
        <f>base_fleet!AQ22+base_fleet!AN22+base_fleet!AJ22</f>
        <v>0</v>
      </c>
      <c r="AU22" s="15">
        <f t="shared" si="44"/>
        <v>466.17963759624678</v>
      </c>
      <c r="AV22" s="15">
        <f t="shared" si="45"/>
        <v>42.643430437312091</v>
      </c>
      <c r="AW22" s="15">
        <f t="shared" si="46"/>
        <v>14.490486070931293</v>
      </c>
      <c r="AX22" s="15">
        <f t="shared" si="47"/>
        <v>5.3821805406316239</v>
      </c>
      <c r="AY22" s="15">
        <f t="shared" si="48"/>
        <v>0</v>
      </c>
      <c r="AZ22" s="15">
        <f t="shared" si="49"/>
        <v>0.41401388774089409</v>
      </c>
      <c r="BA22" s="15">
        <f t="shared" si="39"/>
        <v>96.74209882980324</v>
      </c>
      <c r="BB22" s="15">
        <f t="shared" si="40"/>
        <v>8.8502235522532935</v>
      </c>
      <c r="BC22" s="15">
        <f t="shared" si="41"/>
        <v>0.24414409799319425</v>
      </c>
      <c r="BD22" s="15">
        <f t="shared" si="42"/>
        <v>6.1036024498298563E-2</v>
      </c>
      <c r="BE22" s="16">
        <v>0</v>
      </c>
      <c r="BF22" s="16">
        <v>0</v>
      </c>
      <c r="BG22" s="16">
        <f>base_fleet!CE22</f>
        <v>0</v>
      </c>
      <c r="BH22" s="16">
        <f>base_fleet!CA22</f>
        <v>0</v>
      </c>
      <c r="BI22" s="16">
        <f>base_fleet!BV22</f>
        <v>0</v>
      </c>
      <c r="BJ22" s="16">
        <f>base_fleet!CH22</f>
        <v>0</v>
      </c>
      <c r="BK22" s="16">
        <f>base_fleet!BU22+base_fleet!BZ22+base_fleet!CD22</f>
        <v>0</v>
      </c>
    </row>
    <row r="23" spans="1:63" x14ac:dyDescent="0.25">
      <c r="A23">
        <f t="shared" si="0"/>
        <v>1998</v>
      </c>
      <c r="B23" s="15">
        <f t="shared" si="4"/>
        <v>3215.1064771377874</v>
      </c>
      <c r="C23" s="15">
        <f t="shared" si="31"/>
        <v>5757.6407813570713</v>
      </c>
      <c r="D23" s="15">
        <f t="shared" si="32"/>
        <v>3.3993350758268295</v>
      </c>
      <c r="E23" s="15">
        <f t="shared" si="43"/>
        <v>2397.0881354631792</v>
      </c>
      <c r="F23" s="15">
        <f t="shared" si="1"/>
        <v>24.774276269401028</v>
      </c>
      <c r="G23" s="15">
        <f t="shared" si="2"/>
        <v>38.846065190420823</v>
      </c>
      <c r="H23" s="15">
        <f t="shared" si="3"/>
        <v>0.39638842031041649</v>
      </c>
      <c r="I23" s="15">
        <f t="shared" si="5"/>
        <v>306.7020839810973</v>
      </c>
      <c r="J23" s="16">
        <f>base_fleet!C23+base_fleet!G23+base_fleet!L23+base_fleet!Q23</f>
        <v>0</v>
      </c>
      <c r="K23" s="16">
        <f>base_fleet!E23+base_fleet!J23+base_fleet!O23+base_fleet!T23</f>
        <v>0</v>
      </c>
      <c r="L23" s="15">
        <f t="shared" si="6"/>
        <v>366.75037625684075</v>
      </c>
      <c r="M23" s="16">
        <f>base_fleet!I23+base_fleet!N23</f>
        <v>0</v>
      </c>
      <c r="N23" s="15">
        <f t="shared" si="33"/>
        <v>3706.6349666815736</v>
      </c>
      <c r="O23" s="15">
        <f t="shared" si="34"/>
        <v>58.128629796638776</v>
      </c>
      <c r="P23" s="15">
        <f t="shared" si="35"/>
        <v>259.369266285587</v>
      </c>
      <c r="Q23" s="15">
        <f t="shared" si="36"/>
        <v>708.4214298023112</v>
      </c>
      <c r="R23" s="15">
        <f t="shared" si="37"/>
        <v>100.62031824447415</v>
      </c>
      <c r="S23" s="15">
        <f t="shared" si="38"/>
        <v>38.072552849260489</v>
      </c>
      <c r="T23" s="16">
        <f>base_fleet!Z23+base_fleet!AE23</f>
        <v>0</v>
      </c>
      <c r="U23" s="17">
        <f>base_fleet!X23+base_fleet!AC23+base_fleet!AH23</f>
        <v>0</v>
      </c>
      <c r="V23" s="15">
        <f t="shared" si="7"/>
        <v>913.00666666595146</v>
      </c>
      <c r="W23" s="15">
        <f t="shared" si="8"/>
        <v>191.12083566599858</v>
      </c>
      <c r="X23" s="15">
        <f t="shared" si="9"/>
        <v>42.881495075134907</v>
      </c>
      <c r="Y23" s="15">
        <f t="shared" si="10"/>
        <v>32.374108864671392</v>
      </c>
      <c r="Z23" s="15">
        <f t="shared" si="11"/>
        <v>64.748217729342784</v>
      </c>
      <c r="AA23" s="15">
        <f t="shared" si="12"/>
        <v>12.779253499212388</v>
      </c>
      <c r="AB23" s="15">
        <f t="shared" si="13"/>
        <v>0.42597511664041288</v>
      </c>
      <c r="AC23" s="15">
        <f t="shared" si="14"/>
        <v>0.42597511664041288</v>
      </c>
      <c r="AD23" s="15">
        <f t="shared" si="15"/>
        <v>3.6917843442169125</v>
      </c>
      <c r="AE23" s="15">
        <f t="shared" si="16"/>
        <v>18.458921721084561</v>
      </c>
      <c r="AF23" s="15">
        <f t="shared" si="17"/>
        <v>2.2718672887488691</v>
      </c>
      <c r="AG23" s="15">
        <f t="shared" si="18"/>
        <v>0</v>
      </c>
      <c r="AH23" s="15">
        <f t="shared" si="19"/>
        <v>0.56796682218721728</v>
      </c>
      <c r="AI23" s="15">
        <f t="shared" si="20"/>
        <v>0.56796682218721728</v>
      </c>
      <c r="AJ23" s="15">
        <f t="shared" si="21"/>
        <v>0</v>
      </c>
      <c r="AK23" s="15">
        <f t="shared" si="22"/>
        <v>0</v>
      </c>
      <c r="AL23" s="15">
        <f t="shared" si="23"/>
        <v>0</v>
      </c>
      <c r="AM23" s="15">
        <f t="shared" si="24"/>
        <v>0</v>
      </c>
      <c r="AN23" s="15">
        <f t="shared" si="25"/>
        <v>30.386224987016124</v>
      </c>
      <c r="AO23" s="15">
        <f t="shared" si="26"/>
        <v>25.274523587331171</v>
      </c>
      <c r="AP23" s="15">
        <f t="shared" si="27"/>
        <v>4.8277179885913464</v>
      </c>
      <c r="AQ23" s="15">
        <f t="shared" si="28"/>
        <v>13.915187143586824</v>
      </c>
      <c r="AR23" s="15">
        <f t="shared" si="29"/>
        <v>8.5195023328082566</v>
      </c>
      <c r="AS23" s="15">
        <f t="shared" si="30"/>
        <v>0.28398341109360864</v>
      </c>
      <c r="AT23" s="16">
        <f>base_fleet!AQ23+base_fleet!AN23+base_fleet!AJ23</f>
        <v>0</v>
      </c>
      <c r="AU23" s="15">
        <f t="shared" si="44"/>
        <v>389.4505269821438</v>
      </c>
      <c r="AV23" s="15">
        <f t="shared" si="45"/>
        <v>35.624692965506931</v>
      </c>
      <c r="AW23" s="15">
        <f t="shared" si="46"/>
        <v>12.10547819216255</v>
      </c>
      <c r="AX23" s="15">
        <f t="shared" si="47"/>
        <v>4.4963204713746618</v>
      </c>
      <c r="AY23" s="15">
        <f t="shared" si="48"/>
        <v>0</v>
      </c>
      <c r="AZ23" s="15">
        <f t="shared" si="49"/>
        <v>0.34587080549035859</v>
      </c>
      <c r="BA23" s="15">
        <f t="shared" si="39"/>
        <v>80.819191427782854</v>
      </c>
      <c r="BB23" s="15">
        <f t="shared" si="40"/>
        <v>7.3935537899233532</v>
      </c>
      <c r="BC23" s="15">
        <f t="shared" si="41"/>
        <v>0.20396010454960969</v>
      </c>
      <c r="BD23" s="15">
        <f t="shared" si="42"/>
        <v>5.0990026137402424E-2</v>
      </c>
      <c r="BE23" s="16">
        <v>0</v>
      </c>
      <c r="BF23" s="16">
        <v>0</v>
      </c>
      <c r="BG23" s="16">
        <f>base_fleet!CE23</f>
        <v>0</v>
      </c>
      <c r="BH23" s="16">
        <f>base_fleet!CA23</f>
        <v>0</v>
      </c>
      <c r="BI23" s="16">
        <f>base_fleet!BV23</f>
        <v>0</v>
      </c>
      <c r="BJ23" s="16">
        <f>base_fleet!CH23</f>
        <v>0</v>
      </c>
      <c r="BK23" s="16">
        <f>base_fleet!BU23+base_fleet!BZ23+base_fleet!CD23</f>
        <v>0</v>
      </c>
    </row>
    <row r="24" spans="1:63" x14ac:dyDescent="0.25">
      <c r="A24">
        <f t="shared" si="0"/>
        <v>1997</v>
      </c>
      <c r="B24" s="15">
        <f t="shared" si="4"/>
        <v>2685.9279360233813</v>
      </c>
      <c r="C24" s="15">
        <f t="shared" si="31"/>
        <v>4809.9832245685511</v>
      </c>
      <c r="D24" s="15">
        <f t="shared" si="32"/>
        <v>2.8398341109360863</v>
      </c>
      <c r="E24" s="15">
        <f t="shared" si="43"/>
        <v>2002.5482931695849</v>
      </c>
      <c r="F24" s="15">
        <f t="shared" si="1"/>
        <v>20.696646036427243</v>
      </c>
      <c r="G24" s="15">
        <f t="shared" si="2"/>
        <v>32.452340985117928</v>
      </c>
      <c r="H24" s="15">
        <f t="shared" si="3"/>
        <v>0.33114633658283593</v>
      </c>
      <c r="I24" s="15">
        <f t="shared" si="5"/>
        <v>256.22159056292878</v>
      </c>
      <c r="J24" s="16">
        <f>base_fleet!C24+base_fleet!G24+base_fleet!L24+base_fleet!Q24</f>
        <v>0</v>
      </c>
      <c r="K24" s="16">
        <f>base_fleet!E24+base_fleet!J24+base_fleet!O24+base_fleet!T24</f>
        <v>0</v>
      </c>
      <c r="L24" s="15">
        <f t="shared" si="6"/>
        <v>306.38645660416137</v>
      </c>
      <c r="M24" s="16">
        <f>base_fleet!I24+base_fleet!N24</f>
        <v>0</v>
      </c>
      <c r="N24" s="15">
        <f t="shared" si="33"/>
        <v>3096.5551145647078</v>
      </c>
      <c r="O24" s="15">
        <f t="shared" si="34"/>
        <v>48.56116329700707</v>
      </c>
      <c r="P24" s="15">
        <f t="shared" si="35"/>
        <v>216.67934266442333</v>
      </c>
      <c r="Q24" s="15">
        <f t="shared" si="36"/>
        <v>591.82142871908036</v>
      </c>
      <c r="R24" s="15">
        <f t="shared" si="37"/>
        <v>84.059089683708152</v>
      </c>
      <c r="S24" s="15">
        <f t="shared" si="38"/>
        <v>31.806142042484169</v>
      </c>
      <c r="T24" s="16">
        <f>base_fleet!Z24+base_fleet!AE24</f>
        <v>0</v>
      </c>
      <c r="U24" s="17">
        <f>base_fleet!X24+base_fleet!AC24+base_fleet!AH24</f>
        <v>0</v>
      </c>
      <c r="V24" s="15">
        <f t="shared" si="7"/>
        <v>762.73371635168132</v>
      </c>
      <c r="W24" s="15">
        <f t="shared" si="8"/>
        <v>159.66400967486209</v>
      </c>
      <c r="X24" s="15">
        <f t="shared" si="9"/>
        <v>35.823574236113195</v>
      </c>
      <c r="Y24" s="15">
        <f t="shared" si="10"/>
        <v>27.045612337198047</v>
      </c>
      <c r="Z24" s="15">
        <f t="shared" si="11"/>
        <v>54.091224674396095</v>
      </c>
      <c r="AA24" s="15">
        <f t="shared" si="12"/>
        <v>10.675899606788699</v>
      </c>
      <c r="AB24" s="15">
        <f t="shared" si="13"/>
        <v>0.35586332022628991</v>
      </c>
      <c r="AC24" s="15">
        <f t="shared" si="14"/>
        <v>0.35586332022628991</v>
      </c>
      <c r="AD24" s="15">
        <f t="shared" si="15"/>
        <v>3.0841487752945134</v>
      </c>
      <c r="AE24" s="15">
        <f t="shared" si="16"/>
        <v>15.420743876472567</v>
      </c>
      <c r="AF24" s="15">
        <f t="shared" si="17"/>
        <v>1.8979377078735467</v>
      </c>
      <c r="AG24" s="15">
        <f t="shared" si="18"/>
        <v>0</v>
      </c>
      <c r="AH24" s="15">
        <f t="shared" si="19"/>
        <v>0.47448442696838666</v>
      </c>
      <c r="AI24" s="15">
        <f t="shared" si="20"/>
        <v>0.47448442696838666</v>
      </c>
      <c r="AJ24" s="15">
        <f t="shared" si="21"/>
        <v>0</v>
      </c>
      <c r="AK24" s="15">
        <f t="shared" si="22"/>
        <v>0</v>
      </c>
      <c r="AL24" s="15">
        <f t="shared" si="23"/>
        <v>0</v>
      </c>
      <c r="AM24" s="15">
        <f t="shared" si="24"/>
        <v>0</v>
      </c>
      <c r="AN24" s="15">
        <f t="shared" si="25"/>
        <v>25.384916842808689</v>
      </c>
      <c r="AO24" s="15">
        <f t="shared" si="26"/>
        <v>21.11455700009321</v>
      </c>
      <c r="AP24" s="15">
        <f t="shared" si="27"/>
        <v>4.0331176292312865</v>
      </c>
      <c r="AQ24" s="15">
        <f t="shared" si="28"/>
        <v>11.624868460725475</v>
      </c>
      <c r="AR24" s="15">
        <f t="shared" si="29"/>
        <v>7.1172664045257985</v>
      </c>
      <c r="AS24" s="15">
        <f t="shared" si="30"/>
        <v>0.23724221348419333</v>
      </c>
      <c r="AT24" s="16">
        <f>base_fleet!AQ24+base_fleet!AN24+base_fleet!AJ24</f>
        <v>0</v>
      </c>
      <c r="AU24" s="15">
        <f t="shared" si="44"/>
        <v>325.35036010738582</v>
      </c>
      <c r="AV24" s="15">
        <f t="shared" si="45"/>
        <v>29.761178588863885</v>
      </c>
      <c r="AW24" s="15">
        <f t="shared" si="46"/>
        <v>10.113021850584817</v>
      </c>
      <c r="AX24" s="15">
        <f t="shared" si="47"/>
        <v>3.756265258788646</v>
      </c>
      <c r="AY24" s="15">
        <f t="shared" si="48"/>
        <v>0</v>
      </c>
      <c r="AZ24" s="15">
        <f t="shared" si="49"/>
        <v>0.28894348144528048</v>
      </c>
      <c r="BA24" s="15">
        <f t="shared" si="39"/>
        <v>67.517055987505444</v>
      </c>
      <c r="BB24" s="15">
        <f t="shared" si="40"/>
        <v>6.1766391912859868</v>
      </c>
      <c r="BC24" s="15">
        <f t="shared" si="41"/>
        <v>0.17039004665616511</v>
      </c>
      <c r="BD24" s="15">
        <f t="shared" si="42"/>
        <v>4.2597511664041278E-2</v>
      </c>
      <c r="BE24" s="16">
        <v>0</v>
      </c>
      <c r="BF24" s="16">
        <v>0</v>
      </c>
      <c r="BG24" s="16">
        <f>base_fleet!CE24</f>
        <v>0</v>
      </c>
      <c r="BH24" s="16">
        <f>base_fleet!CA24</f>
        <v>0</v>
      </c>
      <c r="BI24" s="16">
        <f>base_fleet!BV24</f>
        <v>0</v>
      </c>
      <c r="BJ24" s="16">
        <f>base_fleet!CH24</f>
        <v>0</v>
      </c>
      <c r="BK24" s="16">
        <f>base_fleet!BU24+base_fleet!BZ24+base_fleet!CD24</f>
        <v>0</v>
      </c>
    </row>
    <row r="25" spans="1:63" x14ac:dyDescent="0.25">
      <c r="A25">
        <f t="shared" si="0"/>
        <v>1996</v>
      </c>
      <c r="B25" s="15">
        <f t="shared" si="4"/>
        <v>2243.8475766852957</v>
      </c>
      <c r="C25" s="15">
        <f t="shared" si="31"/>
        <v>4018.3018529991991</v>
      </c>
      <c r="D25" s="15">
        <f t="shared" si="32"/>
        <v>2.3724221348419334</v>
      </c>
      <c r="E25" s="15">
        <f t="shared" si="43"/>
        <v>1672.9462747524483</v>
      </c>
      <c r="F25" s="15">
        <f t="shared" si="1"/>
        <v>17.290158247174332</v>
      </c>
      <c r="G25" s="15">
        <f t="shared" si="2"/>
        <v>27.110968131569361</v>
      </c>
      <c r="H25" s="15">
        <f t="shared" si="3"/>
        <v>0.27664253195478933</v>
      </c>
      <c r="I25" s="15">
        <f t="shared" si="5"/>
        <v>214.04974696762488</v>
      </c>
      <c r="J25" s="16">
        <f>base_fleet!C25+base_fleet!G25+base_fleet!L25+base_fleet!Q25</f>
        <v>0</v>
      </c>
      <c r="K25" s="16">
        <f>base_fleet!E25+base_fleet!J25+base_fleet!O25+base_fleet!T25</f>
        <v>0</v>
      </c>
      <c r="L25" s="15">
        <f t="shared" si="6"/>
        <v>255.9579127049436</v>
      </c>
      <c r="M25" s="16">
        <f>base_fleet!I25+base_fleet!N25</f>
        <v>0</v>
      </c>
      <c r="N25" s="15">
        <f t="shared" si="33"/>
        <v>2586.8890958316433</v>
      </c>
      <c r="O25" s="15">
        <f t="shared" si="34"/>
        <v>40.568418505797055</v>
      </c>
      <c r="P25" s="15">
        <f t="shared" si="35"/>
        <v>181.01580888843947</v>
      </c>
      <c r="Q25" s="15">
        <f t="shared" si="36"/>
        <v>494.41277290105887</v>
      </c>
      <c r="R25" s="15">
        <f t="shared" si="37"/>
        <v>70.223695191321227</v>
      </c>
      <c r="S25" s="15">
        <f t="shared" si="38"/>
        <v>26.571127910229656</v>
      </c>
      <c r="T25" s="16">
        <f>base_fleet!Z25+base_fleet!AE25</f>
        <v>0</v>
      </c>
      <c r="U25" s="17">
        <f>base_fleet!X25+base_fleet!AC25+base_fleet!AH25</f>
        <v>0</v>
      </c>
      <c r="V25" s="15">
        <f t="shared" si="7"/>
        <v>637.19438564899428</v>
      </c>
      <c r="W25" s="15">
        <f t="shared" si="8"/>
        <v>133.38470343445513</v>
      </c>
      <c r="X25" s="15">
        <f t="shared" si="9"/>
        <v>29.927325733436447</v>
      </c>
      <c r="Y25" s="15">
        <f t="shared" si="10"/>
        <v>22.594139957693745</v>
      </c>
      <c r="Z25" s="15">
        <f t="shared" si="11"/>
        <v>45.18827991538749</v>
      </c>
      <c r="AA25" s="15">
        <f t="shared" si="12"/>
        <v>8.918739456984369</v>
      </c>
      <c r="AB25" s="15">
        <f t="shared" si="13"/>
        <v>0.29729131523281227</v>
      </c>
      <c r="AC25" s="15">
        <f t="shared" si="14"/>
        <v>0.29729131523281227</v>
      </c>
      <c r="AD25" s="15">
        <f t="shared" si="15"/>
        <v>2.5765247320177074</v>
      </c>
      <c r="AE25" s="15">
        <f t="shared" si="16"/>
        <v>12.882623660088536</v>
      </c>
      <c r="AF25" s="15">
        <f t="shared" si="17"/>
        <v>1.585553681241666</v>
      </c>
      <c r="AG25" s="15">
        <f t="shared" si="18"/>
        <v>0</v>
      </c>
      <c r="AH25" s="15">
        <f t="shared" si="19"/>
        <v>0.39638842031041649</v>
      </c>
      <c r="AI25" s="15">
        <f t="shared" si="20"/>
        <v>0.39638842031041649</v>
      </c>
      <c r="AJ25" s="15">
        <f t="shared" si="21"/>
        <v>0</v>
      </c>
      <c r="AK25" s="15">
        <f t="shared" si="22"/>
        <v>0</v>
      </c>
      <c r="AL25" s="15">
        <f t="shared" si="23"/>
        <v>0</v>
      </c>
      <c r="AM25" s="15">
        <f t="shared" si="24"/>
        <v>0</v>
      </c>
      <c r="AN25" s="15">
        <f t="shared" si="25"/>
        <v>21.206780486607283</v>
      </c>
      <c r="AO25" s="15">
        <f t="shared" si="26"/>
        <v>17.639284703813537</v>
      </c>
      <c r="AP25" s="15">
        <f t="shared" si="27"/>
        <v>3.3693015726385398</v>
      </c>
      <c r="AQ25" s="15">
        <f t="shared" si="28"/>
        <v>9.7115162976052058</v>
      </c>
      <c r="AR25" s="15">
        <f t="shared" si="29"/>
        <v>5.9458263046562463</v>
      </c>
      <c r="AS25" s="15">
        <f t="shared" si="30"/>
        <v>0.19819421015520824</v>
      </c>
      <c r="AT25" s="16">
        <f>base_fleet!AQ25+base_fleet!AN25+base_fleet!AJ25</f>
        <v>0</v>
      </c>
      <c r="AU25" s="15">
        <f t="shared" si="44"/>
        <v>271.80052275769282</v>
      </c>
      <c r="AV25" s="15">
        <f t="shared" si="45"/>
        <v>24.862747641245431</v>
      </c>
      <c r="AW25" s="15">
        <f t="shared" si="46"/>
        <v>8.4485064800348564</v>
      </c>
      <c r="AX25" s="15">
        <f t="shared" si="47"/>
        <v>3.1380166925843751</v>
      </c>
      <c r="AY25" s="15">
        <f t="shared" si="48"/>
        <v>0</v>
      </c>
      <c r="AZ25" s="15">
        <f t="shared" si="49"/>
        <v>0.24138589942956731</v>
      </c>
      <c r="BA25" s="15">
        <f t="shared" si="39"/>
        <v>56.404336255866959</v>
      </c>
      <c r="BB25" s="15">
        <f t="shared" si="40"/>
        <v>5.1600181432812047</v>
      </c>
      <c r="BC25" s="15">
        <f t="shared" si="41"/>
        <v>0.14234532809051595</v>
      </c>
      <c r="BD25" s="15">
        <f t="shared" si="42"/>
        <v>3.5586332022628987E-2</v>
      </c>
      <c r="BE25" s="16">
        <v>0</v>
      </c>
      <c r="BF25" s="16">
        <v>0</v>
      </c>
      <c r="BG25" s="16">
        <f>base_fleet!CE25</f>
        <v>0</v>
      </c>
      <c r="BH25" s="16">
        <f>base_fleet!CA25</f>
        <v>0</v>
      </c>
      <c r="BI25" s="16">
        <f>base_fleet!BV25</f>
        <v>0</v>
      </c>
      <c r="BJ25" s="16">
        <f>base_fleet!CH25</f>
        <v>0</v>
      </c>
      <c r="BK25" s="16">
        <f>base_fleet!BU25+base_fleet!BZ25+base_fleet!CD25</f>
        <v>0</v>
      </c>
    </row>
    <row r="26" spans="1:63" x14ac:dyDescent="0.25">
      <c r="A26">
        <f t="shared" si="0"/>
        <v>1995</v>
      </c>
      <c r="B26" s="15">
        <f t="shared" si="4"/>
        <v>1874.529796525652</v>
      </c>
      <c r="C26" s="15">
        <f t="shared" si="31"/>
        <v>3356.9243442143475</v>
      </c>
      <c r="D26" s="15">
        <f t="shared" si="32"/>
        <v>1.9819421015520826</v>
      </c>
      <c r="E26" s="15">
        <f t="shared" si="43"/>
        <v>1397.5938796353828</v>
      </c>
      <c r="F26" s="15">
        <f t="shared" si="1"/>
        <v>14.444348697183242</v>
      </c>
      <c r="G26" s="15">
        <f t="shared" si="2"/>
        <v>22.648738757183331</v>
      </c>
      <c r="H26" s="15">
        <f t="shared" si="3"/>
        <v>0.23110957915493188</v>
      </c>
      <c r="I26" s="15">
        <f t="shared" si="5"/>
        <v>178.81902175473138</v>
      </c>
      <c r="J26" s="16">
        <f>base_fleet!C26+base_fleet!G26+base_fleet!L26+base_fleet!Q26</f>
        <v>0</v>
      </c>
      <c r="K26" s="16">
        <f>base_fleet!E26+base_fleet!J26+base_fleet!O26+base_fleet!T26</f>
        <v>0</v>
      </c>
      <c r="L26" s="15">
        <f t="shared" si="6"/>
        <v>213.82946818995165</v>
      </c>
      <c r="M26" s="16">
        <f>base_fleet!I26+base_fleet!N26</f>
        <v>0</v>
      </c>
      <c r="N26" s="15">
        <f t="shared" si="33"/>
        <v>2161.1096675323902</v>
      </c>
      <c r="O26" s="15">
        <f t="shared" si="34"/>
        <v>33.891209936540605</v>
      </c>
      <c r="P26" s="15">
        <f t="shared" si="35"/>
        <v>151.22218234842384</v>
      </c>
      <c r="Q26" s="15">
        <f t="shared" si="36"/>
        <v>413.03673396345397</v>
      </c>
      <c r="R26" s="15">
        <f t="shared" si="37"/>
        <v>58.66548620594164</v>
      </c>
      <c r="S26" s="15">
        <f t="shared" si="38"/>
        <v>22.197751537383326</v>
      </c>
      <c r="T26" s="16">
        <f>base_fleet!Z26+base_fleet!AE26</f>
        <v>0</v>
      </c>
      <c r="U26" s="17">
        <f>base_fleet!X26+base_fleet!AC26+base_fleet!AH26</f>
        <v>0</v>
      </c>
      <c r="V26" s="15">
        <f t="shared" si="7"/>
        <v>532.31773605690853</v>
      </c>
      <c r="W26" s="15">
        <f t="shared" si="8"/>
        <v>111.43074226012428</v>
      </c>
      <c r="X26" s="15">
        <f t="shared" si="9"/>
        <v>25.001548412004116</v>
      </c>
      <c r="Y26" s="15">
        <f t="shared" si="10"/>
        <v>18.875341185221654</v>
      </c>
      <c r="Z26" s="15">
        <f t="shared" si="11"/>
        <v>37.750682370443307</v>
      </c>
      <c r="AA26" s="15">
        <f t="shared" si="12"/>
        <v>7.4507925731138069</v>
      </c>
      <c r="AB26" s="15">
        <f t="shared" si="13"/>
        <v>0.24835975243712685</v>
      </c>
      <c r="AC26" s="15">
        <f t="shared" si="14"/>
        <v>0.24835975243712685</v>
      </c>
      <c r="AD26" s="15">
        <f t="shared" si="15"/>
        <v>2.1524511877884338</v>
      </c>
      <c r="AE26" s="15">
        <f t="shared" si="16"/>
        <v>10.762255938942168</v>
      </c>
      <c r="AF26" s="15">
        <f t="shared" si="17"/>
        <v>1.3245853463313437</v>
      </c>
      <c r="AG26" s="15">
        <f t="shared" si="18"/>
        <v>0</v>
      </c>
      <c r="AH26" s="15">
        <f t="shared" si="19"/>
        <v>0.33114633658283593</v>
      </c>
      <c r="AI26" s="15">
        <f t="shared" si="20"/>
        <v>0.33114633658283593</v>
      </c>
      <c r="AJ26" s="15">
        <f t="shared" si="21"/>
        <v>0</v>
      </c>
      <c r="AK26" s="15">
        <f t="shared" si="22"/>
        <v>0</v>
      </c>
      <c r="AL26" s="15">
        <f t="shared" si="23"/>
        <v>0</v>
      </c>
      <c r="AM26" s="15">
        <f t="shared" si="24"/>
        <v>0</v>
      </c>
      <c r="AN26" s="15">
        <f t="shared" si="25"/>
        <v>17.716329007181724</v>
      </c>
      <c r="AO26" s="15">
        <f t="shared" si="26"/>
        <v>14.736011977936201</v>
      </c>
      <c r="AP26" s="15">
        <f t="shared" si="27"/>
        <v>2.8147438609541049</v>
      </c>
      <c r="AQ26" s="15">
        <f t="shared" si="28"/>
        <v>8.113085246279482</v>
      </c>
      <c r="AR26" s="15">
        <f t="shared" si="29"/>
        <v>4.9671950487425383</v>
      </c>
      <c r="AS26" s="15">
        <f t="shared" si="30"/>
        <v>0.16557316829141797</v>
      </c>
      <c r="AT26" s="16">
        <f>base_fleet!AQ26+base_fleet!AN26+base_fleet!AJ26</f>
        <v>0</v>
      </c>
      <c r="AU26" s="15">
        <f t="shared" si="44"/>
        <v>227.06452252572143</v>
      </c>
      <c r="AV26" s="15">
        <f t="shared" si="45"/>
        <v>20.77055579054112</v>
      </c>
      <c r="AW26" s="15">
        <f t="shared" si="46"/>
        <v>7.0579558511547518</v>
      </c>
      <c r="AX26" s="15">
        <f t="shared" si="47"/>
        <v>2.6215264590003362</v>
      </c>
      <c r="AY26" s="15">
        <f t="shared" si="48"/>
        <v>0</v>
      </c>
      <c r="AZ26" s="15">
        <f t="shared" si="49"/>
        <v>0.20165588146156432</v>
      </c>
      <c r="BA26" s="15">
        <f t="shared" si="39"/>
        <v>47.120673464400753</v>
      </c>
      <c r="BB26" s="15">
        <f t="shared" si="40"/>
        <v>4.3107240708757795</v>
      </c>
      <c r="BC26" s="15">
        <f t="shared" si="41"/>
        <v>0.11891652609312491</v>
      </c>
      <c r="BD26" s="15">
        <f t="shared" si="42"/>
        <v>2.9729131523281226E-2</v>
      </c>
      <c r="BE26" s="16">
        <v>0</v>
      </c>
      <c r="BF26" s="16">
        <v>0</v>
      </c>
      <c r="BG26" s="16">
        <f>base_fleet!CE26</f>
        <v>0</v>
      </c>
      <c r="BH26" s="16">
        <f>base_fleet!CA26</f>
        <v>0</v>
      </c>
      <c r="BI26" s="16">
        <f>base_fleet!BV26</f>
        <v>0</v>
      </c>
      <c r="BJ26" s="16">
        <f>base_fleet!CH26</f>
        <v>0</v>
      </c>
      <c r="BK26" s="16">
        <f>base_fleet!BU26+base_fleet!BZ26+base_fleet!CD26</f>
        <v>0</v>
      </c>
    </row>
    <row r="27" spans="1:63" x14ac:dyDescent="0.25">
      <c r="A27">
        <f t="shared" si="0"/>
        <v>1994</v>
      </c>
      <c r="B27" s="15">
        <f t="shared" si="4"/>
        <v>1565.9985083538181</v>
      </c>
      <c r="C27" s="15">
        <f t="shared" si="31"/>
        <v>2804.4038165943061</v>
      </c>
      <c r="D27" s="15">
        <f t="shared" si="32"/>
        <v>1.6557316829141797</v>
      </c>
      <c r="E27" s="15">
        <f t="shared" si="43"/>
        <v>1167.5620920243316</v>
      </c>
      <c r="F27" s="15">
        <f t="shared" si="1"/>
        <v>12.066934628543169</v>
      </c>
      <c r="G27" s="15">
        <f t="shared" si="2"/>
        <v>18.920953497555697</v>
      </c>
      <c r="H27" s="15">
        <f t="shared" si="3"/>
        <v>0.19307095405669072</v>
      </c>
      <c r="I27" s="15">
        <f t="shared" si="5"/>
        <v>149.38696725558623</v>
      </c>
      <c r="J27" s="16">
        <f>base_fleet!C27+base_fleet!G27+base_fleet!L27+base_fleet!Q27</f>
        <v>0</v>
      </c>
      <c r="K27" s="16">
        <f>base_fleet!E27+base_fleet!J27+base_fleet!O27+base_fleet!T27</f>
        <v>0</v>
      </c>
      <c r="L27" s="15">
        <f t="shared" si="6"/>
        <v>178.63499894650627</v>
      </c>
      <c r="M27" s="16">
        <f>base_fleet!I27+base_fleet!N27</f>
        <v>0</v>
      </c>
      <c r="N27" s="15">
        <f t="shared" si="33"/>
        <v>1805.4098270496211</v>
      </c>
      <c r="O27" s="15">
        <f t="shared" si="34"/>
        <v>28.313011777832468</v>
      </c>
      <c r="P27" s="15">
        <f t="shared" si="35"/>
        <v>126.33232740635187</v>
      </c>
      <c r="Q27" s="15">
        <f t="shared" si="36"/>
        <v>345.05448271931505</v>
      </c>
      <c r="R27" s="15">
        <f t="shared" si="37"/>
        <v>49.009657814259718</v>
      </c>
      <c r="S27" s="15">
        <f t="shared" si="38"/>
        <v>18.544194848638814</v>
      </c>
      <c r="T27" s="16">
        <f>base_fleet!Z27+base_fleet!AE27</f>
        <v>0</v>
      </c>
      <c r="U27" s="17">
        <f>base_fleet!X27+base_fleet!AC27+base_fleet!AH27</f>
        <v>0</v>
      </c>
      <c r="V27" s="15">
        <f t="shared" si="7"/>
        <v>444.70287011732364</v>
      </c>
      <c r="W27" s="15">
        <f t="shared" si="8"/>
        <v>93.0902120027866</v>
      </c>
      <c r="X27" s="15">
        <f t="shared" si="9"/>
        <v>20.886511162586597</v>
      </c>
      <c r="Y27" s="15">
        <f t="shared" si="10"/>
        <v>15.768624321422998</v>
      </c>
      <c r="Z27" s="15">
        <f t="shared" si="11"/>
        <v>31.537248642845995</v>
      </c>
      <c r="AA27" s="15">
        <f t="shared" si="12"/>
        <v>6.2244569689827589</v>
      </c>
      <c r="AB27" s="15">
        <f t="shared" si="13"/>
        <v>0.20748189896609193</v>
      </c>
      <c r="AC27" s="15">
        <f t="shared" si="14"/>
        <v>0.20748189896609193</v>
      </c>
      <c r="AD27" s="15">
        <f t="shared" si="15"/>
        <v>1.798176457706131</v>
      </c>
      <c r="AE27" s="15">
        <f t="shared" si="16"/>
        <v>8.9908822885306545</v>
      </c>
      <c r="AF27" s="15">
        <f t="shared" si="17"/>
        <v>1.1065701278191573</v>
      </c>
      <c r="AG27" s="15">
        <f t="shared" si="18"/>
        <v>0</v>
      </c>
      <c r="AH27" s="15">
        <f t="shared" si="19"/>
        <v>0.27664253195478933</v>
      </c>
      <c r="AI27" s="15">
        <f t="shared" si="20"/>
        <v>0.27664253195478933</v>
      </c>
      <c r="AJ27" s="15">
        <f t="shared" si="21"/>
        <v>0</v>
      </c>
      <c r="AK27" s="15">
        <f t="shared" si="22"/>
        <v>0</v>
      </c>
      <c r="AL27" s="15">
        <f t="shared" si="23"/>
        <v>0</v>
      </c>
      <c r="AM27" s="15">
        <f t="shared" si="24"/>
        <v>0</v>
      </c>
      <c r="AN27" s="15">
        <f t="shared" si="25"/>
        <v>14.800375459581231</v>
      </c>
      <c r="AO27" s="15">
        <f t="shared" si="26"/>
        <v>12.310592671988127</v>
      </c>
      <c r="AP27" s="15">
        <f t="shared" si="27"/>
        <v>2.3514615216157089</v>
      </c>
      <c r="AQ27" s="15">
        <f t="shared" si="28"/>
        <v>6.7777420328923403</v>
      </c>
      <c r="AR27" s="15">
        <f t="shared" si="29"/>
        <v>4.1496379793218399</v>
      </c>
      <c r="AS27" s="15">
        <f t="shared" si="30"/>
        <v>0.13832126597739466</v>
      </c>
      <c r="AT27" s="16">
        <f>base_fleet!AQ27+base_fleet!AN27+base_fleet!AJ27</f>
        <v>0</v>
      </c>
      <c r="AU27" s="15">
        <f t="shared" si="44"/>
        <v>189.6916785395498</v>
      </c>
      <c r="AV27" s="15">
        <f t="shared" si="45"/>
        <v>17.351903099088478</v>
      </c>
      <c r="AW27" s="15">
        <f t="shared" si="46"/>
        <v>5.8962777521174452</v>
      </c>
      <c r="AX27" s="15">
        <f t="shared" si="47"/>
        <v>2.1900460222150508</v>
      </c>
      <c r="AY27" s="15">
        <f t="shared" si="48"/>
        <v>0</v>
      </c>
      <c r="AZ27" s="15">
        <f t="shared" si="49"/>
        <v>0.168465078631927</v>
      </c>
      <c r="BA27" s="15">
        <f t="shared" si="39"/>
        <v>39.365020761284612</v>
      </c>
      <c r="BB27" s="15">
        <f t="shared" si="40"/>
        <v>3.6012164103383406</v>
      </c>
      <c r="BC27" s="15">
        <f t="shared" si="41"/>
        <v>9.9343900974850741E-2</v>
      </c>
      <c r="BD27" s="15">
        <f t="shared" si="42"/>
        <v>2.4835975243712685E-2</v>
      </c>
      <c r="BE27" s="16">
        <v>0</v>
      </c>
      <c r="BF27" s="16">
        <v>0</v>
      </c>
      <c r="BG27" s="16">
        <f>base_fleet!CE27</f>
        <v>0</v>
      </c>
      <c r="BH27" s="16">
        <f>base_fleet!CA27</f>
        <v>0</v>
      </c>
      <c r="BI27" s="16">
        <f>base_fleet!BV27</f>
        <v>0</v>
      </c>
      <c r="BJ27" s="16">
        <f>base_fleet!CH27</f>
        <v>0</v>
      </c>
      <c r="BK27" s="16">
        <f>base_fleet!BU27+base_fleet!BZ27+base_fleet!CD27</f>
        <v>0</v>
      </c>
    </row>
    <row r="28" spans="1:63" x14ac:dyDescent="0.25">
      <c r="A28">
        <f t="shared" si="0"/>
        <v>1993</v>
      </c>
      <c r="B28" s="15">
        <f t="shared" si="4"/>
        <v>1308.2487846881361</v>
      </c>
      <c r="C28" s="15">
        <f t="shared" si="31"/>
        <v>2342.8233585554208</v>
      </c>
      <c r="D28" s="15">
        <f t="shared" si="32"/>
        <v>1.3832126597739467</v>
      </c>
      <c r="E28" s="15">
        <f t="shared" si="43"/>
        <v>975.39153440474308</v>
      </c>
      <c r="F28" s="15">
        <f t="shared" si="1"/>
        <v>10.080822222045187</v>
      </c>
      <c r="G28" s="15">
        <f t="shared" si="2"/>
        <v>15.80672924416686</v>
      </c>
      <c r="H28" s="15">
        <f t="shared" si="3"/>
        <v>0.16129315555272303</v>
      </c>
      <c r="I28" s="15">
        <f t="shared" si="5"/>
        <v>124.79917274366321</v>
      </c>
      <c r="J28" s="16">
        <f>base_fleet!C28+base_fleet!G28+base_fleet!L28+base_fleet!Q28</f>
        <v>0</v>
      </c>
      <c r="K28" s="16">
        <f>base_fleet!E28+base_fleet!J28+base_fleet!O28+base_fleet!T28</f>
        <v>0</v>
      </c>
      <c r="L28" s="15">
        <f t="shared" si="6"/>
        <v>149.23323299981834</v>
      </c>
      <c r="M28" s="16">
        <f>base_fleet!I28+base_fleet!N28</f>
        <v>0</v>
      </c>
      <c r="N28" s="15">
        <f t="shared" si="33"/>
        <v>1508.255084217511</v>
      </c>
      <c r="O28" s="15">
        <f t="shared" si="34"/>
        <v>23.652936482134486</v>
      </c>
      <c r="P28" s="15">
        <f t="shared" si="35"/>
        <v>105.5391259407521</v>
      </c>
      <c r="Q28" s="15">
        <f t="shared" si="36"/>
        <v>288.26151829689047</v>
      </c>
      <c r="R28" s="15">
        <f t="shared" si="37"/>
        <v>40.943094729308825</v>
      </c>
      <c r="S28" s="15">
        <f t="shared" si="38"/>
        <v>15.491981789468204</v>
      </c>
      <c r="T28" s="16">
        <f>base_fleet!Z28+base_fleet!AE28</f>
        <v>0</v>
      </c>
      <c r="U28" s="17">
        <f>base_fleet!X28+base_fleet!AC28+base_fleet!AH28</f>
        <v>0</v>
      </c>
      <c r="V28" s="15">
        <f t="shared" si="7"/>
        <v>371.50864849155283</v>
      </c>
      <c r="W28" s="15">
        <f t="shared" si="8"/>
        <v>77.768373385634575</v>
      </c>
      <c r="X28" s="15">
        <f t="shared" si="9"/>
        <v>17.44877322619736</v>
      </c>
      <c r="Y28" s="15">
        <f t="shared" si="10"/>
        <v>13.173246011831122</v>
      </c>
      <c r="Z28" s="15">
        <f t="shared" si="11"/>
        <v>26.346492023662243</v>
      </c>
      <c r="AA28" s="15">
        <f t="shared" si="12"/>
        <v>5.1999655309859669</v>
      </c>
      <c r="AB28" s="15">
        <f t="shared" si="13"/>
        <v>0.17333218436619885</v>
      </c>
      <c r="AC28" s="15">
        <f t="shared" si="14"/>
        <v>0.17333218436619885</v>
      </c>
      <c r="AD28" s="15">
        <f t="shared" si="15"/>
        <v>1.5022122645070575</v>
      </c>
      <c r="AE28" s="15">
        <f t="shared" si="16"/>
        <v>7.5110613225352871</v>
      </c>
      <c r="AF28" s="15">
        <f t="shared" si="17"/>
        <v>0.92443831661972753</v>
      </c>
      <c r="AG28" s="15">
        <f t="shared" si="18"/>
        <v>0</v>
      </c>
      <c r="AH28" s="15">
        <f t="shared" si="19"/>
        <v>0.23110957915493188</v>
      </c>
      <c r="AI28" s="15">
        <f t="shared" si="20"/>
        <v>0.23110957915493188</v>
      </c>
      <c r="AJ28" s="15">
        <f t="shared" si="21"/>
        <v>0</v>
      </c>
      <c r="AK28" s="15">
        <f t="shared" si="22"/>
        <v>0</v>
      </c>
      <c r="AL28" s="15">
        <f t="shared" si="23"/>
        <v>0</v>
      </c>
      <c r="AM28" s="15">
        <f t="shared" si="24"/>
        <v>0</v>
      </c>
      <c r="AN28" s="15">
        <f t="shared" si="25"/>
        <v>12.364362484788858</v>
      </c>
      <c r="AO28" s="15">
        <f t="shared" si="26"/>
        <v>10.284376272394471</v>
      </c>
      <c r="AP28" s="15">
        <f t="shared" si="27"/>
        <v>1.9644314228169206</v>
      </c>
      <c r="AQ28" s="15">
        <f t="shared" si="28"/>
        <v>5.6621846892958327</v>
      </c>
      <c r="AR28" s="15">
        <f t="shared" si="29"/>
        <v>3.4666436873239781</v>
      </c>
      <c r="AS28" s="15">
        <f t="shared" si="30"/>
        <v>0.11555478957746594</v>
      </c>
      <c r="AT28" s="16">
        <f>base_fleet!AQ28+base_fleet!AN28+base_fleet!AJ28</f>
        <v>0</v>
      </c>
      <c r="AU28" s="15">
        <f t="shared" si="44"/>
        <v>158.47007937171611</v>
      </c>
      <c r="AV28" s="15">
        <f t="shared" si="45"/>
        <v>14.495930883913639</v>
      </c>
      <c r="AW28" s="15">
        <f t="shared" si="46"/>
        <v>4.9258017566696841</v>
      </c>
      <c r="AX28" s="15">
        <f t="shared" si="47"/>
        <v>1.8295835096201682</v>
      </c>
      <c r="AY28" s="15">
        <f t="shared" si="48"/>
        <v>0</v>
      </c>
      <c r="AZ28" s="15">
        <f t="shared" si="49"/>
        <v>0.14073719304770527</v>
      </c>
      <c r="BA28" s="15">
        <f t="shared" si="39"/>
        <v>32.885880986125578</v>
      </c>
      <c r="BB28" s="15">
        <f t="shared" si="40"/>
        <v>3.0084875350083338</v>
      </c>
      <c r="BC28" s="15">
        <f t="shared" si="41"/>
        <v>8.2992759586436773E-2</v>
      </c>
      <c r="BD28" s="15">
        <f t="shared" si="42"/>
        <v>2.0748189896609193E-2</v>
      </c>
      <c r="BE28" s="16">
        <v>0</v>
      </c>
      <c r="BF28" s="16">
        <v>0</v>
      </c>
      <c r="BG28" s="16">
        <f>base_fleet!CE28</f>
        <v>0</v>
      </c>
      <c r="BH28" s="16">
        <f>base_fleet!CA28</f>
        <v>0</v>
      </c>
      <c r="BI28" s="16">
        <f>base_fleet!BV28</f>
        <v>0</v>
      </c>
      <c r="BJ28" s="16">
        <f>base_fleet!CH28</f>
        <v>0</v>
      </c>
      <c r="BK28" s="16">
        <f>base_fleet!BU28+base_fleet!BZ28+base_fleet!CD28</f>
        <v>0</v>
      </c>
    </row>
    <row r="29" spans="1:63" x14ac:dyDescent="0.25">
      <c r="A29">
        <f t="shared" si="0"/>
        <v>1992</v>
      </c>
      <c r="B29" s="15">
        <f t="shared" si="4"/>
        <v>1092.9224220252509</v>
      </c>
      <c r="C29" s="15">
        <f t="shared" si="31"/>
        <v>1957.215026207808</v>
      </c>
      <c r="D29" s="15">
        <f t="shared" si="32"/>
        <v>1.1555478957746594</v>
      </c>
      <c r="E29" s="15">
        <f t="shared" si="43"/>
        <v>814.85057787283188</v>
      </c>
      <c r="F29" s="15">
        <f t="shared" si="1"/>
        <v>8.4216066300799142</v>
      </c>
      <c r="G29" s="15">
        <f t="shared" si="2"/>
        <v>13.205079195965311</v>
      </c>
      <c r="H29" s="15">
        <f t="shared" si="3"/>
        <v>0.13474570608127867</v>
      </c>
      <c r="I29" s="15">
        <f t="shared" si="5"/>
        <v>104.25831519061299</v>
      </c>
      <c r="J29" s="16">
        <f>base_fleet!C29+base_fleet!G29+base_fleet!L29+base_fleet!Q29</f>
        <v>0</v>
      </c>
      <c r="K29" s="16">
        <f>base_fleet!E29+base_fleet!J29+base_fleet!O29+base_fleet!T29</f>
        <v>0</v>
      </c>
      <c r="L29" s="15">
        <f t="shared" si="6"/>
        <v>124.67074180825658</v>
      </c>
      <c r="M29" s="16">
        <f>base_fleet!I29+base_fleet!N29</f>
        <v>0</v>
      </c>
      <c r="N29" s="15">
        <f t="shared" si="33"/>
        <v>1260.0094255526883</v>
      </c>
      <c r="O29" s="15">
        <f t="shared" si="34"/>
        <v>19.759869017746674</v>
      </c>
      <c r="P29" s="15">
        <f t="shared" si="35"/>
        <v>88.168304447606488</v>
      </c>
      <c r="Q29" s="15">
        <f t="shared" si="36"/>
        <v>240.81618147943902</v>
      </c>
      <c r="R29" s="15">
        <f t="shared" si="37"/>
        <v>34.204217714929925</v>
      </c>
      <c r="S29" s="15">
        <f t="shared" si="38"/>
        <v>12.942136432676186</v>
      </c>
      <c r="T29" s="16">
        <f>base_fleet!Z29+base_fleet!AE29</f>
        <v>0</v>
      </c>
      <c r="U29" s="17">
        <f>base_fleet!X29+base_fleet!AC29+base_fleet!AH29</f>
        <v>0</v>
      </c>
      <c r="V29" s="15">
        <f t="shared" si="7"/>
        <v>310.36155864613022</v>
      </c>
      <c r="W29" s="15">
        <f t="shared" si="8"/>
        <v>64.968376040076421</v>
      </c>
      <c r="X29" s="15">
        <f t="shared" si="9"/>
        <v>14.576857031280152</v>
      </c>
      <c r="Y29" s="15">
        <f t="shared" si="10"/>
        <v>11.005044381231375</v>
      </c>
      <c r="Z29" s="15">
        <f t="shared" si="11"/>
        <v>22.01008876246275</v>
      </c>
      <c r="AA29" s="15">
        <f t="shared" si="12"/>
        <v>4.3440964662755412</v>
      </c>
      <c r="AB29" s="15">
        <f t="shared" si="13"/>
        <v>0.14480321554251799</v>
      </c>
      <c r="AC29" s="15">
        <f t="shared" si="14"/>
        <v>0.14480321554251799</v>
      </c>
      <c r="AD29" s="15">
        <f t="shared" si="15"/>
        <v>1.2549612013684899</v>
      </c>
      <c r="AE29" s="15">
        <f t="shared" si="16"/>
        <v>6.2748060068424492</v>
      </c>
      <c r="AF29" s="15">
        <f t="shared" si="17"/>
        <v>0.7722838162267629</v>
      </c>
      <c r="AG29" s="15">
        <f t="shared" si="18"/>
        <v>0</v>
      </c>
      <c r="AH29" s="15">
        <f t="shared" si="19"/>
        <v>0.19307095405669072</v>
      </c>
      <c r="AI29" s="15">
        <f t="shared" si="20"/>
        <v>0.19307095405669072</v>
      </c>
      <c r="AJ29" s="15">
        <f t="shared" si="21"/>
        <v>0</v>
      </c>
      <c r="AK29" s="15">
        <f t="shared" si="22"/>
        <v>0</v>
      </c>
      <c r="AL29" s="15">
        <f t="shared" si="23"/>
        <v>0</v>
      </c>
      <c r="AM29" s="15">
        <f t="shared" si="24"/>
        <v>0</v>
      </c>
      <c r="AN29" s="15">
        <f t="shared" si="25"/>
        <v>10.329296042032956</v>
      </c>
      <c r="AO29" s="15">
        <f t="shared" si="26"/>
        <v>8.5916574555227392</v>
      </c>
      <c r="AP29" s="15">
        <f t="shared" si="27"/>
        <v>1.6411031094818709</v>
      </c>
      <c r="AQ29" s="15">
        <f t="shared" si="28"/>
        <v>4.7302383743889242</v>
      </c>
      <c r="AR29" s="15">
        <f t="shared" si="29"/>
        <v>2.896064310850361</v>
      </c>
      <c r="AS29" s="15">
        <f t="shared" si="30"/>
        <v>9.6535477028345362E-2</v>
      </c>
      <c r="AT29" s="16">
        <f>base_fleet!AQ29+base_fleet!AN29+base_fleet!AJ29</f>
        <v>0</v>
      </c>
      <c r="AU29" s="15">
        <f t="shared" si="44"/>
        <v>132.38728366696441</v>
      </c>
      <c r="AV29" s="15">
        <f t="shared" si="45"/>
        <v>12.1100268363209</v>
      </c>
      <c r="AW29" s="15">
        <f t="shared" si="46"/>
        <v>4.1150576628274909</v>
      </c>
      <c r="AX29" s="15">
        <f t="shared" si="47"/>
        <v>1.5284499890502108</v>
      </c>
      <c r="AY29" s="15">
        <f t="shared" si="48"/>
        <v>0</v>
      </c>
      <c r="AZ29" s="15">
        <f t="shared" si="49"/>
        <v>0.11757307608078546</v>
      </c>
      <c r="BA29" s="15">
        <f t="shared" si="39"/>
        <v>27.473151222042524</v>
      </c>
      <c r="BB29" s="15">
        <f t="shared" si="40"/>
        <v>2.513316673309884</v>
      </c>
      <c r="BC29" s="15">
        <f t="shared" si="41"/>
        <v>6.9332873746479548E-2</v>
      </c>
      <c r="BD29" s="15">
        <f t="shared" si="42"/>
        <v>1.7333218436619887E-2</v>
      </c>
      <c r="BE29" s="16">
        <v>0</v>
      </c>
      <c r="BF29" s="16">
        <v>0</v>
      </c>
      <c r="BG29" s="16">
        <f>base_fleet!CE29</f>
        <v>0</v>
      </c>
      <c r="BH29" s="16">
        <f>base_fleet!CA29</f>
        <v>0</v>
      </c>
      <c r="BI29" s="16">
        <f>base_fleet!BV29</f>
        <v>0</v>
      </c>
      <c r="BJ29" s="16">
        <f>base_fleet!CH29</f>
        <v>0</v>
      </c>
      <c r="BK29" s="16">
        <f>base_fleet!BU29+base_fleet!BZ29+base_fleet!CD29</f>
        <v>0</v>
      </c>
    </row>
    <row r="30" spans="1:63" x14ac:dyDescent="0.25">
      <c r="A30">
        <f t="shared" si="0"/>
        <v>1991</v>
      </c>
      <c r="B30" s="15">
        <f t="shared" si="4"/>
        <v>913.03690440674393</v>
      </c>
      <c r="C30" s="15">
        <f t="shared" si="31"/>
        <v>1635.0744689414507</v>
      </c>
      <c r="D30" s="15">
        <f t="shared" si="32"/>
        <v>0.96535477028345362</v>
      </c>
      <c r="E30" s="15">
        <f t="shared" si="43"/>
        <v>680.73326540085179</v>
      </c>
      <c r="F30" s="15">
        <f t="shared" si="1"/>
        <v>7.0354834823599433</v>
      </c>
      <c r="G30" s="15">
        <f t="shared" si="2"/>
        <v>11.031638100340396</v>
      </c>
      <c r="H30" s="15">
        <f t="shared" si="3"/>
        <v>0.11256773571775913</v>
      </c>
      <c r="I30" s="15">
        <f t="shared" si="5"/>
        <v>87.098303998470428</v>
      </c>
      <c r="J30" s="16">
        <f>base_fleet!C30+base_fleet!G30+base_fleet!L30+base_fleet!Q30</f>
        <v>0</v>
      </c>
      <c r="K30" s="16">
        <f>base_fleet!E30+base_fleet!J30+base_fleet!O30+base_fleet!T30</f>
        <v>0</v>
      </c>
      <c r="L30" s="15">
        <f t="shared" si="6"/>
        <v>104.15102286928203</v>
      </c>
      <c r="M30" s="16">
        <f>base_fleet!I30+base_fleet!N30</f>
        <v>0</v>
      </c>
      <c r="N30" s="15">
        <f t="shared" si="33"/>
        <v>1052.6228415170776</v>
      </c>
      <c r="O30" s="15">
        <f t="shared" si="34"/>
        <v>16.507566571847054</v>
      </c>
      <c r="P30" s="15">
        <f t="shared" si="35"/>
        <v>73.656568972627497</v>
      </c>
      <c r="Q30" s="15">
        <f t="shared" si="36"/>
        <v>201.17993412707173</v>
      </c>
      <c r="R30" s="15">
        <f t="shared" si="37"/>
        <v>28.574501200390234</v>
      </c>
      <c r="S30" s="15">
        <f t="shared" si="38"/>
        <v>10.811973427174681</v>
      </c>
      <c r="T30" s="16">
        <f>base_fleet!Z30+base_fleet!AE30</f>
        <v>0</v>
      </c>
      <c r="U30" s="17">
        <f>base_fleet!X30+base_fleet!AC30+base_fleet!AH30</f>
        <v>0</v>
      </c>
      <c r="V30" s="15">
        <f t="shared" si="7"/>
        <v>259.27874755100214</v>
      </c>
      <c r="W30" s="15">
        <f t="shared" si="8"/>
        <v>54.275146843491285</v>
      </c>
      <c r="X30" s="15">
        <f t="shared" si="9"/>
        <v>12.17763324423059</v>
      </c>
      <c r="Y30" s="15">
        <f t="shared" si="10"/>
        <v>9.1937098665052144</v>
      </c>
      <c r="Z30" s="15">
        <f t="shared" si="11"/>
        <v>18.387419733010429</v>
      </c>
      <c r="AA30" s="15">
        <f t="shared" si="12"/>
        <v>3.629095999936268</v>
      </c>
      <c r="AB30" s="15">
        <f t="shared" si="13"/>
        <v>0.12096986666454222</v>
      </c>
      <c r="AC30" s="15">
        <f t="shared" si="14"/>
        <v>0.12096986666454222</v>
      </c>
      <c r="AD30" s="15">
        <f t="shared" si="15"/>
        <v>1.0484055110926997</v>
      </c>
      <c r="AE30" s="15">
        <f t="shared" si="16"/>
        <v>5.2420275554634985</v>
      </c>
      <c r="AF30" s="15">
        <f t="shared" si="17"/>
        <v>0.64517262221089211</v>
      </c>
      <c r="AG30" s="15">
        <f t="shared" si="18"/>
        <v>0</v>
      </c>
      <c r="AH30" s="15">
        <f t="shared" si="19"/>
        <v>0.16129315555272303</v>
      </c>
      <c r="AI30" s="15">
        <f t="shared" si="20"/>
        <v>0.16129315555272303</v>
      </c>
      <c r="AJ30" s="15">
        <f t="shared" si="21"/>
        <v>0</v>
      </c>
      <c r="AK30" s="15">
        <f t="shared" si="22"/>
        <v>0</v>
      </c>
      <c r="AL30" s="15">
        <f t="shared" si="23"/>
        <v>0</v>
      </c>
      <c r="AM30" s="15">
        <f t="shared" si="24"/>
        <v>0</v>
      </c>
      <c r="AN30" s="15">
        <f t="shared" si="25"/>
        <v>8.6291838220706829</v>
      </c>
      <c r="AO30" s="15">
        <f t="shared" si="26"/>
        <v>7.1775454220961761</v>
      </c>
      <c r="AP30" s="15">
        <f t="shared" si="27"/>
        <v>1.3709918221981454</v>
      </c>
      <c r="AQ30" s="15">
        <f t="shared" si="28"/>
        <v>3.951682311041715</v>
      </c>
      <c r="AR30" s="15">
        <f t="shared" si="29"/>
        <v>2.4193973332908452</v>
      </c>
      <c r="AS30" s="15">
        <f t="shared" si="30"/>
        <v>8.0646577776361514E-2</v>
      </c>
      <c r="AT30" s="16">
        <f>base_fleet!AQ30+base_fleet!AN30+base_fleet!AJ30</f>
        <v>0</v>
      </c>
      <c r="AU30" s="15">
        <f t="shared" si="44"/>
        <v>110.59748910459264</v>
      </c>
      <c r="AV30" s="15">
        <f t="shared" si="45"/>
        <v>10.116821827507142</v>
      </c>
      <c r="AW30" s="15">
        <f t="shared" si="46"/>
        <v>3.4377549899296116</v>
      </c>
      <c r="AX30" s="15">
        <f t="shared" si="47"/>
        <v>1.2768804248309984</v>
      </c>
      <c r="AY30" s="15">
        <f t="shared" si="48"/>
        <v>0</v>
      </c>
      <c r="AZ30" s="15">
        <f t="shared" si="49"/>
        <v>9.8221571140846051E-2</v>
      </c>
      <c r="BA30" s="15">
        <f t="shared" si="39"/>
        <v>22.951309663489109</v>
      </c>
      <c r="BB30" s="15">
        <f t="shared" si="40"/>
        <v>2.0996466253665114</v>
      </c>
      <c r="BC30" s="15">
        <f t="shared" si="41"/>
        <v>5.7921286217007206E-2</v>
      </c>
      <c r="BD30" s="15">
        <f t="shared" si="42"/>
        <v>1.4480321554251802E-2</v>
      </c>
      <c r="BE30" s="16">
        <v>0</v>
      </c>
      <c r="BF30" s="16">
        <v>0</v>
      </c>
      <c r="BG30" s="16">
        <f>base_fleet!CE30</f>
        <v>0</v>
      </c>
      <c r="BH30" s="16">
        <f>base_fleet!CA30</f>
        <v>0</v>
      </c>
      <c r="BI30" s="16">
        <f>base_fleet!BV30</f>
        <v>0</v>
      </c>
      <c r="BJ30" s="16">
        <f>base_fleet!CH30</f>
        <v>0</v>
      </c>
      <c r="BK30" s="16">
        <f>base_fleet!BU30+base_fleet!BZ30+base_fleet!CD30</f>
        <v>0</v>
      </c>
    </row>
    <row r="31" spans="1:63" x14ac:dyDescent="0.25">
      <c r="A31">
        <f t="shared" si="0"/>
        <v>1990</v>
      </c>
      <c r="B31" s="15">
        <f t="shared" si="4"/>
        <v>762.75897722353557</v>
      </c>
      <c r="C31" s="15">
        <f t="shared" si="31"/>
        <v>1365.9554434160116</v>
      </c>
      <c r="D31" s="15">
        <f t="shared" si="32"/>
        <v>0.80646577776361505</v>
      </c>
      <c r="E31" s="15">
        <f t="shared" si="43"/>
        <v>568.69049517398253</v>
      </c>
      <c r="F31" s="15">
        <f t="shared" si="1"/>
        <v>5.8775041396216219</v>
      </c>
      <c r="G31" s="15">
        <f t="shared" si="2"/>
        <v>9.2159264909267087</v>
      </c>
      <c r="H31" s="15">
        <f t="shared" si="3"/>
        <v>9.4040066233945993E-2</v>
      </c>
      <c r="I31" s="15">
        <f t="shared" si="5"/>
        <v>72.762681283890473</v>
      </c>
      <c r="J31" s="16">
        <f>base_fleet!C31+base_fleet!G31+base_fleet!L31+base_fleet!Q31</f>
        <v>0</v>
      </c>
      <c r="K31" s="16">
        <f>base_fleet!E31+base_fleet!J31+base_fleet!O31+base_fleet!T31</f>
        <v>0</v>
      </c>
      <c r="L31" s="15">
        <f t="shared" si="6"/>
        <v>87.008671059333622</v>
      </c>
      <c r="M31" s="16">
        <f>base_fleet!I31+base_fleet!N31</f>
        <v>0</v>
      </c>
      <c r="N31" s="15">
        <f t="shared" si="33"/>
        <v>879.37028407344576</v>
      </c>
      <c r="O31" s="15">
        <f t="shared" si="34"/>
        <v>13.790564799757815</v>
      </c>
      <c r="P31" s="15">
        <f t="shared" si="35"/>
        <v>61.533338843363815</v>
      </c>
      <c r="Q31" s="15">
        <f t="shared" si="36"/>
        <v>168.06746808593738</v>
      </c>
      <c r="R31" s="15">
        <f t="shared" si="37"/>
        <v>23.871387021803013</v>
      </c>
      <c r="S31" s="15">
        <f t="shared" si="38"/>
        <v>9.0324167109524893</v>
      </c>
      <c r="T31" s="16">
        <f>base_fleet!Z31+base_fleet!AE31</f>
        <v>0</v>
      </c>
      <c r="U31" s="17">
        <f>base_fleet!X31+base_fleet!AC31+base_fleet!AH31</f>
        <v>0</v>
      </c>
      <c r="V31" s="15">
        <f t="shared" si="7"/>
        <v>216.60372252565534</v>
      </c>
      <c r="W31" s="15">
        <f t="shared" si="8"/>
        <v>45.341930096350261</v>
      </c>
      <c r="X31" s="15">
        <f t="shared" si="9"/>
        <v>10.17330080913654</v>
      </c>
      <c r="Y31" s="15">
        <f t="shared" si="10"/>
        <v>7.6805052466328858</v>
      </c>
      <c r="Z31" s="15">
        <f t="shared" si="11"/>
        <v>15.361010493265772</v>
      </c>
      <c r="AA31" s="15">
        <f t="shared" si="12"/>
        <v>3.03177838682877</v>
      </c>
      <c r="AB31" s="15">
        <f t="shared" si="13"/>
        <v>0.10105927956095896</v>
      </c>
      <c r="AC31" s="15">
        <f t="shared" si="14"/>
        <v>0.10105927956095896</v>
      </c>
      <c r="AD31" s="15">
        <f t="shared" si="15"/>
        <v>0.87584708952831136</v>
      </c>
      <c r="AE31" s="15">
        <f t="shared" si="16"/>
        <v>4.3792354476415571</v>
      </c>
      <c r="AF31" s="15">
        <f t="shared" si="17"/>
        <v>0.53898282432511468</v>
      </c>
      <c r="AG31" s="15">
        <f t="shared" si="18"/>
        <v>0</v>
      </c>
      <c r="AH31" s="15">
        <f t="shared" si="19"/>
        <v>0.13474570608127867</v>
      </c>
      <c r="AI31" s="15">
        <f t="shared" si="20"/>
        <v>0.13474570608127867</v>
      </c>
      <c r="AJ31" s="15">
        <f t="shared" si="21"/>
        <v>0</v>
      </c>
      <c r="AK31" s="15">
        <f t="shared" si="22"/>
        <v>0</v>
      </c>
      <c r="AL31" s="15">
        <f t="shared" si="23"/>
        <v>0</v>
      </c>
      <c r="AM31" s="15">
        <f t="shared" si="24"/>
        <v>0</v>
      </c>
      <c r="AN31" s="15">
        <f t="shared" si="25"/>
        <v>7.208895275348409</v>
      </c>
      <c r="AO31" s="15">
        <f t="shared" si="26"/>
        <v>5.9961839206169021</v>
      </c>
      <c r="AP31" s="15">
        <f t="shared" si="27"/>
        <v>1.1453385016908684</v>
      </c>
      <c r="AQ31" s="15">
        <f t="shared" si="28"/>
        <v>3.3012697989913278</v>
      </c>
      <c r="AR31" s="15">
        <f t="shared" si="29"/>
        <v>2.0211855912191798</v>
      </c>
      <c r="AS31" s="15">
        <f t="shared" si="30"/>
        <v>6.7372853040639336E-2</v>
      </c>
      <c r="AT31" s="16">
        <f>base_fleet!AQ31+base_fleet!AN31+base_fleet!AJ31</f>
        <v>0</v>
      </c>
      <c r="AU31" s="15">
        <f t="shared" si="44"/>
        <v>92.394105063829329</v>
      </c>
      <c r="AV31" s="15">
        <f t="shared" si="45"/>
        <v>8.4516810138316352</v>
      </c>
      <c r="AW31" s="15">
        <f t="shared" si="46"/>
        <v>2.8719304415932743</v>
      </c>
      <c r="AX31" s="15">
        <f t="shared" si="47"/>
        <v>1.066717021163216</v>
      </c>
      <c r="AY31" s="15">
        <f t="shared" si="48"/>
        <v>0</v>
      </c>
      <c r="AZ31" s="15">
        <f t="shared" si="49"/>
        <v>8.2055155474093561E-2</v>
      </c>
      <c r="BA31" s="15">
        <f t="shared" si="39"/>
        <v>19.173723866329947</v>
      </c>
      <c r="BB31" s="15">
        <f t="shared" si="40"/>
        <v>1.7540630666358625</v>
      </c>
      <c r="BC31" s="15">
        <f t="shared" si="41"/>
        <v>4.8387946665816896E-2</v>
      </c>
      <c r="BD31" s="15">
        <f t="shared" si="42"/>
        <v>1.2096986666454224E-2</v>
      </c>
      <c r="BE31" s="16">
        <v>0</v>
      </c>
      <c r="BF31" s="16">
        <v>0</v>
      </c>
      <c r="BG31" s="16">
        <f>base_fleet!CE31</f>
        <v>0</v>
      </c>
      <c r="BH31" s="16">
        <f>base_fleet!CA31</f>
        <v>0</v>
      </c>
      <c r="BI31" s="16">
        <f>base_fleet!BV31</f>
        <v>0</v>
      </c>
      <c r="BJ31" s="16">
        <f>base_fleet!CH31</f>
        <v>0</v>
      </c>
      <c r="BK31" s="16">
        <f>base_fleet!BU31+base_fleet!BZ31+base_fleet!CD31</f>
        <v>0</v>
      </c>
    </row>
    <row r="32" spans="1:63" x14ac:dyDescent="0.25">
      <c r="A32">
        <f t="shared" si="0"/>
        <v>1989</v>
      </c>
      <c r="B32" s="15">
        <f t="shared" si="4"/>
        <v>637.2154888012177</v>
      </c>
      <c r="C32" s="15">
        <f t="shared" si="31"/>
        <v>1141.1310670184805</v>
      </c>
      <c r="D32" s="15">
        <f t="shared" si="32"/>
        <v>0.67372853040639324</v>
      </c>
      <c r="E32" s="15">
        <f t="shared" si="43"/>
        <v>475.08898968054564</v>
      </c>
      <c r="F32" s="15">
        <f t="shared" si="1"/>
        <v>4.9101181173808541</v>
      </c>
      <c r="G32" s="15">
        <f t="shared" si="2"/>
        <v>7.6990652080531845</v>
      </c>
      <c r="H32" s="15">
        <f t="shared" si="3"/>
        <v>7.8561889878093705E-2</v>
      </c>
      <c r="I32" s="15">
        <f t="shared" si="5"/>
        <v>60.786577287589921</v>
      </c>
      <c r="J32" s="16">
        <f>base_fleet!C32+base_fleet!G32+base_fleet!L32+base_fleet!Q32</f>
        <v>0</v>
      </c>
      <c r="K32" s="16">
        <f>base_fleet!E32+base_fleet!J32+base_fleet!O32+base_fleet!T32</f>
        <v>0</v>
      </c>
      <c r="L32" s="15">
        <f t="shared" si="6"/>
        <v>72.687801146349969</v>
      </c>
      <c r="M32" s="16">
        <f>base_fleet!I32+base_fleet!N32</f>
        <v>0</v>
      </c>
      <c r="N32" s="15">
        <f t="shared" si="33"/>
        <v>734.63358955513115</v>
      </c>
      <c r="O32" s="15">
        <f t="shared" si="34"/>
        <v>11.520757869949323</v>
      </c>
      <c r="P32" s="15">
        <f t="shared" si="35"/>
        <v>51.405486870007792</v>
      </c>
      <c r="Q32" s="15">
        <f t="shared" si="36"/>
        <v>140.40502573669235</v>
      </c>
      <c r="R32" s="15">
        <f t="shared" si="37"/>
        <v>19.942364500029246</v>
      </c>
      <c r="S32" s="15">
        <f t="shared" si="38"/>
        <v>7.5457595405516047</v>
      </c>
      <c r="T32" s="16">
        <f>base_fleet!Z32+base_fleet!AE32</f>
        <v>0</v>
      </c>
      <c r="U32" s="17">
        <f>base_fleet!X32+base_fleet!AC32+base_fleet!AH32</f>
        <v>0</v>
      </c>
      <c r="V32" s="15">
        <f t="shared" si="7"/>
        <v>180.95263516629771</v>
      </c>
      <c r="W32" s="15">
        <f t="shared" si="8"/>
        <v>37.87904306902594</v>
      </c>
      <c r="X32" s="15">
        <f t="shared" si="9"/>
        <v>8.4988640466908141</v>
      </c>
      <c r="Y32" s="15">
        <f t="shared" si="10"/>
        <v>6.4163609359122713</v>
      </c>
      <c r="Z32" s="15">
        <f t="shared" si="11"/>
        <v>12.832721871824543</v>
      </c>
      <c r="AA32" s="15">
        <f t="shared" si="12"/>
        <v>2.5327740536495802</v>
      </c>
      <c r="AB32" s="15">
        <f t="shared" si="13"/>
        <v>8.4425801788319307E-2</v>
      </c>
      <c r="AC32" s="15">
        <f t="shared" si="14"/>
        <v>8.4425801788319307E-2</v>
      </c>
      <c r="AD32" s="15">
        <f t="shared" si="15"/>
        <v>0.7316902821654343</v>
      </c>
      <c r="AE32" s="15">
        <f t="shared" si="16"/>
        <v>3.6584514108271722</v>
      </c>
      <c r="AF32" s="15">
        <f t="shared" si="17"/>
        <v>0.45027094287103653</v>
      </c>
      <c r="AG32" s="15">
        <f t="shared" si="18"/>
        <v>0</v>
      </c>
      <c r="AH32" s="15">
        <f t="shared" si="19"/>
        <v>0.11256773571775913</v>
      </c>
      <c r="AI32" s="15">
        <f t="shared" si="20"/>
        <v>0.11256773571775913</v>
      </c>
      <c r="AJ32" s="15">
        <f t="shared" si="21"/>
        <v>0</v>
      </c>
      <c r="AK32" s="15">
        <f t="shared" si="22"/>
        <v>0</v>
      </c>
      <c r="AL32" s="15">
        <f t="shared" si="23"/>
        <v>0</v>
      </c>
      <c r="AM32" s="15">
        <f t="shared" si="24"/>
        <v>0</v>
      </c>
      <c r="AN32" s="15">
        <f t="shared" si="25"/>
        <v>6.0223738609001138</v>
      </c>
      <c r="AO32" s="15">
        <f t="shared" si="26"/>
        <v>5.0092642394402827</v>
      </c>
      <c r="AP32" s="15">
        <f t="shared" si="27"/>
        <v>0.95682575360095234</v>
      </c>
      <c r="AQ32" s="15">
        <f t="shared" si="28"/>
        <v>2.7579095250850991</v>
      </c>
      <c r="AR32" s="15">
        <f t="shared" si="29"/>
        <v>1.6885160357663866</v>
      </c>
      <c r="AS32" s="15">
        <f t="shared" si="30"/>
        <v>5.6283867858879566E-2</v>
      </c>
      <c r="AT32" s="16">
        <f>base_fleet!AQ32+base_fleet!AN32+base_fleet!AJ32</f>
        <v>0</v>
      </c>
      <c r="AU32" s="15">
        <f t="shared" si="44"/>
        <v>77.186839589755579</v>
      </c>
      <c r="AV32" s="15">
        <f t="shared" si="45"/>
        <v>7.0606078843204489</v>
      </c>
      <c r="AW32" s="15">
        <f t="shared" si="46"/>
        <v>2.3992356888467548</v>
      </c>
      <c r="AX32" s="15">
        <f t="shared" si="47"/>
        <v>0.89114468442879446</v>
      </c>
      <c r="AY32" s="15">
        <f t="shared" si="48"/>
        <v>0</v>
      </c>
      <c r="AZ32" s="15">
        <f t="shared" si="49"/>
        <v>6.8549591109907285E-2</v>
      </c>
      <c r="BA32" s="15">
        <f t="shared" si="39"/>
        <v>16.017895810412</v>
      </c>
      <c r="BB32" s="15">
        <f t="shared" si="40"/>
        <v>1.4653595536339052</v>
      </c>
      <c r="BC32" s="15">
        <f t="shared" si="41"/>
        <v>4.042371182438359E-2</v>
      </c>
      <c r="BD32" s="15">
        <f t="shared" si="42"/>
        <v>1.0105927956095898E-2</v>
      </c>
      <c r="BE32" s="16">
        <v>0</v>
      </c>
      <c r="BF32" s="16">
        <v>0</v>
      </c>
      <c r="BG32" s="16">
        <f>base_fleet!CE32</f>
        <v>0</v>
      </c>
      <c r="BH32" s="16">
        <f>base_fleet!CA32</f>
        <v>0</v>
      </c>
      <c r="BI32" s="16">
        <f>base_fleet!BV32</f>
        <v>0</v>
      </c>
      <c r="BJ32" s="16">
        <f>base_fleet!CH32</f>
        <v>0</v>
      </c>
      <c r="BK32" s="16">
        <f>base_fleet!BU32+base_fleet!BZ32+base_fleet!CD32</f>
        <v>0</v>
      </c>
    </row>
    <row r="33" spans="1:63" x14ac:dyDescent="0.25">
      <c r="A33">
        <f t="shared" si="0"/>
        <v>1988</v>
      </c>
      <c r="B33" s="15">
        <f t="shared" si="4"/>
        <v>532.33536581396265</v>
      </c>
      <c r="C33" s="15">
        <f t="shared" si="31"/>
        <v>953.31082605316533</v>
      </c>
      <c r="D33" s="15">
        <f t="shared" si="32"/>
        <v>0.56283867858879555</v>
      </c>
      <c r="E33" s="15">
        <f t="shared" si="43"/>
        <v>396.89347726240629</v>
      </c>
      <c r="F33" s="15">
        <f t="shared" si="1"/>
        <v>4.1019554140516172</v>
      </c>
      <c r="G33" s="15">
        <f t="shared" si="2"/>
        <v>6.4318660892329405</v>
      </c>
      <c r="H33" s="15">
        <f t="shared" si="3"/>
        <v>6.563128662482591E-2</v>
      </c>
      <c r="I33" s="15">
        <f t="shared" si="5"/>
        <v>50.781635766330822</v>
      </c>
      <c r="J33" s="16">
        <f>base_fleet!C33+base_fleet!G33+base_fleet!L33+base_fleet!Q33</f>
        <v>0</v>
      </c>
      <c r="K33" s="16">
        <f>base_fleet!E33+base_fleet!J33+base_fleet!O33+base_fleet!T33</f>
        <v>0</v>
      </c>
      <c r="L33" s="15">
        <f t="shared" si="6"/>
        <v>60.724021768914731</v>
      </c>
      <c r="M33" s="16">
        <f>base_fleet!I33+base_fleet!N33</f>
        <v>0</v>
      </c>
      <c r="N33" s="15">
        <f t="shared" si="33"/>
        <v>613.71929513322266</v>
      </c>
      <c r="O33" s="15">
        <f t="shared" si="34"/>
        <v>9.6245414038684025</v>
      </c>
      <c r="P33" s="15">
        <f t="shared" si="35"/>
        <v>42.94459117632509</v>
      </c>
      <c r="Q33" s="15">
        <f t="shared" si="36"/>
        <v>117.29558061790499</v>
      </c>
      <c r="R33" s="15">
        <f t="shared" si="37"/>
        <v>16.660024886228353</v>
      </c>
      <c r="S33" s="15">
        <f t="shared" si="38"/>
        <v>6.3037932001945105</v>
      </c>
      <c r="T33" s="16">
        <f>base_fleet!Z33+base_fleet!AE33</f>
        <v>0</v>
      </c>
      <c r="U33" s="17">
        <f>base_fleet!X33+base_fleet!AC33+base_fleet!AH33</f>
        <v>0</v>
      </c>
      <c r="V33" s="15">
        <f t="shared" si="7"/>
        <v>151.1694064710681</v>
      </c>
      <c r="W33" s="15">
        <f t="shared" si="8"/>
        <v>31.644482287722816</v>
      </c>
      <c r="X33" s="15">
        <f t="shared" si="9"/>
        <v>7.1000250006629217</v>
      </c>
      <c r="Y33" s="15">
        <f t="shared" si="10"/>
        <v>5.3602837753349215</v>
      </c>
      <c r="Z33" s="15">
        <f t="shared" si="11"/>
        <v>10.720567550669843</v>
      </c>
      <c r="AA33" s="15">
        <f t="shared" si="12"/>
        <v>2.1159014902637843</v>
      </c>
      <c r="AB33" s="15">
        <f t="shared" si="13"/>
        <v>7.053004967545945E-2</v>
      </c>
      <c r="AC33" s="15">
        <f t="shared" si="14"/>
        <v>7.053004967545945E-2</v>
      </c>
      <c r="AD33" s="15">
        <f t="shared" si="15"/>
        <v>0.61126043052064882</v>
      </c>
      <c r="AE33" s="15">
        <f t="shared" si="16"/>
        <v>3.0563021526032448</v>
      </c>
      <c r="AF33" s="15">
        <f t="shared" si="17"/>
        <v>0.37616026493578397</v>
      </c>
      <c r="AG33" s="15">
        <f t="shared" si="18"/>
        <v>0</v>
      </c>
      <c r="AH33" s="15">
        <f t="shared" si="19"/>
        <v>9.4040066233945993E-2</v>
      </c>
      <c r="AI33" s="15">
        <f t="shared" si="20"/>
        <v>9.4040066233945993E-2</v>
      </c>
      <c r="AJ33" s="15">
        <f t="shared" si="21"/>
        <v>0</v>
      </c>
      <c r="AK33" s="15">
        <f t="shared" si="22"/>
        <v>0</v>
      </c>
      <c r="AL33" s="15">
        <f t="shared" si="23"/>
        <v>0</v>
      </c>
      <c r="AM33" s="15">
        <f t="shared" si="24"/>
        <v>0</v>
      </c>
      <c r="AN33" s="15">
        <f t="shared" si="25"/>
        <v>5.0311435435161105</v>
      </c>
      <c r="AO33" s="15">
        <f t="shared" si="26"/>
        <v>4.1847829474105973</v>
      </c>
      <c r="AP33" s="15">
        <f t="shared" si="27"/>
        <v>0.79934056298854061</v>
      </c>
      <c r="AQ33" s="15">
        <f t="shared" si="28"/>
        <v>2.3039816227316772</v>
      </c>
      <c r="AR33" s="15">
        <f t="shared" si="29"/>
        <v>1.4106009935091894</v>
      </c>
      <c r="AS33" s="15">
        <f t="shared" si="30"/>
        <v>4.7020033116972997E-2</v>
      </c>
      <c r="AT33" s="16">
        <f>base_fleet!AQ33+base_fleet!AN33+base_fleet!AJ33</f>
        <v>0</v>
      </c>
      <c r="AU33" s="15">
        <f t="shared" si="44"/>
        <v>64.482557645195882</v>
      </c>
      <c r="AV33" s="15">
        <f t="shared" si="45"/>
        <v>5.898493283707972</v>
      </c>
      <c r="AW33" s="15">
        <f t="shared" si="46"/>
        <v>2.0043423779590199</v>
      </c>
      <c r="AX33" s="15">
        <f t="shared" si="47"/>
        <v>0.74447002609906443</v>
      </c>
      <c r="AY33" s="15">
        <f t="shared" si="48"/>
        <v>0</v>
      </c>
      <c r="AZ33" s="15">
        <f t="shared" si="49"/>
        <v>5.7266925084543431E-2</v>
      </c>
      <c r="BA33" s="15">
        <f t="shared" si="39"/>
        <v>13.381489583448614</v>
      </c>
      <c r="BB33" s="15">
        <f t="shared" si="40"/>
        <v>1.2241741259306302</v>
      </c>
      <c r="BC33" s="15">
        <f t="shared" si="41"/>
        <v>3.3770320715327727E-2</v>
      </c>
      <c r="BD33" s="15">
        <f t="shared" si="42"/>
        <v>8.4425801788319318E-3</v>
      </c>
      <c r="BE33" s="16">
        <v>0</v>
      </c>
      <c r="BF33" s="16">
        <v>0</v>
      </c>
      <c r="BG33" s="16">
        <f>base_fleet!CE33</f>
        <v>0</v>
      </c>
      <c r="BH33" s="16">
        <f>base_fleet!CA33</f>
        <v>0</v>
      </c>
      <c r="BI33" s="16">
        <f>base_fleet!BV33</f>
        <v>0</v>
      </c>
      <c r="BJ33" s="16">
        <f>base_fleet!CH33</f>
        <v>0</v>
      </c>
      <c r="BK33" s="16">
        <f>base_fleet!BU33+base_fleet!BZ33+base_fleet!CD33</f>
        <v>0</v>
      </c>
    </row>
    <row r="34" spans="1:63" x14ac:dyDescent="0.25">
      <c r="A34">
        <f t="shared" si="0"/>
        <v>1987</v>
      </c>
      <c r="B34" s="15">
        <f t="shared" si="4"/>
        <v>444.71759816982012</v>
      </c>
      <c r="C34" s="15">
        <f t="shared" si="31"/>
        <v>796.40416192038572</v>
      </c>
      <c r="D34" s="15">
        <f t="shared" si="32"/>
        <v>0.47020033116972981</v>
      </c>
      <c r="E34" s="15">
        <f t="shared" si="43"/>
        <v>331.56826555665947</v>
      </c>
      <c r="F34" s="15">
        <f t="shared" si="1"/>
        <v>3.426809257257275</v>
      </c>
      <c r="G34" s="15">
        <f t="shared" si="2"/>
        <v>5.3732369153794117</v>
      </c>
      <c r="H34" s="15">
        <f t="shared" si="3"/>
        <v>5.4828948116116431E-2</v>
      </c>
      <c r="I34" s="15">
        <f t="shared" si="5"/>
        <v>42.423420534170589</v>
      </c>
      <c r="J34" s="16">
        <f>base_fleet!C34+base_fleet!G34+base_fleet!L34+base_fleet!Q34</f>
        <v>0</v>
      </c>
      <c r="K34" s="16">
        <f>base_fleet!E34+base_fleet!J34+base_fleet!O34+base_fleet!T34</f>
        <v>0</v>
      </c>
      <c r="L34" s="15">
        <f t="shared" si="6"/>
        <v>50.729376341532024</v>
      </c>
      <c r="M34" s="16">
        <f>base_fleet!I34+base_fleet!N34</f>
        <v>0</v>
      </c>
      <c r="N34" s="15">
        <f t="shared" si="33"/>
        <v>512.70644110747344</v>
      </c>
      <c r="O34" s="15">
        <f t="shared" si="34"/>
        <v>8.0404256630023792</v>
      </c>
      <c r="P34" s="15">
        <f t="shared" si="35"/>
        <v>35.876285268250378</v>
      </c>
      <c r="Q34" s="15">
        <f t="shared" si="36"/>
        <v>97.989749015771693</v>
      </c>
      <c r="R34" s="15">
        <f t="shared" si="37"/>
        <v>13.917929802624007</v>
      </c>
      <c r="S34" s="15">
        <f t="shared" si="38"/>
        <v>5.2662437091009746</v>
      </c>
      <c r="T34" s="16">
        <f>base_fleet!Z34+base_fleet!AE34</f>
        <v>0</v>
      </c>
      <c r="U34" s="17">
        <f>base_fleet!X34+base_fleet!AC34+base_fleet!AH34</f>
        <v>0</v>
      </c>
      <c r="V34" s="15">
        <f t="shared" si="7"/>
        <v>126.28823797903557</v>
      </c>
      <c r="W34" s="15">
        <f t="shared" si="8"/>
        <v>26.436075943978523</v>
      </c>
      <c r="X34" s="15">
        <f t="shared" si="9"/>
        <v>5.9314226857960746</v>
      </c>
      <c r="Y34" s="15">
        <f t="shared" si="10"/>
        <v>4.4780277230513414</v>
      </c>
      <c r="Z34" s="15">
        <f t="shared" si="11"/>
        <v>8.9560554461026829</v>
      </c>
      <c r="AA34" s="15">
        <f t="shared" si="12"/>
        <v>1.7676425222571079</v>
      </c>
      <c r="AB34" s="15">
        <f t="shared" si="13"/>
        <v>5.8921417408570244E-2</v>
      </c>
      <c r="AC34" s="15">
        <f t="shared" si="14"/>
        <v>5.8921417408570244E-2</v>
      </c>
      <c r="AD34" s="15">
        <f t="shared" si="15"/>
        <v>0.510652284207609</v>
      </c>
      <c r="AE34" s="15">
        <f t="shared" si="16"/>
        <v>2.5532614210380453</v>
      </c>
      <c r="AF34" s="15">
        <f t="shared" si="17"/>
        <v>0.31424755951237482</v>
      </c>
      <c r="AG34" s="15">
        <f t="shared" si="18"/>
        <v>0</v>
      </c>
      <c r="AH34" s="15">
        <f t="shared" si="19"/>
        <v>7.8561889878093705E-2</v>
      </c>
      <c r="AI34" s="15">
        <f t="shared" si="20"/>
        <v>7.8561889878093705E-2</v>
      </c>
      <c r="AJ34" s="15">
        <f t="shared" si="21"/>
        <v>0</v>
      </c>
      <c r="AK34" s="15">
        <f t="shared" si="22"/>
        <v>0</v>
      </c>
      <c r="AL34" s="15">
        <f t="shared" si="23"/>
        <v>0</v>
      </c>
      <c r="AM34" s="15">
        <f t="shared" si="24"/>
        <v>0</v>
      </c>
      <c r="AN34" s="15">
        <f t="shared" si="25"/>
        <v>4.2030611084780132</v>
      </c>
      <c r="AO34" s="15">
        <f t="shared" si="26"/>
        <v>3.4960040995751704</v>
      </c>
      <c r="AP34" s="15">
        <f t="shared" si="27"/>
        <v>0.6677760639637963</v>
      </c>
      <c r="AQ34" s="15">
        <f t="shared" si="28"/>
        <v>1.9247663020132961</v>
      </c>
      <c r="AR34" s="15">
        <f t="shared" si="29"/>
        <v>1.1784283481714053</v>
      </c>
      <c r="AS34" s="15">
        <f t="shared" si="30"/>
        <v>3.9280944939046852E-2</v>
      </c>
      <c r="AT34" s="16">
        <f>base_fleet!AQ34+base_fleet!AN34+base_fleet!AJ34</f>
        <v>0</v>
      </c>
      <c r="AU34" s="15">
        <f t="shared" si="44"/>
        <v>53.869289927733611</v>
      </c>
      <c r="AV34" s="15">
        <f t="shared" si="45"/>
        <v>4.9276526310449045</v>
      </c>
      <c r="AW34" s="15">
        <f t="shared" si="46"/>
        <v>1.6744450688016668</v>
      </c>
      <c r="AX34" s="15">
        <f t="shared" si="47"/>
        <v>0.62193673984061904</v>
      </c>
      <c r="AY34" s="15">
        <f t="shared" si="48"/>
        <v>0</v>
      </c>
      <c r="AZ34" s="15">
        <f t="shared" si="49"/>
        <v>4.7841287680047626E-2</v>
      </c>
      <c r="BA34" s="15">
        <f t="shared" si="39"/>
        <v>11.179012873560326</v>
      </c>
      <c r="BB34" s="15">
        <f t="shared" si="40"/>
        <v>1.0226857202941624</v>
      </c>
      <c r="BC34" s="15">
        <f t="shared" si="41"/>
        <v>2.8212019870183784E-2</v>
      </c>
      <c r="BD34" s="15">
        <f t="shared" si="42"/>
        <v>7.053004967545946E-3</v>
      </c>
      <c r="BE34" s="16">
        <v>0</v>
      </c>
      <c r="BF34" s="16">
        <v>0</v>
      </c>
      <c r="BG34" s="16">
        <f>base_fleet!CE34</f>
        <v>0</v>
      </c>
      <c r="BH34" s="16">
        <f>base_fleet!CA34</f>
        <v>0</v>
      </c>
      <c r="BI34" s="16">
        <f>base_fleet!BV34</f>
        <v>0</v>
      </c>
      <c r="BJ34" s="16">
        <f>base_fleet!CH34</f>
        <v>0</v>
      </c>
      <c r="BK34" s="16">
        <f>base_fleet!BU34+base_fleet!BZ34+base_fleet!CD34</f>
        <v>0</v>
      </c>
    </row>
    <row r="35" spans="1:63" x14ac:dyDescent="0.25">
      <c r="A35">
        <f t="shared" ref="A35:A62" si="50">A34-1</f>
        <v>1986</v>
      </c>
      <c r="B35" s="15">
        <f t="shared" si="4"/>
        <v>371.52095243480471</v>
      </c>
      <c r="C35" s="15">
        <f t="shared" si="31"/>
        <v>665.32296895235277</v>
      </c>
      <c r="D35" s="15">
        <f t="shared" si="32"/>
        <v>0.39280944939046841</v>
      </c>
      <c r="E35" s="15">
        <f t="shared" si="43"/>
        <v>276.99501509208784</v>
      </c>
      <c r="F35" s="15">
        <f t="shared" si="1"/>
        <v>2.8627862812446425</v>
      </c>
      <c r="G35" s="15">
        <f t="shared" si="2"/>
        <v>4.4888488889916029</v>
      </c>
      <c r="H35" s="15">
        <f t="shared" si="3"/>
        <v>4.5804580499914309E-2</v>
      </c>
      <c r="I35" s="15">
        <f t="shared" si="5"/>
        <v>35.44089477740598</v>
      </c>
      <c r="J35" s="16">
        <f>base_fleet!C35+base_fleet!G35+base_fleet!L35+base_fleet!Q35</f>
        <v>0</v>
      </c>
      <c r="K35" s="16">
        <f>base_fleet!E35+base_fleet!J35+base_fleet!O35+base_fleet!T35</f>
        <v>0</v>
      </c>
      <c r="L35" s="15">
        <f t="shared" si="6"/>
        <v>42.379762555815681</v>
      </c>
      <c r="M35" s="16">
        <f>base_fleet!I35+base_fleet!N35</f>
        <v>0</v>
      </c>
      <c r="N35" s="15">
        <f t="shared" si="33"/>
        <v>428.31942361536682</v>
      </c>
      <c r="O35" s="15">
        <f t="shared" si="34"/>
        <v>6.7170415845770091</v>
      </c>
      <c r="P35" s="15">
        <f t="shared" si="35"/>
        <v>29.971360988492734</v>
      </c>
      <c r="Q35" s="15">
        <f t="shared" si="36"/>
        <v>81.861489252973612</v>
      </c>
      <c r="R35" s="15">
        <f t="shared" si="37"/>
        <v>11.627159701957869</v>
      </c>
      <c r="S35" s="15">
        <f t="shared" si="38"/>
        <v>4.399465833173247</v>
      </c>
      <c r="T35" s="16">
        <f>base_fleet!Z35+base_fleet!AE35</f>
        <v>0</v>
      </c>
      <c r="U35" s="17">
        <f>base_fleet!X35+base_fleet!AC35+base_fleet!AH35</f>
        <v>0</v>
      </c>
      <c r="V35" s="15">
        <f t="shared" si="7"/>
        <v>105.5022932494076</v>
      </c>
      <c r="W35" s="15">
        <f t="shared" si="8"/>
        <v>22.08492794925391</v>
      </c>
      <c r="X35" s="15">
        <f t="shared" si="9"/>
        <v>4.9551621401743562</v>
      </c>
      <c r="Y35" s="15">
        <f t="shared" si="10"/>
        <v>3.7409833376150772</v>
      </c>
      <c r="Z35" s="15">
        <f t="shared" si="11"/>
        <v>7.4819666752301544</v>
      </c>
      <c r="AA35" s="15">
        <f t="shared" si="12"/>
        <v>1.4767039490585827</v>
      </c>
      <c r="AB35" s="15">
        <f t="shared" si="13"/>
        <v>4.9223464968619401E-2</v>
      </c>
      <c r="AC35" s="15">
        <f t="shared" si="14"/>
        <v>4.9223464968619401E-2</v>
      </c>
      <c r="AD35" s="15">
        <f t="shared" si="15"/>
        <v>0.42660336306136837</v>
      </c>
      <c r="AE35" s="15">
        <f t="shared" si="16"/>
        <v>2.1330168153068421</v>
      </c>
      <c r="AF35" s="15">
        <f t="shared" si="17"/>
        <v>0.26252514649930364</v>
      </c>
      <c r="AG35" s="15">
        <f t="shared" si="18"/>
        <v>0</v>
      </c>
      <c r="AH35" s="15">
        <f t="shared" si="19"/>
        <v>6.563128662482591E-2</v>
      </c>
      <c r="AI35" s="15">
        <f t="shared" si="20"/>
        <v>6.563128662482591E-2</v>
      </c>
      <c r="AJ35" s="15">
        <f t="shared" si="21"/>
        <v>0</v>
      </c>
      <c r="AK35" s="15">
        <f t="shared" si="22"/>
        <v>0</v>
      </c>
      <c r="AL35" s="15">
        <f t="shared" si="23"/>
        <v>0</v>
      </c>
      <c r="AM35" s="15">
        <f t="shared" si="24"/>
        <v>0</v>
      </c>
      <c r="AN35" s="15">
        <f t="shared" si="25"/>
        <v>3.5112738344281862</v>
      </c>
      <c r="AO35" s="15">
        <f t="shared" si="26"/>
        <v>2.9205922548047534</v>
      </c>
      <c r="AP35" s="15">
        <f t="shared" si="27"/>
        <v>0.55786593631102011</v>
      </c>
      <c r="AQ35" s="15">
        <f t="shared" si="28"/>
        <v>1.6079665223082351</v>
      </c>
      <c r="AR35" s="15">
        <f t="shared" si="29"/>
        <v>0.98446929937238836</v>
      </c>
      <c r="AS35" s="15">
        <f t="shared" si="30"/>
        <v>3.2815643312412955E-2</v>
      </c>
      <c r="AT35" s="16">
        <f>base_fleet!AQ35+base_fleet!AN35+base_fleet!AJ35</f>
        <v>0</v>
      </c>
      <c r="AU35" s="15">
        <f t="shared" si="44"/>
        <v>45.002873696254831</v>
      </c>
      <c r="AV35" s="15">
        <f t="shared" si="45"/>
        <v>4.1166038993909844</v>
      </c>
      <c r="AW35" s="15">
        <f t="shared" si="46"/>
        <v>1.3988459852299462</v>
      </c>
      <c r="AX35" s="15">
        <f t="shared" si="47"/>
        <v>0.51957136594255149</v>
      </c>
      <c r="AY35" s="15">
        <f t="shared" si="48"/>
        <v>0</v>
      </c>
      <c r="AZ35" s="15">
        <f t="shared" si="49"/>
        <v>3.9967028149427042E-2</v>
      </c>
      <c r="BA35" s="15">
        <f t="shared" si="39"/>
        <v>9.339044659258386</v>
      </c>
      <c r="BB35" s="15">
        <f t="shared" si="40"/>
        <v>0.85436055242426878</v>
      </c>
      <c r="BC35" s="15">
        <f t="shared" si="41"/>
        <v>2.35685669634281E-2</v>
      </c>
      <c r="BD35" s="15">
        <f t="shared" si="42"/>
        <v>5.8921417408570251E-3</v>
      </c>
      <c r="BE35" s="16">
        <v>0</v>
      </c>
      <c r="BF35" s="16">
        <v>0</v>
      </c>
      <c r="BG35" s="16">
        <f>base_fleet!CE35</f>
        <v>0</v>
      </c>
      <c r="BH35" s="16">
        <f>base_fleet!CA35</f>
        <v>0</v>
      </c>
      <c r="BI35" s="16">
        <f>base_fleet!BV35</f>
        <v>0</v>
      </c>
      <c r="BJ35" s="16">
        <f>base_fleet!CH35</f>
        <v>0</v>
      </c>
      <c r="BK35" s="16">
        <f>base_fleet!BU35+base_fleet!BZ35+base_fleet!CD35</f>
        <v>0</v>
      </c>
    </row>
    <row r="36" spans="1:63" x14ac:dyDescent="0.25">
      <c r="A36">
        <f t="shared" si="50"/>
        <v>1985</v>
      </c>
      <c r="B36" s="15">
        <f t="shared" si="4"/>
        <v>310.37183746741914</v>
      </c>
      <c r="C36" s="15">
        <f t="shared" si="31"/>
        <v>555.81659938615985</v>
      </c>
      <c r="D36" s="15">
        <f t="shared" si="32"/>
        <v>0.32815643312412945</v>
      </c>
      <c r="E36" s="15">
        <f t="shared" si="43"/>
        <v>231.40404663592494</v>
      </c>
      <c r="F36" s="15">
        <f t="shared" si="1"/>
        <v>2.3915965776986434</v>
      </c>
      <c r="G36" s="15">
        <f t="shared" si="2"/>
        <v>3.7500234338314762</v>
      </c>
      <c r="H36" s="15">
        <f t="shared" si="3"/>
        <v>3.8265545243178323E-2</v>
      </c>
      <c r="I36" s="15">
        <f t="shared" si="5"/>
        <v>29.607631982702863</v>
      </c>
      <c r="J36" s="16">
        <f>base_fleet!C36+base_fleet!G36+base_fleet!L36+base_fleet!Q36</f>
        <v>0</v>
      </c>
      <c r="K36" s="16">
        <f>base_fleet!E36+base_fleet!J36+base_fleet!O36+base_fleet!T36</f>
        <v>0</v>
      </c>
      <c r="L36" s="15">
        <f t="shared" si="6"/>
        <v>35.404422522279255</v>
      </c>
      <c r="M36" s="16">
        <f>base_fleet!I36+base_fleet!N36</f>
        <v>0</v>
      </c>
      <c r="N36" s="15">
        <f t="shared" si="33"/>
        <v>357.82177467855081</v>
      </c>
      <c r="O36" s="15">
        <f t="shared" si="34"/>
        <v>5.6114750064226131</v>
      </c>
      <c r="P36" s="15">
        <f t="shared" si="35"/>
        <v>25.038335847371073</v>
      </c>
      <c r="Q36" s="15">
        <f t="shared" si="36"/>
        <v>68.387800663068575</v>
      </c>
      <c r="R36" s="15">
        <f t="shared" si="37"/>
        <v>9.7134304204742357</v>
      </c>
      <c r="S36" s="15">
        <f t="shared" si="38"/>
        <v>3.6753520509902504</v>
      </c>
      <c r="T36" s="16">
        <f>base_fleet!Z36+base_fleet!AE36</f>
        <v>0</v>
      </c>
      <c r="U36" s="17">
        <f>base_fleet!X36+base_fleet!AC36+base_fleet!AH36</f>
        <v>0</v>
      </c>
      <c r="V36" s="15">
        <f t="shared" si="7"/>
        <v>88.13753409665712</v>
      </c>
      <c r="W36" s="15">
        <f t="shared" si="8"/>
        <v>18.449941041073171</v>
      </c>
      <c r="X36" s="15">
        <f t="shared" si="9"/>
        <v>4.1395855827667907</v>
      </c>
      <c r="Y36" s="15">
        <f t="shared" si="10"/>
        <v>3.1252500426186369</v>
      </c>
      <c r="Z36" s="15">
        <f t="shared" si="11"/>
        <v>6.2505000852372739</v>
      </c>
      <c r="AA36" s="15">
        <f t="shared" si="12"/>
        <v>1.2336513326126195</v>
      </c>
      <c r="AB36" s="15">
        <f t="shared" si="13"/>
        <v>4.1121711087087301E-2</v>
      </c>
      <c r="AC36" s="15">
        <f t="shared" si="14"/>
        <v>4.1121711087087301E-2</v>
      </c>
      <c r="AD36" s="15">
        <f t="shared" si="15"/>
        <v>0.35638816275475677</v>
      </c>
      <c r="AE36" s="15">
        <f t="shared" si="16"/>
        <v>1.781940813773784</v>
      </c>
      <c r="AF36" s="15">
        <f t="shared" si="17"/>
        <v>0.21931579246446573</v>
      </c>
      <c r="AG36" s="15">
        <f t="shared" si="18"/>
        <v>0</v>
      </c>
      <c r="AH36" s="15">
        <f t="shared" si="19"/>
        <v>5.4828948116116431E-2</v>
      </c>
      <c r="AI36" s="15">
        <f t="shared" si="20"/>
        <v>5.4828948116116431E-2</v>
      </c>
      <c r="AJ36" s="15">
        <f t="shared" si="21"/>
        <v>0</v>
      </c>
      <c r="AK36" s="15">
        <f t="shared" si="22"/>
        <v>0</v>
      </c>
      <c r="AL36" s="15">
        <f t="shared" si="23"/>
        <v>0</v>
      </c>
      <c r="AM36" s="15">
        <f t="shared" si="24"/>
        <v>0</v>
      </c>
      <c r="AN36" s="15">
        <f t="shared" si="25"/>
        <v>2.9333487242122289</v>
      </c>
      <c r="AO36" s="15">
        <f t="shared" si="26"/>
        <v>2.4398881911671815</v>
      </c>
      <c r="AP36" s="15">
        <f t="shared" si="27"/>
        <v>0.46604605898698959</v>
      </c>
      <c r="AQ36" s="15">
        <f t="shared" si="28"/>
        <v>1.3433092288448529</v>
      </c>
      <c r="AR36" s="15">
        <f t="shared" si="29"/>
        <v>0.82243422174174619</v>
      </c>
      <c r="AS36" s="15">
        <f t="shared" si="30"/>
        <v>2.7414474058058216E-2</v>
      </c>
      <c r="AT36" s="16">
        <f>base_fleet!AQ36+base_fleet!AN36+base_fleet!AJ36</f>
        <v>0</v>
      </c>
      <c r="AU36" s="15">
        <f t="shared" si="44"/>
        <v>37.595792401161724</v>
      </c>
      <c r="AV36" s="15">
        <f t="shared" si="45"/>
        <v>3.4390467294135507</v>
      </c>
      <c r="AW36" s="15">
        <f t="shared" si="46"/>
        <v>1.1686081119366436</v>
      </c>
      <c r="AX36" s="15">
        <f t="shared" si="47"/>
        <v>0.43405444157646761</v>
      </c>
      <c r="AY36" s="15">
        <f t="shared" si="48"/>
        <v>0</v>
      </c>
      <c r="AZ36" s="15">
        <f t="shared" si="49"/>
        <v>3.338880319818982E-2</v>
      </c>
      <c r="BA36" s="15">
        <f t="shared" si="39"/>
        <v>7.8019191975261775</v>
      </c>
      <c r="BB36" s="15">
        <f t="shared" si="40"/>
        <v>0.71374024204498154</v>
      </c>
      <c r="BC36" s="15">
        <f t="shared" si="41"/>
        <v>1.9689385987447763E-2</v>
      </c>
      <c r="BD36" s="15">
        <f t="shared" si="42"/>
        <v>4.9223464968619407E-3</v>
      </c>
      <c r="BE36" s="16">
        <v>0</v>
      </c>
      <c r="BF36" s="16">
        <v>0</v>
      </c>
      <c r="BG36" s="16">
        <f>base_fleet!CE36</f>
        <v>0</v>
      </c>
      <c r="BH36" s="16">
        <f>base_fleet!CA36</f>
        <v>0</v>
      </c>
      <c r="BI36" s="16">
        <f>base_fleet!BV36</f>
        <v>0</v>
      </c>
      <c r="BJ36" s="16">
        <f>base_fleet!CH36</f>
        <v>0</v>
      </c>
      <c r="BK36" s="16">
        <f>base_fleet!BU36+base_fleet!BZ36+base_fleet!CD36</f>
        <v>0</v>
      </c>
    </row>
    <row r="37" spans="1:63" x14ac:dyDescent="0.25">
      <c r="A37">
        <f t="shared" si="50"/>
        <v>1984</v>
      </c>
      <c r="B37" s="15">
        <f t="shared" si="4"/>
        <v>259.2873345677761</v>
      </c>
      <c r="C37" s="15">
        <f t="shared" si="31"/>
        <v>464.33402508206376</v>
      </c>
      <c r="D37" s="15">
        <f t="shared" si="32"/>
        <v>0.27414474058058208</v>
      </c>
      <c r="E37" s="15">
        <f t="shared" si="43"/>
        <v>193.31695475342465</v>
      </c>
      <c r="F37" s="15">
        <f t="shared" si="1"/>
        <v>1.9979605980133162</v>
      </c>
      <c r="G37" s="15">
        <f t="shared" si="2"/>
        <v>3.1328022176848829</v>
      </c>
      <c r="H37" s="15">
        <f t="shared" si="3"/>
        <v>3.1967369568213083E-2</v>
      </c>
      <c r="I37" s="15">
        <f t="shared" si="5"/>
        <v>24.734473469953716</v>
      </c>
      <c r="J37" s="16">
        <f>base_fleet!C37+base_fleet!G37+base_fleet!L37+base_fleet!Q37</f>
        <v>0</v>
      </c>
      <c r="K37" s="16">
        <f>base_fleet!E37+base_fleet!J37+base_fleet!O37+base_fleet!T37</f>
        <v>0</v>
      </c>
      <c r="L37" s="15">
        <f t="shared" si="6"/>
        <v>29.577162743307142</v>
      </c>
      <c r="M37" s="16">
        <f>base_fleet!I37+base_fleet!N37</f>
        <v>0</v>
      </c>
      <c r="N37" s="15">
        <f t="shared" si="33"/>
        <v>298.92742512906676</v>
      </c>
      <c r="O37" s="15">
        <f t="shared" si="34"/>
        <v>4.6878750639279527</v>
      </c>
      <c r="P37" s="15">
        <f t="shared" si="35"/>
        <v>20.917243706298407</v>
      </c>
      <c r="Q37" s="15">
        <f t="shared" si="36"/>
        <v>57.131763936993302</v>
      </c>
      <c r="R37" s="15">
        <f t="shared" si="37"/>
        <v>8.1146843211852335</v>
      </c>
      <c r="S37" s="15">
        <f t="shared" si="38"/>
        <v>3.0704210945025197</v>
      </c>
      <c r="T37" s="16">
        <f>base_fleet!Z37+base_fleet!AE37</f>
        <v>0</v>
      </c>
      <c r="U37" s="17">
        <f>base_fleet!X37+base_fleet!AC37+base_fleet!AH37</f>
        <v>0</v>
      </c>
      <c r="V37" s="15">
        <f t="shared" si="7"/>
        <v>73.630863153612211</v>
      </c>
      <c r="W37" s="15">
        <f t="shared" si="8"/>
        <v>15.413241338221157</v>
      </c>
      <c r="X37" s="15">
        <f t="shared" si="9"/>
        <v>3.4582458277435304</v>
      </c>
      <c r="Y37" s="15">
        <f t="shared" si="10"/>
        <v>2.610861088495116</v>
      </c>
      <c r="Z37" s="15">
        <f t="shared" si="11"/>
        <v>5.221722176990232</v>
      </c>
      <c r="AA37" s="15">
        <f t="shared" si="12"/>
        <v>1.0306030612480717</v>
      </c>
      <c r="AB37" s="15">
        <f t="shared" si="13"/>
        <v>3.4353435374935709E-2</v>
      </c>
      <c r="AC37" s="15">
        <f t="shared" si="14"/>
        <v>3.4353435374935709E-2</v>
      </c>
      <c r="AD37" s="15">
        <f t="shared" si="15"/>
        <v>0.29772977324944294</v>
      </c>
      <c r="AE37" s="15">
        <f t="shared" si="16"/>
        <v>1.488648866247215</v>
      </c>
      <c r="AF37" s="15">
        <f t="shared" si="17"/>
        <v>0.18321832199965724</v>
      </c>
      <c r="AG37" s="15">
        <f t="shared" si="18"/>
        <v>0</v>
      </c>
      <c r="AH37" s="15">
        <f t="shared" si="19"/>
        <v>4.5804580499914309E-2</v>
      </c>
      <c r="AI37" s="15">
        <f t="shared" si="20"/>
        <v>4.5804580499914309E-2</v>
      </c>
      <c r="AJ37" s="15">
        <f t="shared" si="21"/>
        <v>0</v>
      </c>
      <c r="AK37" s="15">
        <f t="shared" si="22"/>
        <v>0</v>
      </c>
      <c r="AL37" s="15">
        <f t="shared" si="23"/>
        <v>0</v>
      </c>
      <c r="AM37" s="15">
        <f t="shared" si="24"/>
        <v>0</v>
      </c>
      <c r="AN37" s="15">
        <f t="shared" si="25"/>
        <v>2.4505450567454155</v>
      </c>
      <c r="AO37" s="15">
        <f t="shared" si="26"/>
        <v>2.0383038322461871</v>
      </c>
      <c r="AP37" s="15">
        <f t="shared" si="27"/>
        <v>0.38933893424927157</v>
      </c>
      <c r="AQ37" s="15">
        <f t="shared" si="28"/>
        <v>1.1222122222479007</v>
      </c>
      <c r="AR37" s="15">
        <f t="shared" si="29"/>
        <v>0.6870687074987144</v>
      </c>
      <c r="AS37" s="15">
        <f t="shared" si="30"/>
        <v>2.2902290249957154E-2</v>
      </c>
      <c r="AT37" s="16">
        <f>base_fleet!AQ37+base_fleet!AN37+base_fleet!AJ37</f>
        <v>0</v>
      </c>
      <c r="AU37" s="15">
        <f t="shared" si="44"/>
        <v>31.407852214310424</v>
      </c>
      <c r="AV37" s="15">
        <f t="shared" si="45"/>
        <v>2.8730095720017532</v>
      </c>
      <c r="AW37" s="15">
        <f t="shared" si="46"/>
        <v>0.97626538854428524</v>
      </c>
      <c r="AX37" s="15">
        <f t="shared" si="47"/>
        <v>0.36261285860216308</v>
      </c>
      <c r="AY37" s="15">
        <f t="shared" si="48"/>
        <v>0</v>
      </c>
      <c r="AZ37" s="15">
        <f t="shared" si="49"/>
        <v>2.7893296815551007E-2</v>
      </c>
      <c r="BA37" s="15">
        <f t="shared" si="39"/>
        <v>6.5177912073033388</v>
      </c>
      <c r="BB37" s="15">
        <f t="shared" si="40"/>
        <v>0.59626481076276605</v>
      </c>
      <c r="BC37" s="15">
        <f t="shared" si="41"/>
        <v>1.644868443483492E-2</v>
      </c>
      <c r="BD37" s="15">
        <f t="shared" si="42"/>
        <v>4.1121711087087299E-3</v>
      </c>
      <c r="BE37" s="16">
        <v>0</v>
      </c>
      <c r="BF37" s="16">
        <v>0</v>
      </c>
      <c r="BG37" s="16">
        <f>base_fleet!CE37</f>
        <v>0</v>
      </c>
      <c r="BH37" s="16">
        <f>base_fleet!CA37</f>
        <v>0</v>
      </c>
      <c r="BI37" s="16">
        <f>base_fleet!BV37</f>
        <v>0</v>
      </c>
      <c r="BJ37" s="16">
        <f>base_fleet!CH37</f>
        <v>0</v>
      </c>
      <c r="BK37" s="16">
        <f>base_fleet!BU37+base_fleet!BZ37+base_fleet!CD37</f>
        <v>0</v>
      </c>
    </row>
    <row r="38" spans="1:63" x14ac:dyDescent="0.25">
      <c r="A38">
        <f t="shared" si="50"/>
        <v>1983</v>
      </c>
      <c r="B38" s="15">
        <f t="shared" si="4"/>
        <v>216.61089619421168</v>
      </c>
      <c r="C38" s="15">
        <f t="shared" si="31"/>
        <v>387.90868622316162</v>
      </c>
      <c r="D38" s="15">
        <f t="shared" si="32"/>
        <v>0.22902290249957147</v>
      </c>
      <c r="E38" s="15">
        <f t="shared" si="43"/>
        <v>161.49866667602089</v>
      </c>
      <c r="F38" s="15">
        <f t="shared" si="1"/>
        <v>1.6691136742865529</v>
      </c>
      <c r="G38" s="15">
        <f t="shared" si="2"/>
        <v>2.6171702412813174</v>
      </c>
      <c r="H38" s="15">
        <f t="shared" si="3"/>
        <v>2.6705818788584867E-2</v>
      </c>
      <c r="I38" s="15">
        <f t="shared" si="5"/>
        <v>20.663394431316284</v>
      </c>
      <c r="J38" s="16">
        <f>base_fleet!C38+base_fleet!G38+base_fleet!L38+base_fleet!Q38</f>
        <v>0</v>
      </c>
      <c r="K38" s="16">
        <f>base_fleet!E38+base_fleet!J38+base_fleet!O38+base_fleet!T38</f>
        <v>0</v>
      </c>
      <c r="L38" s="15">
        <f t="shared" si="6"/>
        <v>24.7090192021513</v>
      </c>
      <c r="M38" s="16">
        <f>base_fleet!I38+base_fleet!N38</f>
        <v>0</v>
      </c>
      <c r="N38" s="15">
        <f t="shared" si="33"/>
        <v>249.72657288553279</v>
      </c>
      <c r="O38" s="15">
        <f t="shared" si="34"/>
        <v>3.9162916327426713</v>
      </c>
      <c r="P38" s="15">
        <f t="shared" si="35"/>
        <v>17.4744474607173</v>
      </c>
      <c r="Q38" s="15">
        <f t="shared" si="36"/>
        <v>47.72837288091069</v>
      </c>
      <c r="R38" s="15">
        <f t="shared" si="37"/>
        <v>6.7790779139873187</v>
      </c>
      <c r="S38" s="15">
        <f t="shared" si="38"/>
        <v>2.5650565079952008</v>
      </c>
      <c r="T38" s="16">
        <f>base_fleet!Z38+base_fleet!AE38</f>
        <v>0</v>
      </c>
      <c r="U38" s="17">
        <f>base_fleet!X38+base_fleet!AC38+base_fleet!AH38</f>
        <v>0</v>
      </c>
      <c r="V38" s="15">
        <f t="shared" si="7"/>
        <v>61.511863978409117</v>
      </c>
      <c r="W38" s="15">
        <f t="shared" si="8"/>
        <v>12.876355974329499</v>
      </c>
      <c r="X38" s="15">
        <f t="shared" si="9"/>
        <v>2.8890486658599634</v>
      </c>
      <c r="Y38" s="15">
        <f t="shared" si="10"/>
        <v>2.1811360788611647</v>
      </c>
      <c r="Z38" s="15">
        <f t="shared" si="11"/>
        <v>4.3622721577223293</v>
      </c>
      <c r="AA38" s="15">
        <f t="shared" si="12"/>
        <v>0.86097476797151196</v>
      </c>
      <c r="AB38" s="15">
        <f t="shared" si="13"/>
        <v>2.8699158932383721E-2</v>
      </c>
      <c r="AC38" s="15">
        <f t="shared" si="14"/>
        <v>2.8699158932383721E-2</v>
      </c>
      <c r="AD38" s="15">
        <f t="shared" si="15"/>
        <v>0.24872604408065904</v>
      </c>
      <c r="AE38" s="15">
        <f t="shared" si="16"/>
        <v>1.2436302204032954</v>
      </c>
      <c r="AF38" s="15">
        <f t="shared" si="17"/>
        <v>0.15306218097271329</v>
      </c>
      <c r="AG38" s="15">
        <f t="shared" si="18"/>
        <v>0</v>
      </c>
      <c r="AH38" s="15">
        <f t="shared" si="19"/>
        <v>3.8265545243178323E-2</v>
      </c>
      <c r="AI38" s="15">
        <f t="shared" si="20"/>
        <v>3.8265545243178323E-2</v>
      </c>
      <c r="AJ38" s="15">
        <f t="shared" si="21"/>
        <v>0</v>
      </c>
      <c r="AK38" s="15">
        <f t="shared" si="22"/>
        <v>0</v>
      </c>
      <c r="AL38" s="15">
        <f t="shared" si="23"/>
        <v>0</v>
      </c>
      <c r="AM38" s="15">
        <f t="shared" si="24"/>
        <v>0</v>
      </c>
      <c r="AN38" s="15">
        <f t="shared" si="25"/>
        <v>2.04720667051004</v>
      </c>
      <c r="AO38" s="15">
        <f t="shared" si="26"/>
        <v>1.7028167633214355</v>
      </c>
      <c r="AP38" s="15">
        <f t="shared" si="27"/>
        <v>0.32525713456701566</v>
      </c>
      <c r="AQ38" s="15">
        <f t="shared" si="28"/>
        <v>0.93750585845786905</v>
      </c>
      <c r="AR38" s="15">
        <f t="shared" si="29"/>
        <v>0.57398317864767467</v>
      </c>
      <c r="AS38" s="15">
        <f t="shared" si="30"/>
        <v>1.9132772621589161E-2</v>
      </c>
      <c r="AT38" s="16">
        <f>base_fleet!AQ38+base_fleet!AN38+base_fleet!AJ38</f>
        <v>0</v>
      </c>
      <c r="AU38" s="15">
        <f t="shared" si="44"/>
        <v>26.238393120967505</v>
      </c>
      <c r="AV38" s="15">
        <f t="shared" si="45"/>
        <v>2.4001372037829958</v>
      </c>
      <c r="AW38" s="15">
        <f t="shared" si="46"/>
        <v>0.8155806032272318</v>
      </c>
      <c r="AX38" s="15">
        <f t="shared" si="47"/>
        <v>0.30292993834154325</v>
      </c>
      <c r="AY38" s="15">
        <f t="shared" si="48"/>
        <v>0</v>
      </c>
      <c r="AZ38" s="15">
        <f t="shared" si="49"/>
        <v>2.3302302949349478E-2</v>
      </c>
      <c r="BA38" s="15">
        <f t="shared" si="39"/>
        <v>5.445019506927312</v>
      </c>
      <c r="BB38" s="15">
        <f t="shared" si="40"/>
        <v>0.49812481293656796</v>
      </c>
      <c r="BC38" s="15">
        <f t="shared" si="41"/>
        <v>1.3741374149974284E-2</v>
      </c>
      <c r="BD38" s="15">
        <f t="shared" si="42"/>
        <v>3.4353435374935709E-3</v>
      </c>
      <c r="BE38" s="16">
        <v>0</v>
      </c>
      <c r="BF38" s="16">
        <v>0</v>
      </c>
      <c r="BG38" s="16">
        <f>base_fleet!CE38</f>
        <v>0</v>
      </c>
      <c r="BH38" s="16">
        <f>base_fleet!CA38</f>
        <v>0</v>
      </c>
      <c r="BI38" s="16">
        <f>base_fleet!BV38</f>
        <v>0</v>
      </c>
      <c r="BJ38" s="16">
        <f>base_fleet!CH38</f>
        <v>0</v>
      </c>
      <c r="BK38" s="16">
        <f>base_fleet!BU38+base_fleet!BZ38+base_fleet!CD38</f>
        <v>0</v>
      </c>
    </row>
    <row r="39" spans="1:63" x14ac:dyDescent="0.25">
      <c r="A39">
        <f t="shared" si="50"/>
        <v>1982</v>
      </c>
      <c r="B39" s="15">
        <f t="shared" si="4"/>
        <v>180.95862811145091</v>
      </c>
      <c r="C39" s="15">
        <f t="shared" si="31"/>
        <v>324.06229291679733</v>
      </c>
      <c r="D39" s="15">
        <f t="shared" si="32"/>
        <v>0.19132772621589153</v>
      </c>
      <c r="E39" s="15">
        <f t="shared" si="43"/>
        <v>134.91739186249754</v>
      </c>
      <c r="F39" s="15">
        <f t="shared" si="1"/>
        <v>1.3943920918463424</v>
      </c>
      <c r="G39" s="15">
        <f t="shared" si="2"/>
        <v>2.1864068000150669</v>
      </c>
      <c r="H39" s="15">
        <f t="shared" si="3"/>
        <v>2.2310273469541494E-2</v>
      </c>
      <c r="I39" s="15">
        <f t="shared" si="5"/>
        <v>17.262379566835058</v>
      </c>
      <c r="J39" s="16">
        <f>base_fleet!C39+base_fleet!G39+base_fleet!L39+base_fleet!Q39</f>
        <v>0</v>
      </c>
      <c r="K39" s="16">
        <f>base_fleet!E39+base_fleet!J39+base_fleet!O39+base_fleet!T39</f>
        <v>0</v>
      </c>
      <c r="L39" s="15">
        <f t="shared" si="6"/>
        <v>20.642129714434375</v>
      </c>
      <c r="M39" s="16">
        <f>base_fleet!I39+base_fleet!N39</f>
        <v>0</v>
      </c>
      <c r="N39" s="15">
        <f t="shared" si="33"/>
        <v>208.62375266580818</v>
      </c>
      <c r="O39" s="15">
        <f t="shared" si="34"/>
        <v>3.2717041182917446</v>
      </c>
      <c r="P39" s="15">
        <f t="shared" si="35"/>
        <v>14.598305510272523</v>
      </c>
      <c r="Q39" s="15">
        <f t="shared" si="36"/>
        <v>39.872698143391794</v>
      </c>
      <c r="R39" s="15">
        <f t="shared" si="37"/>
        <v>5.663300695990392</v>
      </c>
      <c r="S39" s="15">
        <f t="shared" si="38"/>
        <v>2.1428705336179856</v>
      </c>
      <c r="T39" s="16">
        <f>base_fleet!Z39+base_fleet!AE39</f>
        <v>0</v>
      </c>
      <c r="U39" s="17">
        <f>base_fleet!X39+base_fleet!AC39+base_fleet!AH39</f>
        <v>0</v>
      </c>
      <c r="V39" s="15">
        <f t="shared" si="7"/>
        <v>51.387546580902502</v>
      </c>
      <c r="W39" s="15">
        <f t="shared" si="8"/>
        <v>10.757019859703696</v>
      </c>
      <c r="X39" s="15">
        <f t="shared" si="9"/>
        <v>2.413536402400088</v>
      </c>
      <c r="Y39" s="15">
        <f t="shared" si="10"/>
        <v>1.8221400653881461</v>
      </c>
      <c r="Z39" s="15">
        <f t="shared" si="11"/>
        <v>3.6442801307762922</v>
      </c>
      <c r="AA39" s="15">
        <f t="shared" si="12"/>
        <v>0.71926581528479416</v>
      </c>
      <c r="AB39" s="15">
        <f t="shared" si="13"/>
        <v>2.3975527176159795E-2</v>
      </c>
      <c r="AC39" s="15">
        <f t="shared" si="14"/>
        <v>2.3975527176159795E-2</v>
      </c>
      <c r="AD39" s="15">
        <f t="shared" si="15"/>
        <v>0.207787902193385</v>
      </c>
      <c r="AE39" s="15">
        <f t="shared" si="16"/>
        <v>1.0389395109669251</v>
      </c>
      <c r="AF39" s="15">
        <f t="shared" si="17"/>
        <v>0.12786947827285233</v>
      </c>
      <c r="AG39" s="15">
        <f t="shared" si="18"/>
        <v>0</v>
      </c>
      <c r="AH39" s="15">
        <f t="shared" si="19"/>
        <v>3.1967369568213083E-2</v>
      </c>
      <c r="AI39" s="15">
        <f t="shared" si="20"/>
        <v>3.1967369568213083E-2</v>
      </c>
      <c r="AJ39" s="15">
        <f t="shared" si="21"/>
        <v>0</v>
      </c>
      <c r="AK39" s="15">
        <f t="shared" si="22"/>
        <v>0</v>
      </c>
      <c r="AL39" s="15">
        <f t="shared" si="23"/>
        <v>0</v>
      </c>
      <c r="AM39" s="15">
        <f t="shared" si="24"/>
        <v>0</v>
      </c>
      <c r="AN39" s="15">
        <f t="shared" si="25"/>
        <v>1.7102542718993998</v>
      </c>
      <c r="AO39" s="15">
        <f t="shared" si="26"/>
        <v>1.4225479457854824</v>
      </c>
      <c r="AP39" s="15">
        <f t="shared" si="27"/>
        <v>0.27172264132981117</v>
      </c>
      <c r="AQ39" s="15">
        <f t="shared" si="28"/>
        <v>0.78320055442122072</v>
      </c>
      <c r="AR39" s="15">
        <f t="shared" si="29"/>
        <v>0.47951054352319611</v>
      </c>
      <c r="AS39" s="15">
        <f t="shared" si="30"/>
        <v>1.5983684784106542E-2</v>
      </c>
      <c r="AT39" s="16">
        <f>base_fleet!AQ39+base_fleet!AN39+base_fleet!AJ39</f>
        <v>0</v>
      </c>
      <c r="AU39" s="15">
        <f t="shared" si="44"/>
        <v>21.919781998233979</v>
      </c>
      <c r="AV39" s="15">
        <f t="shared" si="45"/>
        <v>2.0050955113837481</v>
      </c>
      <c r="AW39" s="15">
        <f t="shared" si="46"/>
        <v>0.68134313493622523</v>
      </c>
      <c r="AX39" s="15">
        <f t="shared" si="47"/>
        <v>0.25307030726202651</v>
      </c>
      <c r="AY39" s="15">
        <f t="shared" si="48"/>
        <v>0</v>
      </c>
      <c r="AZ39" s="15">
        <f t="shared" si="49"/>
        <v>1.9466946712463577E-2</v>
      </c>
      <c r="BA39" s="15">
        <f t="shared" si="39"/>
        <v>4.5488166907828216</v>
      </c>
      <c r="BB39" s="15">
        <f t="shared" si="40"/>
        <v>0.41613780451956411</v>
      </c>
      <c r="BC39" s="15">
        <f t="shared" si="41"/>
        <v>1.147966357295349E-2</v>
      </c>
      <c r="BD39" s="15">
        <f t="shared" si="42"/>
        <v>2.8699158932383724E-3</v>
      </c>
      <c r="BE39" s="16">
        <v>0</v>
      </c>
      <c r="BF39" s="16">
        <v>0</v>
      </c>
      <c r="BG39" s="16">
        <f>base_fleet!CE39</f>
        <v>0</v>
      </c>
      <c r="BH39" s="16">
        <f>base_fleet!CA39</f>
        <v>0</v>
      </c>
      <c r="BI39" s="16">
        <f>base_fleet!BV39</f>
        <v>0</v>
      </c>
      <c r="BJ39" s="16">
        <f>base_fleet!CH39</f>
        <v>0</v>
      </c>
      <c r="BK39" s="16">
        <f>base_fleet!BU39+base_fleet!BZ39+base_fleet!CD39</f>
        <v>0</v>
      </c>
    </row>
    <row r="40" spans="1:63" x14ac:dyDescent="0.25">
      <c r="A40">
        <f t="shared" si="50"/>
        <v>1981</v>
      </c>
      <c r="B40" s="15">
        <f t="shared" si="4"/>
        <v>151.17441302961305</v>
      </c>
      <c r="C40" s="15">
        <f t="shared" si="31"/>
        <v>270.72446021504362</v>
      </c>
      <c r="D40" s="15">
        <f t="shared" si="32"/>
        <v>0.15983684784106536</v>
      </c>
      <c r="E40" s="15">
        <f t="shared" si="43"/>
        <v>112.7111635137817</v>
      </c>
      <c r="F40" s="15">
        <f t="shared" si="1"/>
        <v>1.1648872906362737</v>
      </c>
      <c r="G40" s="15">
        <f t="shared" si="2"/>
        <v>1.8265432717176788</v>
      </c>
      <c r="H40" s="15">
        <f t="shared" si="3"/>
        <v>1.8638196650180395E-2</v>
      </c>
      <c r="I40" s="15">
        <f t="shared" si="5"/>
        <v>14.421142145835823</v>
      </c>
      <c r="J40" s="16">
        <f>base_fleet!C40+base_fleet!G40+base_fleet!L40+base_fleet!Q40</f>
        <v>0</v>
      </c>
      <c r="K40" s="16">
        <f>base_fleet!E40+base_fleet!J40+base_fleet!O40+base_fleet!T40</f>
        <v>0</v>
      </c>
      <c r="L40" s="15">
        <f t="shared" si="6"/>
        <v>17.244614837258947</v>
      </c>
      <c r="M40" s="16">
        <f>base_fleet!I40+base_fleet!N40</f>
        <v>0</v>
      </c>
      <c r="N40" s="15">
        <f t="shared" si="33"/>
        <v>174.2860988858977</v>
      </c>
      <c r="O40" s="15">
        <f t="shared" si="34"/>
        <v>2.7332100980822172</v>
      </c>
      <c r="P40" s="15">
        <f t="shared" si="35"/>
        <v>12.195551490273285</v>
      </c>
      <c r="Q40" s="15">
        <f t="shared" si="36"/>
        <v>33.309999090078016</v>
      </c>
      <c r="R40" s="15">
        <f t="shared" si="37"/>
        <v>4.7311706960955364</v>
      </c>
      <c r="S40" s="15">
        <f t="shared" si="38"/>
        <v>1.7901726958199322</v>
      </c>
      <c r="T40" s="16">
        <f>base_fleet!Z40+base_fleet!AE40</f>
        <v>0</v>
      </c>
      <c r="U40" s="17">
        <f>base_fleet!X40+base_fleet!AC40+base_fleet!AH40</f>
        <v>0</v>
      </c>
      <c r="V40" s="15">
        <f t="shared" si="7"/>
        <v>42.929603702650148</v>
      </c>
      <c r="W40" s="15">
        <f t="shared" si="8"/>
        <v>8.9865080223588034</v>
      </c>
      <c r="X40" s="15">
        <f t="shared" si="9"/>
        <v>2.0162893185381576</v>
      </c>
      <c r="Y40" s="15">
        <f t="shared" si="10"/>
        <v>1.5222316709493378</v>
      </c>
      <c r="Z40" s="15">
        <f t="shared" si="11"/>
        <v>3.0444633418986755</v>
      </c>
      <c r="AA40" s="15">
        <f t="shared" si="12"/>
        <v>0.6008809227431593</v>
      </c>
      <c r="AB40" s="15">
        <f t="shared" si="13"/>
        <v>2.0029364091438635E-2</v>
      </c>
      <c r="AC40" s="15">
        <f t="shared" si="14"/>
        <v>2.0029364091438635E-2</v>
      </c>
      <c r="AD40" s="15">
        <f t="shared" si="15"/>
        <v>0.17358782212580159</v>
      </c>
      <c r="AE40" s="15">
        <f t="shared" si="16"/>
        <v>0.86793911062900808</v>
      </c>
      <c r="AF40" s="15">
        <f t="shared" si="17"/>
        <v>0.10682327515433947</v>
      </c>
      <c r="AG40" s="15">
        <f t="shared" si="18"/>
        <v>0</v>
      </c>
      <c r="AH40" s="15">
        <f t="shared" si="19"/>
        <v>2.6705818788584867E-2</v>
      </c>
      <c r="AI40" s="15">
        <f t="shared" si="20"/>
        <v>2.6705818788584867E-2</v>
      </c>
      <c r="AJ40" s="15">
        <f t="shared" si="21"/>
        <v>0</v>
      </c>
      <c r="AK40" s="15">
        <f t="shared" si="22"/>
        <v>0</v>
      </c>
      <c r="AL40" s="15">
        <f t="shared" si="23"/>
        <v>0</v>
      </c>
      <c r="AM40" s="15">
        <f t="shared" si="24"/>
        <v>0</v>
      </c>
      <c r="AN40" s="15">
        <f t="shared" si="25"/>
        <v>1.4287613051892902</v>
      </c>
      <c r="AO40" s="15">
        <f t="shared" si="26"/>
        <v>1.1884089360920267</v>
      </c>
      <c r="AP40" s="15">
        <f t="shared" si="27"/>
        <v>0.22699945970297133</v>
      </c>
      <c r="AQ40" s="15">
        <f t="shared" si="28"/>
        <v>0.65429256032032934</v>
      </c>
      <c r="AR40" s="15">
        <f t="shared" si="29"/>
        <v>0.4005872818287729</v>
      </c>
      <c r="AS40" s="15">
        <f t="shared" si="30"/>
        <v>1.3352909394292433E-2</v>
      </c>
      <c r="AT40" s="16">
        <f>base_fleet!AQ40+base_fleet!AN40+base_fleet!AJ40</f>
        <v>0</v>
      </c>
      <c r="AU40" s="15">
        <f t="shared" si="44"/>
        <v>18.311976676122974</v>
      </c>
      <c r="AV40" s="15">
        <f t="shared" si="45"/>
        <v>1.6750742430201304</v>
      </c>
      <c r="AW40" s="15">
        <f t="shared" si="46"/>
        <v>0.56919998549227746</v>
      </c>
      <c r="AX40" s="15">
        <f t="shared" si="47"/>
        <v>0.2114171374685602</v>
      </c>
      <c r="AY40" s="15">
        <f t="shared" si="48"/>
        <v>0</v>
      </c>
      <c r="AZ40" s="15">
        <f t="shared" si="49"/>
        <v>1.6262856728350782E-2</v>
      </c>
      <c r="BA40" s="15">
        <f t="shared" si="39"/>
        <v>3.8001210574213289</v>
      </c>
      <c r="BB40" s="15">
        <f t="shared" si="40"/>
        <v>0.34764514405431718</v>
      </c>
      <c r="BC40" s="15">
        <f t="shared" si="41"/>
        <v>9.5902108704639197E-3</v>
      </c>
      <c r="BD40" s="15">
        <f t="shared" si="42"/>
        <v>2.3975527176159799E-3</v>
      </c>
      <c r="BE40" s="16">
        <v>0</v>
      </c>
      <c r="BF40" s="16">
        <v>0</v>
      </c>
      <c r="BG40" s="16">
        <f>base_fleet!CE40</f>
        <v>0</v>
      </c>
      <c r="BH40" s="16">
        <f>base_fleet!CA40</f>
        <v>0</v>
      </c>
      <c r="BI40" s="16">
        <f>base_fleet!BV40</f>
        <v>0</v>
      </c>
      <c r="BJ40" s="16">
        <f>base_fleet!CH40</f>
        <v>0</v>
      </c>
      <c r="BK40" s="16">
        <f>base_fleet!BU40+base_fleet!BZ40+base_fleet!CD40</f>
        <v>0</v>
      </c>
    </row>
    <row r="41" spans="1:63" x14ac:dyDescent="0.25">
      <c r="A41">
        <f t="shared" si="50"/>
        <v>1980</v>
      </c>
      <c r="B41" s="15">
        <f t="shared" si="4"/>
        <v>126.29242050162225</v>
      </c>
      <c r="C41" s="15">
        <f t="shared" si="31"/>
        <v>226.16557051129769</v>
      </c>
      <c r="D41" s="15">
        <f t="shared" si="32"/>
        <v>0.13352909394292428</v>
      </c>
      <c r="E41" s="15">
        <f t="shared" si="43"/>
        <v>94.159887063171595</v>
      </c>
      <c r="F41" s="15">
        <f t="shared" si="1"/>
        <v>0.97315698204307621</v>
      </c>
      <c r="G41" s="15">
        <f t="shared" si="2"/>
        <v>1.5259101478435448</v>
      </c>
      <c r="H41" s="15">
        <f t="shared" si="3"/>
        <v>1.5570511712689231E-2</v>
      </c>
      <c r="I41" s="15">
        <f t="shared" si="5"/>
        <v>12.047547673552403</v>
      </c>
      <c r="J41" s="16">
        <f>base_fleet!C41+base_fleet!G41+base_fleet!L41+base_fleet!Q41</f>
        <v>0</v>
      </c>
      <c r="K41" s="16">
        <f>base_fleet!E41+base_fleet!J41+base_fleet!O41+base_fleet!T41</f>
        <v>0</v>
      </c>
      <c r="L41" s="15">
        <f t="shared" si="6"/>
        <v>14.406301336119668</v>
      </c>
      <c r="M41" s="16">
        <f>base_fleet!I41+base_fleet!N41</f>
        <v>0</v>
      </c>
      <c r="N41" s="15">
        <f t="shared" si="33"/>
        <v>145.60012403536467</v>
      </c>
      <c r="O41" s="15">
        <f t="shared" si="34"/>
        <v>2.283347506424005</v>
      </c>
      <c r="P41" s="15">
        <f t="shared" si="35"/>
        <v>10.188269867845122</v>
      </c>
      <c r="Q41" s="15">
        <f t="shared" si="36"/>
        <v>27.827463177705418</v>
      </c>
      <c r="R41" s="15">
        <f t="shared" si="37"/>
        <v>3.9524611807105603</v>
      </c>
      <c r="S41" s="15">
        <f t="shared" si="38"/>
        <v>1.4955258521607522</v>
      </c>
      <c r="T41" s="16">
        <f>base_fleet!Z41+base_fleet!AE41</f>
        <v>0</v>
      </c>
      <c r="U41" s="17">
        <f>base_fleet!X41+base_fleet!AC41+base_fleet!AH41</f>
        <v>0</v>
      </c>
      <c r="V41" s="15">
        <f t="shared" si="7"/>
        <v>35.86376460228793</v>
      </c>
      <c r="W41" s="15">
        <f t="shared" si="8"/>
        <v>7.5074070225007095</v>
      </c>
      <c r="X41" s="15">
        <f t="shared" si="9"/>
        <v>1.6844256469503829</v>
      </c>
      <c r="Y41" s="15">
        <f t="shared" si="10"/>
        <v>1.2716855877638655</v>
      </c>
      <c r="Z41" s="15">
        <f t="shared" si="11"/>
        <v>2.5433711755277311</v>
      </c>
      <c r="AA41" s="15">
        <f t="shared" si="12"/>
        <v>0.50198115306468349</v>
      </c>
      <c r="AB41" s="15">
        <f t="shared" si="13"/>
        <v>1.6732705102156107E-2</v>
      </c>
      <c r="AC41" s="15">
        <f t="shared" si="14"/>
        <v>1.6732705102156107E-2</v>
      </c>
      <c r="AD41" s="15">
        <f t="shared" si="15"/>
        <v>0.14501677755201969</v>
      </c>
      <c r="AE41" s="15">
        <f t="shared" si="16"/>
        <v>0.72508388776009847</v>
      </c>
      <c r="AF41" s="15">
        <f t="shared" si="17"/>
        <v>8.9241093878165978E-2</v>
      </c>
      <c r="AG41" s="15">
        <f t="shared" si="18"/>
        <v>0</v>
      </c>
      <c r="AH41" s="15">
        <f t="shared" si="19"/>
        <v>2.2310273469541494E-2</v>
      </c>
      <c r="AI41" s="15">
        <f t="shared" si="20"/>
        <v>2.2310273469541494E-2</v>
      </c>
      <c r="AJ41" s="15">
        <f t="shared" si="21"/>
        <v>0</v>
      </c>
      <c r="AK41" s="15">
        <f t="shared" si="22"/>
        <v>0</v>
      </c>
      <c r="AL41" s="15">
        <f t="shared" si="23"/>
        <v>0</v>
      </c>
      <c r="AM41" s="15">
        <f t="shared" si="24"/>
        <v>0</v>
      </c>
      <c r="AN41" s="15">
        <f t="shared" si="25"/>
        <v>1.1935996306204699</v>
      </c>
      <c r="AO41" s="15">
        <f t="shared" si="26"/>
        <v>0.99280716939459657</v>
      </c>
      <c r="AP41" s="15">
        <f t="shared" si="27"/>
        <v>0.18963732449110268</v>
      </c>
      <c r="AQ41" s="15">
        <f t="shared" si="28"/>
        <v>0.54660170000376673</v>
      </c>
      <c r="AR41" s="15">
        <f t="shared" si="29"/>
        <v>0.33465410204312235</v>
      </c>
      <c r="AS41" s="15">
        <f t="shared" si="30"/>
        <v>1.1155136734770747E-2</v>
      </c>
      <c r="AT41" s="16">
        <f>base_fleet!AQ41+base_fleet!AN41+base_fleet!AJ41</f>
        <v>0</v>
      </c>
      <c r="AU41" s="15">
        <f t="shared" si="44"/>
        <v>15.297984706868361</v>
      </c>
      <c r="AV41" s="15">
        <f t="shared" si="45"/>
        <v>1.3993716028485272</v>
      </c>
      <c r="AW41" s="15">
        <f t="shared" si="46"/>
        <v>0.47551462232716957</v>
      </c>
      <c r="AX41" s="15">
        <f t="shared" si="47"/>
        <v>0.17661971686437725</v>
      </c>
      <c r="AY41" s="15">
        <f t="shared" si="48"/>
        <v>0</v>
      </c>
      <c r="AZ41" s="15">
        <f t="shared" si="49"/>
        <v>1.3586132066490555E-2</v>
      </c>
      <c r="BA41" s="15">
        <f t="shared" si="39"/>
        <v>3.1746542084930249</v>
      </c>
      <c r="BB41" s="15">
        <f t="shared" si="40"/>
        <v>0.29042577932586033</v>
      </c>
      <c r="BC41" s="15">
        <f t="shared" si="41"/>
        <v>8.0117456365754562E-3</v>
      </c>
      <c r="BD41" s="15">
        <f t="shared" si="42"/>
        <v>2.0029364091438641E-3</v>
      </c>
      <c r="BE41" s="16">
        <v>0</v>
      </c>
      <c r="BF41" s="16">
        <v>0</v>
      </c>
      <c r="BG41" s="16">
        <f>base_fleet!CE41</f>
        <v>0</v>
      </c>
      <c r="BH41" s="16">
        <f>base_fleet!CA41</f>
        <v>0</v>
      </c>
      <c r="BI41" s="16">
        <f>base_fleet!BV41</f>
        <v>0</v>
      </c>
      <c r="BJ41" s="16">
        <f>base_fleet!CH41</f>
        <v>0</v>
      </c>
      <c r="BK41" s="16">
        <f>base_fleet!BU41+base_fleet!BZ41+base_fleet!CD41</f>
        <v>0</v>
      </c>
    </row>
    <row r="42" spans="1:63" x14ac:dyDescent="0.25">
      <c r="A42">
        <f t="shared" si="50"/>
        <v>1979</v>
      </c>
      <c r="B42" s="15">
        <f t="shared" si="4"/>
        <v>105.50578736518214</v>
      </c>
      <c r="C42" s="15">
        <f t="shared" si="31"/>
        <v>188.94068620201617</v>
      </c>
      <c r="D42" s="15">
        <f t="shared" si="32"/>
        <v>0.11155136734770743</v>
      </c>
      <c r="E42" s="15">
        <f t="shared" si="43"/>
        <v>78.661989241776695</v>
      </c>
      <c r="F42" s="15">
        <f t="shared" si="1"/>
        <v>0.81298381337984027</v>
      </c>
      <c r="G42" s="15">
        <f t="shared" si="2"/>
        <v>1.2747586193795908</v>
      </c>
      <c r="H42" s="15">
        <f t="shared" si="3"/>
        <v>1.3007741014077454E-2</v>
      </c>
      <c r="I42" s="15">
        <f t="shared" si="5"/>
        <v>10.064626191097409</v>
      </c>
      <c r="J42" s="16">
        <f>base_fleet!C42+base_fleet!G42+base_fleet!L42+base_fleet!Q42</f>
        <v>0</v>
      </c>
      <c r="K42" s="16">
        <f>base_fleet!E42+base_fleet!J42+base_fleet!O42+base_fleet!T42</f>
        <v>0</v>
      </c>
      <c r="L42" s="15">
        <f t="shared" si="6"/>
        <v>12.035149531937723</v>
      </c>
      <c r="M42" s="16">
        <f>base_fleet!I42+base_fleet!N42</f>
        <v>0</v>
      </c>
      <c r="N42" s="15">
        <f t="shared" si="33"/>
        <v>121.63561095594021</v>
      </c>
      <c r="O42" s="15">
        <f t="shared" si="34"/>
        <v>1.9075283816457969</v>
      </c>
      <c r="P42" s="15">
        <f t="shared" si="35"/>
        <v>8.5113693286300762</v>
      </c>
      <c r="Q42" s="15">
        <f t="shared" si="36"/>
        <v>23.247304955262226</v>
      </c>
      <c r="R42" s="15">
        <f t="shared" si="37"/>
        <v>3.301920473492141</v>
      </c>
      <c r="S42" s="15">
        <f t="shared" si="38"/>
        <v>1.2493753142943234</v>
      </c>
      <c r="T42" s="16">
        <f>base_fleet!Z42+base_fleet!AE42</f>
        <v>0</v>
      </c>
      <c r="U42" s="17">
        <f>base_fleet!X42+base_fleet!AC42+base_fleet!AH42</f>
        <v>0</v>
      </c>
      <c r="V42" s="15">
        <f t="shared" si="7"/>
        <v>29.960901115164962</v>
      </c>
      <c r="W42" s="15">
        <f t="shared" si="8"/>
        <v>6.2717531727856999</v>
      </c>
      <c r="X42" s="15">
        <f t="shared" si="9"/>
        <v>1.4071838470886198</v>
      </c>
      <c r="Y42" s="15">
        <f t="shared" si="10"/>
        <v>1.0623772090602828</v>
      </c>
      <c r="Z42" s="15">
        <f t="shared" si="11"/>
        <v>2.1247544181205655</v>
      </c>
      <c r="AA42" s="15">
        <f t="shared" si="12"/>
        <v>0.41935942462905873</v>
      </c>
      <c r="AB42" s="15">
        <f t="shared" si="13"/>
        <v>1.3978647487635283E-2</v>
      </c>
      <c r="AC42" s="15">
        <f t="shared" si="14"/>
        <v>1.3978647487635283E-2</v>
      </c>
      <c r="AD42" s="15">
        <f t="shared" si="15"/>
        <v>0.12114827822617254</v>
      </c>
      <c r="AE42" s="15">
        <f t="shared" si="16"/>
        <v>0.60574139113086267</v>
      </c>
      <c r="AF42" s="15">
        <f t="shared" si="17"/>
        <v>7.4552786600721579E-2</v>
      </c>
      <c r="AG42" s="15">
        <f t="shared" si="18"/>
        <v>0</v>
      </c>
      <c r="AH42" s="15">
        <f t="shared" si="19"/>
        <v>1.8638196650180395E-2</v>
      </c>
      <c r="AI42" s="15">
        <f t="shared" si="20"/>
        <v>1.8638196650180395E-2</v>
      </c>
      <c r="AJ42" s="15">
        <f t="shared" si="21"/>
        <v>0</v>
      </c>
      <c r="AK42" s="15">
        <f t="shared" si="22"/>
        <v>0</v>
      </c>
      <c r="AL42" s="15">
        <f t="shared" si="23"/>
        <v>0</v>
      </c>
      <c r="AM42" s="15">
        <f t="shared" si="24"/>
        <v>0</v>
      </c>
      <c r="AN42" s="15">
        <f t="shared" si="25"/>
        <v>0.99714352078465096</v>
      </c>
      <c r="AO42" s="15">
        <f t="shared" si="26"/>
        <v>0.82939975093302754</v>
      </c>
      <c r="AP42" s="15">
        <f t="shared" si="27"/>
        <v>0.15842467152653333</v>
      </c>
      <c r="AQ42" s="15">
        <f t="shared" si="28"/>
        <v>0.45663581792941971</v>
      </c>
      <c r="AR42" s="15">
        <f t="shared" si="29"/>
        <v>0.27957294975270586</v>
      </c>
      <c r="AS42" s="15">
        <f t="shared" si="30"/>
        <v>9.3190983250901974E-3</v>
      </c>
      <c r="AT42" s="16">
        <f>base_fleet!AQ42+base_fleet!AN42+base_fleet!AJ42</f>
        <v>0</v>
      </c>
      <c r="AU42" s="15">
        <f t="shared" si="44"/>
        <v>12.78006958127728</v>
      </c>
      <c r="AV42" s="15">
        <f t="shared" si="45"/>
        <v>1.1690472174703022</v>
      </c>
      <c r="AW42" s="15">
        <f t="shared" si="46"/>
        <v>0.39724905448019987</v>
      </c>
      <c r="AX42" s="15">
        <f t="shared" si="47"/>
        <v>0.14754964880693136</v>
      </c>
      <c r="AY42" s="15">
        <f t="shared" si="48"/>
        <v>0</v>
      </c>
      <c r="AZ42" s="15">
        <f t="shared" si="49"/>
        <v>1.1349972985148565E-2</v>
      </c>
      <c r="BA42" s="15">
        <f t="shared" si="39"/>
        <v>2.6521337586917442</v>
      </c>
      <c r="BB42" s="15">
        <f t="shared" si="40"/>
        <v>0.24262422398126368</v>
      </c>
      <c r="BC42" s="15">
        <f t="shared" si="41"/>
        <v>6.6930820408624449E-3</v>
      </c>
      <c r="BD42" s="15">
        <f t="shared" si="42"/>
        <v>1.6732705102156112E-3</v>
      </c>
      <c r="BE42" s="16">
        <v>0</v>
      </c>
      <c r="BF42" s="16">
        <v>0</v>
      </c>
      <c r="BG42" s="16">
        <f>base_fleet!CE42</f>
        <v>0</v>
      </c>
      <c r="BH42" s="16">
        <f>base_fleet!CA42</f>
        <v>0</v>
      </c>
      <c r="BI42" s="16">
        <f>base_fleet!BV42</f>
        <v>0</v>
      </c>
      <c r="BJ42" s="16">
        <f>base_fleet!CH42</f>
        <v>0</v>
      </c>
      <c r="BK42" s="16">
        <f>base_fleet!BU42+base_fleet!BZ42+base_fleet!CD42</f>
        <v>0</v>
      </c>
    </row>
    <row r="43" spans="1:63" x14ac:dyDescent="0.25">
      <c r="A43">
        <f t="shared" si="50"/>
        <v>1978</v>
      </c>
      <c r="B43" s="15">
        <f t="shared" si="4"/>
        <v>88.140453111388766</v>
      </c>
      <c r="C43" s="15">
        <f t="shared" si="31"/>
        <v>157.84269383613136</v>
      </c>
      <c r="D43" s="15">
        <f t="shared" si="32"/>
        <v>9.3190983250901929E-2</v>
      </c>
      <c r="E43" s="15">
        <f t="shared" si="43"/>
        <v>65.714910504534444</v>
      </c>
      <c r="F43" s="15">
        <f t="shared" si="1"/>
        <v>0.6791737540946613</v>
      </c>
      <c r="G43" s="15">
        <f t="shared" si="2"/>
        <v>1.0649444464204298</v>
      </c>
      <c r="H43" s="15">
        <f t="shared" si="3"/>
        <v>1.086678006551459E-2</v>
      </c>
      <c r="I43" s="15">
        <f t="shared" si="5"/>
        <v>8.4080763248521819</v>
      </c>
      <c r="J43" s="16">
        <f>base_fleet!C43+base_fleet!G43+base_fleet!L43+base_fleet!Q43</f>
        <v>0</v>
      </c>
      <c r="K43" s="16">
        <f>base_fleet!E43+base_fleet!J43+base_fleet!O43+base_fleet!T43</f>
        <v>0</v>
      </c>
      <c r="L43" s="15">
        <f t="shared" si="6"/>
        <v>10.054268675676244</v>
      </c>
      <c r="M43" s="16">
        <f>base_fleet!I43+base_fleet!N43</f>
        <v>0</v>
      </c>
      <c r="N43" s="15">
        <f t="shared" si="33"/>
        <v>101.61544813678348</v>
      </c>
      <c r="O43" s="15">
        <f t="shared" si="34"/>
        <v>1.5935658135904229</v>
      </c>
      <c r="P43" s="15">
        <f t="shared" si="35"/>
        <v>7.1104720220438171</v>
      </c>
      <c r="Q43" s="15">
        <f t="shared" si="36"/>
        <v>19.421000909487962</v>
      </c>
      <c r="R43" s="15">
        <f t="shared" si="37"/>
        <v>2.7584531042266982</v>
      </c>
      <c r="S43" s="15">
        <f t="shared" si="38"/>
        <v>1.0437390124101018</v>
      </c>
      <c r="T43" s="16">
        <f>base_fleet!Z43+base_fleet!AE43</f>
        <v>0</v>
      </c>
      <c r="U43" s="17">
        <f>base_fleet!X43+base_fleet!AC43+base_fleet!AH43</f>
        <v>0</v>
      </c>
      <c r="V43" s="15">
        <f t="shared" si="7"/>
        <v>25.029597578147921</v>
      </c>
      <c r="W43" s="15">
        <f t="shared" si="8"/>
        <v>5.2394771913199243</v>
      </c>
      <c r="X43" s="15">
        <f t="shared" si="9"/>
        <v>1.175573634308037</v>
      </c>
      <c r="Y43" s="15">
        <f t="shared" si="10"/>
        <v>0.88751916762328642</v>
      </c>
      <c r="Z43" s="15">
        <f t="shared" si="11"/>
        <v>1.7750383352465728</v>
      </c>
      <c r="AA43" s="15">
        <f t="shared" si="12"/>
        <v>0.3503365135355076</v>
      </c>
      <c r="AB43" s="15">
        <f t="shared" si="13"/>
        <v>1.1677883784516913E-2</v>
      </c>
      <c r="AC43" s="15">
        <f t="shared" si="14"/>
        <v>1.1677883784516913E-2</v>
      </c>
      <c r="AD43" s="15">
        <f t="shared" si="15"/>
        <v>0.10120832613247999</v>
      </c>
      <c r="AE43" s="15">
        <f t="shared" si="16"/>
        <v>0.50604163066239993</v>
      </c>
      <c r="AF43" s="15">
        <f t="shared" si="17"/>
        <v>6.2282046850756924E-2</v>
      </c>
      <c r="AG43" s="15">
        <f t="shared" si="18"/>
        <v>0</v>
      </c>
      <c r="AH43" s="15">
        <f t="shared" si="19"/>
        <v>1.5570511712689231E-2</v>
      </c>
      <c r="AI43" s="15">
        <f t="shared" si="20"/>
        <v>1.5570511712689231E-2</v>
      </c>
      <c r="AJ43" s="15">
        <f t="shared" si="21"/>
        <v>0</v>
      </c>
      <c r="AK43" s="15">
        <f t="shared" si="22"/>
        <v>0</v>
      </c>
      <c r="AL43" s="15">
        <f t="shared" si="23"/>
        <v>0</v>
      </c>
      <c r="AM43" s="15">
        <f t="shared" si="24"/>
        <v>0</v>
      </c>
      <c r="AN43" s="15">
        <f t="shared" si="25"/>
        <v>0.8330223766288738</v>
      </c>
      <c r="AO43" s="15">
        <f t="shared" si="26"/>
        <v>0.69288777121467082</v>
      </c>
      <c r="AP43" s="15">
        <f t="shared" si="27"/>
        <v>0.13234934955785846</v>
      </c>
      <c r="AQ43" s="15">
        <f t="shared" si="28"/>
        <v>0.38147753696088621</v>
      </c>
      <c r="AR43" s="15">
        <f t="shared" si="29"/>
        <v>0.23355767569033842</v>
      </c>
      <c r="AS43" s="15">
        <f t="shared" si="30"/>
        <v>7.7852558563446155E-3</v>
      </c>
      <c r="AT43" s="16">
        <f>base_fleet!AQ43+base_fleet!AN43+base_fleet!AJ43</f>
        <v>0</v>
      </c>
      <c r="AU43" s="15">
        <f t="shared" si="44"/>
        <v>10.676581368849074</v>
      </c>
      <c r="AV43" s="15">
        <f t="shared" si="45"/>
        <v>0.97663222112917858</v>
      </c>
      <c r="AW43" s="15">
        <f t="shared" si="46"/>
        <v>0.33186531785942969</v>
      </c>
      <c r="AX43" s="15">
        <f t="shared" si="47"/>
        <v>0.12326426091921673</v>
      </c>
      <c r="AY43" s="15">
        <f t="shared" si="48"/>
        <v>0</v>
      </c>
      <c r="AZ43" s="15">
        <f t="shared" si="49"/>
        <v>9.4818662245551317E-3</v>
      </c>
      <c r="BA43" s="15">
        <f t="shared" si="39"/>
        <v>2.2156156267901936</v>
      </c>
      <c r="BB43" s="15">
        <f t="shared" si="40"/>
        <v>0.20269038857071173</v>
      </c>
      <c r="BC43" s="15">
        <f t="shared" si="41"/>
        <v>5.5914589950541152E-3</v>
      </c>
      <c r="BD43" s="15">
        <f t="shared" si="42"/>
        <v>1.3978647487635288E-3</v>
      </c>
      <c r="BE43" s="16">
        <v>0</v>
      </c>
      <c r="BF43" s="16">
        <v>0</v>
      </c>
      <c r="BG43" s="16">
        <f>base_fleet!CE43</f>
        <v>0</v>
      </c>
      <c r="BH43" s="16">
        <f>base_fleet!CA43</f>
        <v>0</v>
      </c>
      <c r="BI43" s="16">
        <f>base_fleet!BV43</f>
        <v>0</v>
      </c>
      <c r="BJ43" s="16">
        <f>base_fleet!CH43</f>
        <v>0</v>
      </c>
      <c r="BK43" s="16">
        <f>base_fleet!BU43+base_fleet!BZ43+base_fleet!CD43</f>
        <v>0</v>
      </c>
    </row>
    <row r="44" spans="1:63" x14ac:dyDescent="0.25">
      <c r="A44">
        <f t="shared" si="50"/>
        <v>1977</v>
      </c>
      <c r="B44" s="15">
        <f t="shared" si="4"/>
        <v>73.633301723926806</v>
      </c>
      <c r="C44" s="15">
        <f t="shared" si="31"/>
        <v>131.86316032962966</v>
      </c>
      <c r="D44" s="15">
        <f t="shared" si="32"/>
        <v>7.7852558563446125E-2</v>
      </c>
      <c r="E44" s="15">
        <f t="shared" si="43"/>
        <v>54.898808233106323</v>
      </c>
      <c r="F44" s="15">
        <f t="shared" si="1"/>
        <v>0.56738766585444766</v>
      </c>
      <c r="G44" s="15">
        <f t="shared" si="2"/>
        <v>0.88966386005977471</v>
      </c>
      <c r="H44" s="15">
        <f t="shared" si="3"/>
        <v>9.0782026536711698E-3</v>
      </c>
      <c r="I44" s="15">
        <f t="shared" si="5"/>
        <v>7.0241801476018226</v>
      </c>
      <c r="J44" s="16">
        <f>base_fleet!C44+base_fleet!G44+base_fleet!L44+base_fleet!Q44</f>
        <v>0</v>
      </c>
      <c r="K44" s="16">
        <f>base_fleet!E44+base_fleet!J44+base_fleet!O44+base_fleet!T44</f>
        <v>0</v>
      </c>
      <c r="L44" s="15">
        <f t="shared" si="6"/>
        <v>8.3994235663151571</v>
      </c>
      <c r="M44" s="16">
        <f>base_fleet!I44+base_fleet!N44</f>
        <v>0</v>
      </c>
      <c r="N44" s="15">
        <f t="shared" si="33"/>
        <v>84.890429857581665</v>
      </c>
      <c r="O44" s="15">
        <f t="shared" si="34"/>
        <v>1.3312787514349287</v>
      </c>
      <c r="P44" s="15">
        <f t="shared" si="35"/>
        <v>5.9401502183909392</v>
      </c>
      <c r="Q44" s="15">
        <f t="shared" si="36"/>
        <v>16.224473204622171</v>
      </c>
      <c r="R44" s="15">
        <f t="shared" si="37"/>
        <v>2.3044357334780061</v>
      </c>
      <c r="S44" s="15">
        <f t="shared" si="38"/>
        <v>0.87194865591059667</v>
      </c>
      <c r="T44" s="16">
        <f>base_fleet!Z44+base_fleet!AE44</f>
        <v>0</v>
      </c>
      <c r="U44" s="17">
        <f>base_fleet!X44+base_fleet!AC44+base_fleet!AH44</f>
        <v>0</v>
      </c>
      <c r="V44" s="15">
        <f t="shared" si="7"/>
        <v>20.909943680129494</v>
      </c>
      <c r="W44" s="15">
        <f t="shared" si="8"/>
        <v>4.3771048512370614</v>
      </c>
      <c r="X44" s="15">
        <f t="shared" si="9"/>
        <v>0.98208444656284777</v>
      </c>
      <c r="Y44" s="15">
        <f t="shared" si="10"/>
        <v>0.74144123780241511</v>
      </c>
      <c r="Z44" s="15">
        <f t="shared" si="11"/>
        <v>1.4828824756048302</v>
      </c>
      <c r="AA44" s="15">
        <f t="shared" si="12"/>
        <v>0.29267417281674263</v>
      </c>
      <c r="AB44" s="15">
        <f t="shared" si="13"/>
        <v>9.7558057605580829E-3</v>
      </c>
      <c r="AC44" s="15">
        <f t="shared" si="14"/>
        <v>9.7558057605580829E-3</v>
      </c>
      <c r="AD44" s="15">
        <f t="shared" si="15"/>
        <v>8.4550316591503444E-2</v>
      </c>
      <c r="AE44" s="15">
        <f t="shared" si="16"/>
        <v>0.42275158295751719</v>
      </c>
      <c r="AF44" s="15">
        <f t="shared" si="17"/>
        <v>5.2030964056309817E-2</v>
      </c>
      <c r="AG44" s="15">
        <f t="shared" si="18"/>
        <v>0</v>
      </c>
      <c r="AH44" s="15">
        <f t="shared" si="19"/>
        <v>1.3007741014077454E-2</v>
      </c>
      <c r="AI44" s="15">
        <f t="shared" si="20"/>
        <v>1.3007741014077454E-2</v>
      </c>
      <c r="AJ44" s="15">
        <f t="shared" si="21"/>
        <v>0</v>
      </c>
      <c r="AK44" s="15">
        <f t="shared" si="22"/>
        <v>0</v>
      </c>
      <c r="AL44" s="15">
        <f t="shared" si="23"/>
        <v>0</v>
      </c>
      <c r="AM44" s="15">
        <f t="shared" si="24"/>
        <v>0</v>
      </c>
      <c r="AN44" s="15">
        <f t="shared" si="25"/>
        <v>0.6959141442531438</v>
      </c>
      <c r="AO44" s="15">
        <f t="shared" si="26"/>
        <v>0.57884447512644677</v>
      </c>
      <c r="AP44" s="15">
        <f t="shared" si="27"/>
        <v>0.11056579861965836</v>
      </c>
      <c r="AQ44" s="15">
        <f t="shared" si="28"/>
        <v>0.3186896548448977</v>
      </c>
      <c r="AR44" s="15">
        <f t="shared" si="29"/>
        <v>0.19511611521116176</v>
      </c>
      <c r="AS44" s="15">
        <f t="shared" si="30"/>
        <v>6.5038705070387271E-3</v>
      </c>
      <c r="AT44" s="16">
        <f>base_fleet!AQ44+base_fleet!AN44+base_fleet!AJ44</f>
        <v>0</v>
      </c>
      <c r="AU44" s="15">
        <f t="shared" si="44"/>
        <v>8.9193090069438217</v>
      </c>
      <c r="AV44" s="15">
        <f t="shared" si="45"/>
        <v>0.81588705836164643</v>
      </c>
      <c r="AW44" s="15">
        <f t="shared" si="46"/>
        <v>0.27724317517143332</v>
      </c>
      <c r="AX44" s="15">
        <f t="shared" si="47"/>
        <v>0.10297603649224665</v>
      </c>
      <c r="AY44" s="15">
        <f t="shared" si="48"/>
        <v>0</v>
      </c>
      <c r="AZ44" s="15">
        <f t="shared" si="49"/>
        <v>7.921233576326665E-3</v>
      </c>
      <c r="BA44" s="15">
        <f t="shared" si="39"/>
        <v>1.8509445798459319</v>
      </c>
      <c r="BB44" s="15">
        <f t="shared" si="40"/>
        <v>0.16932931487549535</v>
      </c>
      <c r="BC44" s="15">
        <f t="shared" si="41"/>
        <v>4.671153513806767E-3</v>
      </c>
      <c r="BD44" s="15">
        <f t="shared" si="42"/>
        <v>1.1677883784516918E-3</v>
      </c>
      <c r="BE44" s="16">
        <v>0</v>
      </c>
      <c r="BF44" s="16">
        <v>0</v>
      </c>
      <c r="BG44" s="16">
        <f>base_fleet!CE44</f>
        <v>0</v>
      </c>
      <c r="BH44" s="16">
        <f>base_fleet!CA44</f>
        <v>0</v>
      </c>
      <c r="BI44" s="16">
        <f>base_fleet!BV44</f>
        <v>0</v>
      </c>
      <c r="BJ44" s="16">
        <f>base_fleet!CH44</f>
        <v>0</v>
      </c>
      <c r="BK44" s="16">
        <f>base_fleet!BU44+base_fleet!BZ44+base_fleet!CD44</f>
        <v>0</v>
      </c>
    </row>
    <row r="45" spans="1:63" x14ac:dyDescent="0.25">
      <c r="A45">
        <f t="shared" si="50"/>
        <v>1976</v>
      </c>
      <c r="B45" s="15">
        <f t="shared" si="4"/>
        <v>61.513901181275806</v>
      </c>
      <c r="C45" s="15">
        <f t="shared" si="31"/>
        <v>110.15963190649373</v>
      </c>
      <c r="D45" s="15">
        <f t="shared" si="32"/>
        <v>6.503870507038724E-2</v>
      </c>
      <c r="E45" s="15">
        <f t="shared" si="43"/>
        <v>45.862942249726103</v>
      </c>
      <c r="F45" s="15">
        <f t="shared" si="1"/>
        <v>0.47400059472688172</v>
      </c>
      <c r="G45" s="15">
        <f t="shared" si="2"/>
        <v>0.74323293253175116</v>
      </c>
      <c r="H45" s="15">
        <f t="shared" si="3"/>
        <v>7.5840095156301133E-3</v>
      </c>
      <c r="I45" s="15">
        <f t="shared" si="5"/>
        <v>5.8680612353778763</v>
      </c>
      <c r="J45" s="16">
        <f>base_fleet!C45+base_fleet!G45+base_fleet!L45+base_fleet!Q45</f>
        <v>0</v>
      </c>
      <c r="K45" s="16">
        <f>base_fleet!E45+base_fleet!J45+base_fleet!O45+base_fleet!T45</f>
        <v>0</v>
      </c>
      <c r="L45" s="15">
        <f t="shared" si="6"/>
        <v>7.0169515578044024</v>
      </c>
      <c r="M45" s="16">
        <f>base_fleet!I45+base_fleet!N45</f>
        <v>0</v>
      </c>
      <c r="N45" s="15">
        <f t="shared" si="33"/>
        <v>70.918204008750266</v>
      </c>
      <c r="O45" s="15">
        <f t="shared" si="34"/>
        <v>1.1121618567036218</v>
      </c>
      <c r="P45" s="15">
        <f t="shared" si="35"/>
        <v>4.9624531968705465</v>
      </c>
      <c r="Q45" s="15">
        <f t="shared" si="36"/>
        <v>13.554066136668702</v>
      </c>
      <c r="R45" s="15">
        <f t="shared" si="37"/>
        <v>1.9251456700834633</v>
      </c>
      <c r="S45" s="15">
        <f t="shared" si="38"/>
        <v>0.72843349678833724</v>
      </c>
      <c r="T45" s="16">
        <f>base_fleet!Z45+base_fleet!AE45</f>
        <v>0</v>
      </c>
      <c r="U45" s="17">
        <f>base_fleet!X45+base_fleet!AC45+base_fleet!AH45</f>
        <v>0</v>
      </c>
      <c r="V45" s="15">
        <f t="shared" si="7"/>
        <v>17.468348955314692</v>
      </c>
      <c r="W45" s="15">
        <f t="shared" si="8"/>
        <v>3.6566714920456578</v>
      </c>
      <c r="X45" s="15">
        <f t="shared" si="9"/>
        <v>0.82044189494635145</v>
      </c>
      <c r="Y45" s="15">
        <f t="shared" si="10"/>
        <v>0.61940646373433172</v>
      </c>
      <c r="Z45" s="15">
        <f t="shared" si="11"/>
        <v>1.2388129274686634</v>
      </c>
      <c r="AA45" s="15">
        <f t="shared" si="12"/>
        <v>0.24450255147407818</v>
      </c>
      <c r="AB45" s="15">
        <f t="shared" si="13"/>
        <v>8.1500850491359345E-3</v>
      </c>
      <c r="AC45" s="15">
        <f t="shared" si="14"/>
        <v>8.1500850491359345E-3</v>
      </c>
      <c r="AD45" s="15">
        <f t="shared" si="15"/>
        <v>7.0634070425844825E-2</v>
      </c>
      <c r="AE45" s="15">
        <f t="shared" si="16"/>
        <v>0.3531703521292241</v>
      </c>
      <c r="AF45" s="15">
        <f t="shared" si="17"/>
        <v>4.3467120262058359E-2</v>
      </c>
      <c r="AG45" s="15">
        <f t="shared" si="18"/>
        <v>0</v>
      </c>
      <c r="AH45" s="15">
        <f t="shared" si="19"/>
        <v>1.086678006551459E-2</v>
      </c>
      <c r="AI45" s="15">
        <f t="shared" si="20"/>
        <v>1.086678006551459E-2</v>
      </c>
      <c r="AJ45" s="15">
        <f t="shared" si="21"/>
        <v>0</v>
      </c>
      <c r="AK45" s="15">
        <f t="shared" si="22"/>
        <v>0</v>
      </c>
      <c r="AL45" s="15">
        <f t="shared" si="23"/>
        <v>0</v>
      </c>
      <c r="AM45" s="15">
        <f t="shared" si="24"/>
        <v>0</v>
      </c>
      <c r="AN45" s="15">
        <f t="shared" si="25"/>
        <v>0.58137273350503049</v>
      </c>
      <c r="AO45" s="15">
        <f t="shared" si="26"/>
        <v>0.48357171291539924</v>
      </c>
      <c r="AP45" s="15">
        <f t="shared" si="27"/>
        <v>9.2367630556874011E-2</v>
      </c>
      <c r="AQ45" s="15">
        <f t="shared" si="28"/>
        <v>0.26623611160510746</v>
      </c>
      <c r="AR45" s="15">
        <f t="shared" si="29"/>
        <v>0.16300170098271879</v>
      </c>
      <c r="AS45" s="15">
        <f t="shared" si="30"/>
        <v>5.4333900327572949E-3</v>
      </c>
      <c r="AT45" s="16">
        <f>base_fleet!AQ45+base_fleet!AN45+base_fleet!AJ45</f>
        <v>0</v>
      </c>
      <c r="AU45" s="15">
        <f t="shared" si="44"/>
        <v>7.4512683801074262</v>
      </c>
      <c r="AV45" s="15">
        <f t="shared" si="45"/>
        <v>0.6815991502229708</v>
      </c>
      <c r="AW45" s="15">
        <f t="shared" si="46"/>
        <v>0.23161136172625227</v>
      </c>
      <c r="AX45" s="15">
        <f t="shared" si="47"/>
        <v>8.602707721260798E-2</v>
      </c>
      <c r="AY45" s="15">
        <f t="shared" si="48"/>
        <v>0</v>
      </c>
      <c r="AZ45" s="15">
        <f t="shared" si="49"/>
        <v>6.6174674778929207E-3</v>
      </c>
      <c r="BA45" s="15">
        <f t="shared" si="39"/>
        <v>1.5462952130484571</v>
      </c>
      <c r="BB45" s="15">
        <f t="shared" si="40"/>
        <v>0.14145918352809228</v>
      </c>
      <c r="BC45" s="15">
        <f t="shared" si="41"/>
        <v>3.9023223042232344E-3</v>
      </c>
      <c r="BD45" s="15">
        <f t="shared" si="42"/>
        <v>9.7558057605580861E-4</v>
      </c>
      <c r="BE45" s="16">
        <v>0</v>
      </c>
      <c r="BF45" s="16">
        <v>0</v>
      </c>
      <c r="BG45" s="16">
        <f>base_fleet!CE45</f>
        <v>0</v>
      </c>
      <c r="BH45" s="16">
        <f>base_fleet!CA45</f>
        <v>0</v>
      </c>
      <c r="BI45" s="16">
        <f>base_fleet!BV45</f>
        <v>0</v>
      </c>
      <c r="BJ45" s="16">
        <f>base_fleet!CH45</f>
        <v>0</v>
      </c>
      <c r="BK45" s="16">
        <f>base_fleet!BU45+base_fleet!BZ45+base_fleet!CD45</f>
        <v>0</v>
      </c>
    </row>
    <row r="46" spans="1:63" x14ac:dyDescent="0.25">
      <c r="A46">
        <f t="shared" si="50"/>
        <v>1975</v>
      </c>
      <c r="B46" s="15">
        <f t="shared" si="4"/>
        <v>51.389248477909611</v>
      </c>
      <c r="C46" s="15">
        <f t="shared" si="31"/>
        <v>92.028315349328267</v>
      </c>
      <c r="D46" s="15">
        <f t="shared" si="32"/>
        <v>5.4333900327572918E-2</v>
      </c>
      <c r="E46" s="15">
        <f t="shared" si="43"/>
        <v>38.314301156965122</v>
      </c>
      <c r="F46" s="15">
        <f t="shared" si="1"/>
        <v>0.39598422264447669</v>
      </c>
      <c r="G46" s="15">
        <f t="shared" si="2"/>
        <v>0.62090326110654004</v>
      </c>
      <c r="H46" s="15">
        <f t="shared" si="3"/>
        <v>6.3357475623116322E-3</v>
      </c>
      <c r="I46" s="15">
        <f t="shared" si="5"/>
        <v>4.9022294329824305</v>
      </c>
      <c r="J46" s="16">
        <f>base_fleet!C46+base_fleet!G46+base_fleet!L46+base_fleet!Q46</f>
        <v>0</v>
      </c>
      <c r="K46" s="16">
        <f>base_fleet!E46+base_fleet!J46+base_fleet!O46+base_fleet!T46</f>
        <v>0</v>
      </c>
      <c r="L46" s="15">
        <f t="shared" si="6"/>
        <v>5.8620224085418116</v>
      </c>
      <c r="M46" s="16">
        <f>base_fleet!I46+base_fleet!N46</f>
        <v>0</v>
      </c>
      <c r="N46" s="15">
        <f t="shared" si="33"/>
        <v>59.245684917185528</v>
      </c>
      <c r="O46" s="15">
        <f t="shared" si="34"/>
        <v>0.92910969560149692</v>
      </c>
      <c r="P46" s="15">
        <f t="shared" si="35"/>
        <v>4.1456765949938141</v>
      </c>
      <c r="Q46" s="15">
        <f t="shared" si="36"/>
        <v>11.323184828266196</v>
      </c>
      <c r="R46" s="15">
        <f t="shared" si="37"/>
        <v>1.6082834496961591</v>
      </c>
      <c r="S46" s="15">
        <f t="shared" si="38"/>
        <v>0.60853968366881683</v>
      </c>
      <c r="T46" s="16">
        <f>base_fleet!Z46+base_fleet!AE46</f>
        <v>0</v>
      </c>
      <c r="U46" s="17">
        <f>base_fleet!X46+base_fleet!AC46+base_fleet!AH46</f>
        <v>0</v>
      </c>
      <c r="V46" s="15">
        <f t="shared" si="7"/>
        <v>14.593210765776396</v>
      </c>
      <c r="W46" s="15">
        <f t="shared" si="8"/>
        <v>3.0548151929603473</v>
      </c>
      <c r="X46" s="15">
        <f t="shared" si="9"/>
        <v>0.68540430035217326</v>
      </c>
      <c r="Y46" s="15">
        <f t="shared" si="10"/>
        <v>0.51745755125925674</v>
      </c>
      <c r="Z46" s="15">
        <f t="shared" si="11"/>
        <v>1.0349151025185135</v>
      </c>
      <c r="AA46" s="15">
        <f t="shared" si="12"/>
        <v>0.20425955970760126</v>
      </c>
      <c r="AB46" s="15">
        <f t="shared" si="13"/>
        <v>6.8086519902533713E-3</v>
      </c>
      <c r="AC46" s="15">
        <f t="shared" si="14"/>
        <v>6.8086519902533713E-3</v>
      </c>
      <c r="AD46" s="15">
        <f t="shared" si="15"/>
        <v>5.9008317248862602E-2</v>
      </c>
      <c r="AE46" s="15">
        <f t="shared" si="16"/>
        <v>0.29504158624431298</v>
      </c>
      <c r="AF46" s="15">
        <f t="shared" si="17"/>
        <v>3.6312810614684679E-2</v>
      </c>
      <c r="AG46" s="15">
        <f t="shared" si="18"/>
        <v>0</v>
      </c>
      <c r="AH46" s="15">
        <f t="shared" si="19"/>
        <v>9.0782026536711698E-3</v>
      </c>
      <c r="AI46" s="15">
        <f t="shared" si="20"/>
        <v>9.0782026536711698E-3</v>
      </c>
      <c r="AJ46" s="15">
        <f t="shared" si="21"/>
        <v>0</v>
      </c>
      <c r="AK46" s="15">
        <f t="shared" si="22"/>
        <v>0</v>
      </c>
      <c r="AL46" s="15">
        <f t="shared" si="23"/>
        <v>0</v>
      </c>
      <c r="AM46" s="15">
        <f t="shared" si="24"/>
        <v>0</v>
      </c>
      <c r="AN46" s="15">
        <f t="shared" si="25"/>
        <v>0.48568384197140757</v>
      </c>
      <c r="AO46" s="15">
        <f t="shared" si="26"/>
        <v>0.40398001808836709</v>
      </c>
      <c r="AP46" s="15">
        <f t="shared" si="27"/>
        <v>7.7164722556204948E-2</v>
      </c>
      <c r="AQ46" s="15">
        <f t="shared" si="28"/>
        <v>0.22241596501494368</v>
      </c>
      <c r="AR46" s="15">
        <f t="shared" si="29"/>
        <v>0.13617303980506751</v>
      </c>
      <c r="AS46" s="15">
        <f t="shared" si="30"/>
        <v>4.5391013268355849E-3</v>
      </c>
      <c r="AT46" s="16">
        <f>base_fleet!AQ46+base_fleet!AN46+base_fleet!AJ46</f>
        <v>0</v>
      </c>
      <c r="AU46" s="15">
        <f t="shared" si="44"/>
        <v>6.2248544622867614</v>
      </c>
      <c r="AV46" s="15">
        <f t="shared" si="45"/>
        <v>0.5694138628912403</v>
      </c>
      <c r="AW46" s="15">
        <f t="shared" si="46"/>
        <v>0.19349014758440208</v>
      </c>
      <c r="AX46" s="15">
        <f t="shared" si="47"/>
        <v>7.1867769102777923E-2</v>
      </c>
      <c r="AY46" s="15">
        <f t="shared" si="48"/>
        <v>0</v>
      </c>
      <c r="AZ46" s="15">
        <f t="shared" si="49"/>
        <v>5.5282899309829162E-3</v>
      </c>
      <c r="BA46" s="15">
        <f t="shared" si="39"/>
        <v>1.2917884802880466</v>
      </c>
      <c r="BB46" s="15">
        <f t="shared" si="40"/>
        <v>0.11817623321247113</v>
      </c>
      <c r="BC46" s="15">
        <f t="shared" si="41"/>
        <v>3.2600340196543751E-3</v>
      </c>
      <c r="BD46" s="15">
        <f t="shared" si="42"/>
        <v>8.1500850491359378E-4</v>
      </c>
      <c r="BE46" s="16">
        <v>0</v>
      </c>
      <c r="BF46" s="16">
        <v>0</v>
      </c>
      <c r="BG46" s="16">
        <f>base_fleet!CE46</f>
        <v>0</v>
      </c>
      <c r="BH46" s="16">
        <f>base_fleet!CA46</f>
        <v>0</v>
      </c>
      <c r="BI46" s="16">
        <f>base_fleet!BV46</f>
        <v>0</v>
      </c>
      <c r="BJ46" s="16">
        <f>base_fleet!CH46</f>
        <v>0</v>
      </c>
      <c r="BK46" s="16">
        <f>base_fleet!BU46+base_fleet!BZ46+base_fleet!CD46</f>
        <v>0</v>
      </c>
    </row>
    <row r="47" spans="1:63" x14ac:dyDescent="0.25">
      <c r="A47">
        <f t="shared" si="50"/>
        <v>1974</v>
      </c>
      <c r="B47" s="15">
        <f t="shared" si="4"/>
        <v>42.931025482223589</v>
      </c>
      <c r="C47" s="15">
        <f t="shared" si="31"/>
        <v>76.881255678344019</v>
      </c>
      <c r="D47" s="15">
        <f t="shared" si="32"/>
        <v>4.5391013268355825E-2</v>
      </c>
      <c r="E47" s="15">
        <f t="shared" si="43"/>
        <v>32.008100682973208</v>
      </c>
      <c r="F47" s="15">
        <f t="shared" si="1"/>
        <v>0.33080866633448086</v>
      </c>
      <c r="G47" s="15">
        <f t="shared" si="2"/>
        <v>0.51870798881246649</v>
      </c>
      <c r="H47" s="15">
        <f t="shared" si="3"/>
        <v>5.2929386613516979E-3</v>
      </c>
      <c r="I47" s="15">
        <f t="shared" si="5"/>
        <v>4.0953651384402603</v>
      </c>
      <c r="J47" s="16">
        <f>base_fleet!C47+base_fleet!G47+base_fleet!L47+base_fleet!Q47</f>
        <v>0</v>
      </c>
      <c r="K47" s="16">
        <f>base_fleet!E47+base_fleet!J47+base_fleet!O47+base_fleet!T47</f>
        <v>0</v>
      </c>
      <c r="L47" s="15">
        <f t="shared" si="6"/>
        <v>4.8971845444802513</v>
      </c>
      <c r="M47" s="16">
        <f>base_fleet!I47+base_fleet!N47</f>
        <v>0</v>
      </c>
      <c r="N47" s="15">
        <f t="shared" si="33"/>
        <v>49.49436086781521</v>
      </c>
      <c r="O47" s="15">
        <f t="shared" si="34"/>
        <v>0.77618632688888467</v>
      </c>
      <c r="P47" s="15">
        <f t="shared" si="35"/>
        <v>3.46333431237555</v>
      </c>
      <c r="Q47" s="15">
        <f t="shared" si="36"/>
        <v>9.4594871651253545</v>
      </c>
      <c r="R47" s="15">
        <f t="shared" si="37"/>
        <v>1.343573992743333</v>
      </c>
      <c r="S47" s="15">
        <f t="shared" si="38"/>
        <v>0.50837934860558542</v>
      </c>
      <c r="T47" s="16">
        <f>base_fleet!Z47+base_fleet!AE47</f>
        <v>0</v>
      </c>
      <c r="U47" s="17">
        <f>base_fleet!X47+base_fleet!AC47+base_fleet!AH47</f>
        <v>0</v>
      </c>
      <c r="V47" s="15">
        <f t="shared" si="7"/>
        <v>12.191295296375399</v>
      </c>
      <c r="W47" s="15">
        <f t="shared" si="8"/>
        <v>2.5520192020095318</v>
      </c>
      <c r="X47" s="15">
        <f t="shared" si="9"/>
        <v>0.57259271843007353</v>
      </c>
      <c r="Y47" s="15">
        <f t="shared" si="10"/>
        <v>0.43228854239091652</v>
      </c>
      <c r="Z47" s="15">
        <f t="shared" si="11"/>
        <v>0.86457708478183304</v>
      </c>
      <c r="AA47" s="15">
        <f t="shared" si="12"/>
        <v>0.17064021410167751</v>
      </c>
      <c r="AB47" s="15">
        <f t="shared" si="13"/>
        <v>5.6880071367225796E-3</v>
      </c>
      <c r="AC47" s="15">
        <f t="shared" si="14"/>
        <v>5.6880071367225796E-3</v>
      </c>
      <c r="AD47" s="15">
        <f t="shared" si="15"/>
        <v>4.9296061851595734E-2</v>
      </c>
      <c r="AE47" s="15">
        <f t="shared" si="16"/>
        <v>0.24648030925797865</v>
      </c>
      <c r="AF47" s="15">
        <f t="shared" si="17"/>
        <v>3.0336038062520453E-2</v>
      </c>
      <c r="AG47" s="15">
        <f t="shared" si="18"/>
        <v>0</v>
      </c>
      <c r="AH47" s="15">
        <f t="shared" si="19"/>
        <v>7.5840095156301133E-3</v>
      </c>
      <c r="AI47" s="15">
        <f t="shared" si="20"/>
        <v>7.5840095156301133E-3</v>
      </c>
      <c r="AJ47" s="15">
        <f t="shared" si="21"/>
        <v>0</v>
      </c>
      <c r="AK47" s="15">
        <f t="shared" si="22"/>
        <v>0</v>
      </c>
      <c r="AL47" s="15">
        <f t="shared" si="23"/>
        <v>0</v>
      </c>
      <c r="AM47" s="15">
        <f t="shared" si="24"/>
        <v>0</v>
      </c>
      <c r="AN47" s="15">
        <f t="shared" si="25"/>
        <v>0.40574450908621107</v>
      </c>
      <c r="AO47" s="15">
        <f t="shared" si="26"/>
        <v>0.33748842344554009</v>
      </c>
      <c r="AP47" s="15">
        <f t="shared" si="27"/>
        <v>6.4464080882855962E-2</v>
      </c>
      <c r="AQ47" s="15">
        <f t="shared" si="28"/>
        <v>0.18580823313293779</v>
      </c>
      <c r="AR47" s="15">
        <f t="shared" si="29"/>
        <v>0.11376014273445166</v>
      </c>
      <c r="AS47" s="15">
        <f t="shared" si="30"/>
        <v>3.7920047578150567E-3</v>
      </c>
      <c r="AT47" s="16">
        <f>base_fleet!AQ47+base_fleet!AN47+base_fleet!AJ47</f>
        <v>0</v>
      </c>
      <c r="AU47" s="15">
        <f t="shared" si="44"/>
        <v>5.2002976003520027</v>
      </c>
      <c r="AV47" s="15">
        <f t="shared" si="45"/>
        <v>0.47569329736790089</v>
      </c>
      <c r="AW47" s="15">
        <f t="shared" si="46"/>
        <v>0.16164335347452946</v>
      </c>
      <c r="AX47" s="15">
        <f t="shared" si="47"/>
        <v>6.0038959861968097E-2</v>
      </c>
      <c r="AY47" s="15">
        <f t="shared" si="48"/>
        <v>0</v>
      </c>
      <c r="AZ47" s="15">
        <f t="shared" si="49"/>
        <v>4.6183815278436988E-3</v>
      </c>
      <c r="BA47" s="15">
        <f t="shared" si="39"/>
        <v>1.0791713404551602</v>
      </c>
      <c r="BB47" s="15">
        <f t="shared" si="40"/>
        <v>9.8725453858673942E-2</v>
      </c>
      <c r="BC47" s="15">
        <f t="shared" si="41"/>
        <v>2.7234607961013494E-3</v>
      </c>
      <c r="BD47" s="15">
        <f t="shared" si="42"/>
        <v>6.8086519902533734E-4</v>
      </c>
      <c r="BE47" s="16">
        <v>0</v>
      </c>
      <c r="BF47" s="16">
        <v>0</v>
      </c>
      <c r="BG47" s="16">
        <f>base_fleet!CE47</f>
        <v>0</v>
      </c>
      <c r="BH47" s="16">
        <f>base_fleet!CA47</f>
        <v>0</v>
      </c>
      <c r="BI47" s="16">
        <f>base_fleet!BV47</f>
        <v>0</v>
      </c>
      <c r="BJ47" s="16">
        <f>base_fleet!CH47</f>
        <v>0</v>
      </c>
      <c r="BK47" s="16">
        <f>base_fleet!BU47+base_fleet!BZ47+base_fleet!CD47</f>
        <v>0</v>
      </c>
    </row>
    <row r="48" spans="1:63" x14ac:dyDescent="0.25">
      <c r="A48">
        <f t="shared" si="50"/>
        <v>1973</v>
      </c>
      <c r="B48" s="15">
        <f t="shared" si="4"/>
        <v>35.864952369319077</v>
      </c>
      <c r="C48" s="15">
        <f t="shared" si="31"/>
        <v>64.227270185730376</v>
      </c>
      <c r="D48" s="15">
        <f t="shared" si="32"/>
        <v>3.7920047578150547E-2</v>
      </c>
      <c r="E48" s="15">
        <f t="shared" si="43"/>
        <v>26.739845916388418</v>
      </c>
      <c r="F48" s="15">
        <f t="shared" si="1"/>
        <v>0.27636043929015441</v>
      </c>
      <c r="G48" s="15">
        <f t="shared" si="2"/>
        <v>0.43333316880696254</v>
      </c>
      <c r="H48" s="15">
        <f t="shared" si="3"/>
        <v>4.4217670286424739E-3</v>
      </c>
      <c r="I48" s="15">
        <f t="shared" si="5"/>
        <v>3.4213036836482806</v>
      </c>
      <c r="J48" s="16">
        <f>base_fleet!C48+base_fleet!G48+base_fleet!L48+base_fleet!Q48</f>
        <v>0</v>
      </c>
      <c r="K48" s="16">
        <f>base_fleet!E48+base_fleet!J48+base_fleet!O48+base_fleet!T48</f>
        <v>0</v>
      </c>
      <c r="L48" s="15">
        <f t="shared" si="6"/>
        <v>4.0911505946736755</v>
      </c>
      <c r="M48" s="16">
        <f>base_fleet!I48+base_fleet!N48</f>
        <v>0</v>
      </c>
      <c r="N48" s="15">
        <f t="shared" si="33"/>
        <v>41.348019879215371</v>
      </c>
      <c r="O48" s="15">
        <f t="shared" si="34"/>
        <v>0.64843281358637439</v>
      </c>
      <c r="P48" s="15">
        <f t="shared" si="35"/>
        <v>2.8932996302128871</v>
      </c>
      <c r="Q48" s="15">
        <f t="shared" si="36"/>
        <v>7.9025379152865742</v>
      </c>
      <c r="R48" s="15">
        <f t="shared" si="37"/>
        <v>1.1224334083132566</v>
      </c>
      <c r="S48" s="15">
        <f t="shared" si="38"/>
        <v>0.42470453287528626</v>
      </c>
      <c r="T48" s="16">
        <f>base_fleet!Z48+base_fleet!AE48</f>
        <v>0</v>
      </c>
      <c r="U48" s="17">
        <f>base_fleet!X48+base_fleet!AC48+base_fleet!AH48</f>
        <v>0</v>
      </c>
      <c r="V48" s="15">
        <f t="shared" si="7"/>
        <v>10.184714206415942</v>
      </c>
      <c r="W48" s="15">
        <f t="shared" si="8"/>
        <v>2.131979054717863</v>
      </c>
      <c r="X48" s="15">
        <f t="shared" si="9"/>
        <v>0.47834894095452823</v>
      </c>
      <c r="Y48" s="15">
        <f t="shared" si="10"/>
        <v>0.36113761105176306</v>
      </c>
      <c r="Z48" s="15">
        <f t="shared" si="11"/>
        <v>0.72227522210352613</v>
      </c>
      <c r="AA48" s="15">
        <f t="shared" si="12"/>
        <v>0.14255432015201169</v>
      </c>
      <c r="AB48" s="15">
        <f t="shared" si="13"/>
        <v>4.7518106717337194E-3</v>
      </c>
      <c r="AC48" s="15">
        <f t="shared" si="14"/>
        <v>4.7518106717337194E-3</v>
      </c>
      <c r="AD48" s="15">
        <f t="shared" si="15"/>
        <v>4.1182359155025605E-2</v>
      </c>
      <c r="AE48" s="15">
        <f t="shared" si="16"/>
        <v>0.20591179577512803</v>
      </c>
      <c r="AF48" s="15">
        <f t="shared" si="17"/>
        <v>2.5342990249246529E-2</v>
      </c>
      <c r="AG48" s="15">
        <f t="shared" si="18"/>
        <v>0</v>
      </c>
      <c r="AH48" s="15">
        <f t="shared" si="19"/>
        <v>6.3357475623116322E-3</v>
      </c>
      <c r="AI48" s="15">
        <f t="shared" si="20"/>
        <v>6.3357475623116322E-3</v>
      </c>
      <c r="AJ48" s="15">
        <f t="shared" si="21"/>
        <v>0</v>
      </c>
      <c r="AK48" s="15">
        <f t="shared" si="22"/>
        <v>0</v>
      </c>
      <c r="AL48" s="15">
        <f t="shared" si="23"/>
        <v>0</v>
      </c>
      <c r="AM48" s="15">
        <f t="shared" si="24"/>
        <v>0</v>
      </c>
      <c r="AN48" s="15">
        <f t="shared" si="25"/>
        <v>0.33896249458367234</v>
      </c>
      <c r="AO48" s="15">
        <f t="shared" si="26"/>
        <v>0.28194076652286765</v>
      </c>
      <c r="AP48" s="15">
        <f t="shared" si="27"/>
        <v>5.3853854279648873E-2</v>
      </c>
      <c r="AQ48" s="15">
        <f t="shared" si="28"/>
        <v>0.15522581527663501</v>
      </c>
      <c r="AR48" s="15">
        <f t="shared" si="29"/>
        <v>9.5036213434674457E-2</v>
      </c>
      <c r="AS48" s="15">
        <f t="shared" si="30"/>
        <v>3.1678737811558161E-3</v>
      </c>
      <c r="AT48" s="16">
        <f>base_fleet!AQ48+base_fleet!AN48+base_fleet!AJ48</f>
        <v>0</v>
      </c>
      <c r="AU48" s="15">
        <f t="shared" si="44"/>
        <v>4.3443738799143352</v>
      </c>
      <c r="AV48" s="15">
        <f t="shared" si="45"/>
        <v>0.39739832116445523</v>
      </c>
      <c r="AW48" s="15">
        <f t="shared" si="46"/>
        <v>0.13503826447335859</v>
      </c>
      <c r="AX48" s="15">
        <f t="shared" si="47"/>
        <v>5.0157069661533209E-2</v>
      </c>
      <c r="AY48" s="15">
        <f t="shared" si="48"/>
        <v>0</v>
      </c>
      <c r="AZ48" s="15">
        <f t="shared" si="49"/>
        <v>3.858236127810246E-3</v>
      </c>
      <c r="BA48" s="15">
        <f t="shared" si="39"/>
        <v>0.90154913117052959</v>
      </c>
      <c r="BB48" s="15">
        <f t="shared" si="40"/>
        <v>8.2476103482477456E-2</v>
      </c>
      <c r="BC48" s="15">
        <f t="shared" si="41"/>
        <v>2.2752028546890327E-3</v>
      </c>
      <c r="BD48" s="15">
        <f t="shared" si="42"/>
        <v>5.6880071367225817E-4</v>
      </c>
      <c r="BE48" s="16">
        <v>0</v>
      </c>
      <c r="BF48" s="16">
        <v>0</v>
      </c>
      <c r="BG48" s="16">
        <f>base_fleet!CE48</f>
        <v>0</v>
      </c>
      <c r="BH48" s="16">
        <f>base_fleet!CA48</f>
        <v>0</v>
      </c>
      <c r="BI48" s="16">
        <f>base_fleet!BV48</f>
        <v>0</v>
      </c>
      <c r="BJ48" s="16">
        <f>base_fleet!CH48</f>
        <v>0</v>
      </c>
      <c r="BK48" s="16">
        <f>base_fleet!BU48+base_fleet!BZ48+base_fleet!CD48</f>
        <v>0</v>
      </c>
    </row>
    <row r="49" spans="1:63" x14ac:dyDescent="0.25">
      <c r="A49">
        <f t="shared" si="50"/>
        <v>1972</v>
      </c>
      <c r="B49" s="15">
        <f t="shared" si="4"/>
        <v>29.961893386081378</v>
      </c>
      <c r="C49" s="15">
        <f t="shared" si="31"/>
        <v>53.656020562015662</v>
      </c>
      <c r="D49" s="15">
        <f t="shared" si="32"/>
        <v>3.1678737811558146E-2</v>
      </c>
      <c r="E49" s="15">
        <f t="shared" si="43"/>
        <v>22.338700028288489</v>
      </c>
      <c r="F49" s="15">
        <f t="shared" si="1"/>
        <v>0.23087391648749678</v>
      </c>
      <c r="G49" s="15">
        <f t="shared" si="2"/>
        <v>0.36201030105239529</v>
      </c>
      <c r="H49" s="15">
        <f t="shared" si="3"/>
        <v>3.6939826637999509E-3</v>
      </c>
      <c r="I49" s="15">
        <f t="shared" si="5"/>
        <v>2.8581868771299161</v>
      </c>
      <c r="J49" s="16">
        <f>base_fleet!C49+base_fleet!G49+base_fleet!L49+base_fleet!Q49</f>
        <v>0</v>
      </c>
      <c r="K49" s="16">
        <f>base_fleet!E49+base_fleet!J49+base_fleet!O49+base_fleet!T49</f>
        <v>0</v>
      </c>
      <c r="L49" s="15">
        <f t="shared" si="6"/>
        <v>3.4177828171013225</v>
      </c>
      <c r="M49" s="16">
        <f>base_fleet!I49+base_fleet!N49</f>
        <v>0</v>
      </c>
      <c r="N49" s="15">
        <f t="shared" si="33"/>
        <v>34.542495709723013</v>
      </c>
      <c r="O49" s="15">
        <f t="shared" si="34"/>
        <v>0.54170641657764429</v>
      </c>
      <c r="P49" s="15">
        <f t="shared" si="35"/>
        <v>2.4170876950218867</v>
      </c>
      <c r="Q49" s="15">
        <f t="shared" si="36"/>
        <v>6.6018489599287173</v>
      </c>
      <c r="R49" s="15">
        <f t="shared" si="37"/>
        <v>0.93769063922212137</v>
      </c>
      <c r="S49" s="15">
        <f t="shared" si="38"/>
        <v>0.35480186348945131</v>
      </c>
      <c r="T49" s="16">
        <f>base_fleet!Z49+base_fleet!AE49</f>
        <v>0</v>
      </c>
      <c r="U49" s="17">
        <f>base_fleet!X49+base_fleet!AC49+base_fleet!AH49</f>
        <v>0</v>
      </c>
      <c r="V49" s="15">
        <f t="shared" si="7"/>
        <v>8.5083988981228487</v>
      </c>
      <c r="W49" s="15">
        <f t="shared" si="8"/>
        <v>1.7810738595448452</v>
      </c>
      <c r="X49" s="15">
        <f t="shared" si="9"/>
        <v>0.39961686893205317</v>
      </c>
      <c r="Y49" s="15">
        <f t="shared" si="10"/>
        <v>0.30169750369704679</v>
      </c>
      <c r="Z49" s="15">
        <f t="shared" si="11"/>
        <v>0.60339500739409357</v>
      </c>
      <c r="AA49" s="15">
        <f t="shared" si="12"/>
        <v>0.11909111988041317</v>
      </c>
      <c r="AB49" s="15">
        <f t="shared" si="13"/>
        <v>3.9697039960137695E-3</v>
      </c>
      <c r="AC49" s="15">
        <f t="shared" si="14"/>
        <v>3.9697039960137695E-3</v>
      </c>
      <c r="AD49" s="15">
        <f t="shared" si="15"/>
        <v>3.440410129878603E-2</v>
      </c>
      <c r="AE49" s="15">
        <f t="shared" si="16"/>
        <v>0.17202050649393016</v>
      </c>
      <c r="AF49" s="15">
        <f t="shared" si="17"/>
        <v>2.1171754645406791E-2</v>
      </c>
      <c r="AG49" s="15">
        <f t="shared" si="18"/>
        <v>0</v>
      </c>
      <c r="AH49" s="15">
        <f t="shared" si="19"/>
        <v>5.2929386613516979E-3</v>
      </c>
      <c r="AI49" s="15">
        <f t="shared" si="20"/>
        <v>5.2929386613516979E-3</v>
      </c>
      <c r="AJ49" s="15">
        <f t="shared" si="21"/>
        <v>0</v>
      </c>
      <c r="AK49" s="15">
        <f t="shared" si="22"/>
        <v>0</v>
      </c>
      <c r="AL49" s="15">
        <f t="shared" si="23"/>
        <v>0</v>
      </c>
      <c r="AM49" s="15">
        <f t="shared" si="24"/>
        <v>0</v>
      </c>
      <c r="AN49" s="15">
        <f t="shared" si="25"/>
        <v>0.28317221838231582</v>
      </c>
      <c r="AO49" s="15">
        <f t="shared" si="26"/>
        <v>0.23553577043015056</v>
      </c>
      <c r="AP49" s="15">
        <f t="shared" si="27"/>
        <v>4.4989978621489429E-2</v>
      </c>
      <c r="AQ49" s="15">
        <f t="shared" si="28"/>
        <v>0.12967699720311662</v>
      </c>
      <c r="AR49" s="15">
        <f t="shared" si="29"/>
        <v>7.9394079920275445E-2</v>
      </c>
      <c r="AS49" s="15">
        <f t="shared" si="30"/>
        <v>2.6464693306758489E-3</v>
      </c>
      <c r="AT49" s="16">
        <f>base_fleet!AQ49+base_fleet!AN49+base_fleet!AJ49</f>
        <v>0</v>
      </c>
      <c r="AU49" s="15">
        <f t="shared" si="44"/>
        <v>3.6293277537047879</v>
      </c>
      <c r="AV49" s="15">
        <f t="shared" si="45"/>
        <v>0.33199001654670801</v>
      </c>
      <c r="AW49" s="15">
        <f t="shared" si="46"/>
        <v>0.11281214154499788</v>
      </c>
      <c r="AX49" s="15">
        <f t="shared" si="47"/>
        <v>4.190165257385637E-2</v>
      </c>
      <c r="AY49" s="15">
        <f t="shared" si="48"/>
        <v>0</v>
      </c>
      <c r="AZ49" s="15">
        <f t="shared" si="49"/>
        <v>3.223204044142797E-3</v>
      </c>
      <c r="BA49" s="15">
        <f t="shared" si="39"/>
        <v>0.75316199146979512</v>
      </c>
      <c r="BB49" s="15">
        <f t="shared" si="40"/>
        <v>6.8901254740138973E-2</v>
      </c>
      <c r="BC49" s="15">
        <f t="shared" si="41"/>
        <v>1.9007242686934886E-3</v>
      </c>
      <c r="BD49" s="15">
        <f t="shared" si="42"/>
        <v>4.7518106717337215E-4</v>
      </c>
      <c r="BE49" s="16">
        <v>0</v>
      </c>
      <c r="BF49" s="16">
        <v>0</v>
      </c>
      <c r="BG49" s="16">
        <f>base_fleet!CE49</f>
        <v>0</v>
      </c>
      <c r="BH49" s="16">
        <f>base_fleet!CA49</f>
        <v>0</v>
      </c>
      <c r="BI49" s="16">
        <f>base_fleet!BV49</f>
        <v>0</v>
      </c>
      <c r="BJ49" s="16">
        <f>base_fleet!CH49</f>
        <v>0</v>
      </c>
      <c r="BK49" s="16">
        <f>base_fleet!BU49+base_fleet!BZ49+base_fleet!CD49</f>
        <v>0</v>
      </c>
    </row>
    <row r="50" spans="1:63" x14ac:dyDescent="0.25">
      <c r="A50">
        <f t="shared" si="50"/>
        <v>1971</v>
      </c>
      <c r="B50" s="15">
        <f t="shared" si="4"/>
        <v>25.03042652990845</v>
      </c>
      <c r="C50" s="15">
        <f t="shared" si="31"/>
        <v>44.824706611788699</v>
      </c>
      <c r="D50" s="15">
        <f t="shared" si="32"/>
        <v>2.6464693306758477E-2</v>
      </c>
      <c r="E50" s="15">
        <f t="shared" si="43"/>
        <v>18.661944444788904</v>
      </c>
      <c r="F50" s="15">
        <f t="shared" si="1"/>
        <v>0.19287407941305365</v>
      </c>
      <c r="G50" s="15">
        <f t="shared" si="2"/>
        <v>0.30242655651966843</v>
      </c>
      <c r="H50" s="15">
        <f t="shared" si="3"/>
        <v>3.0859852706088607E-3</v>
      </c>
      <c r="I50" s="15">
        <f t="shared" si="5"/>
        <v>2.3877541954669352</v>
      </c>
      <c r="J50" s="16">
        <f>base_fleet!C50+base_fleet!G50+base_fleet!L50+base_fleet!Q50</f>
        <v>0</v>
      </c>
      <c r="K50" s="16">
        <f>base_fleet!E50+base_fleet!J50+base_fleet!O50+base_fleet!T50</f>
        <v>0</v>
      </c>
      <c r="L50" s="15">
        <f t="shared" si="6"/>
        <v>2.8552455145701594</v>
      </c>
      <c r="M50" s="16">
        <f>base_fleet!I50+base_fleet!N50</f>
        <v>0</v>
      </c>
      <c r="N50" s="15">
        <f t="shared" si="33"/>
        <v>28.857101581689452</v>
      </c>
      <c r="O50" s="15">
        <f t="shared" si="34"/>
        <v>0.45254625554556993</v>
      </c>
      <c r="P50" s="15">
        <f t="shared" si="35"/>
        <v>2.0192560993056721</v>
      </c>
      <c r="Q50" s="15">
        <f t="shared" si="36"/>
        <v>5.5152420851284658</v>
      </c>
      <c r="R50" s="15">
        <f t="shared" si="37"/>
        <v>0.78335492188005107</v>
      </c>
      <c r="S50" s="15">
        <f t="shared" si="38"/>
        <v>0.29640456503569501</v>
      </c>
      <c r="T50" s="16">
        <f>base_fleet!Z50+base_fleet!AE50</f>
        <v>0</v>
      </c>
      <c r="U50" s="17">
        <f>base_fleet!X50+base_fleet!AC50+base_fleet!AH50</f>
        <v>0</v>
      </c>
      <c r="V50" s="15">
        <f t="shared" si="7"/>
        <v>7.1079904985427724</v>
      </c>
      <c r="W50" s="15">
        <f t="shared" si="8"/>
        <v>1.4879246051381916</v>
      </c>
      <c r="X50" s="15">
        <f t="shared" si="9"/>
        <v>0.33384341066250678</v>
      </c>
      <c r="Y50" s="15">
        <f t="shared" si="10"/>
        <v>0.25204072063262101</v>
      </c>
      <c r="Z50" s="15">
        <f t="shared" si="11"/>
        <v>0.50408144126524201</v>
      </c>
      <c r="AA50" s="15">
        <f t="shared" si="12"/>
        <v>9.9489758144455639E-2</v>
      </c>
      <c r="AB50" s="15">
        <f t="shared" si="13"/>
        <v>3.3163252714818519E-3</v>
      </c>
      <c r="AC50" s="15">
        <f t="shared" si="14"/>
        <v>3.3163252714818519E-3</v>
      </c>
      <c r="AD50" s="15">
        <f t="shared" si="15"/>
        <v>2.8741485686176075E-2</v>
      </c>
      <c r="AE50" s="15">
        <f t="shared" si="16"/>
        <v>0.14370742843088039</v>
      </c>
      <c r="AF50" s="15">
        <f t="shared" si="17"/>
        <v>1.7687068114569895E-2</v>
      </c>
      <c r="AG50" s="15">
        <f t="shared" si="18"/>
        <v>0</v>
      </c>
      <c r="AH50" s="15">
        <f t="shared" si="19"/>
        <v>4.4217670286424739E-3</v>
      </c>
      <c r="AI50" s="15">
        <f t="shared" si="20"/>
        <v>4.4217670286424739E-3</v>
      </c>
      <c r="AJ50" s="15">
        <f t="shared" si="21"/>
        <v>0</v>
      </c>
      <c r="AK50" s="15">
        <f t="shared" si="22"/>
        <v>0</v>
      </c>
      <c r="AL50" s="15">
        <f t="shared" si="23"/>
        <v>0</v>
      </c>
      <c r="AM50" s="15">
        <f t="shared" si="24"/>
        <v>0</v>
      </c>
      <c r="AN50" s="15">
        <f t="shared" si="25"/>
        <v>0.23656453603237235</v>
      </c>
      <c r="AO50" s="15">
        <f t="shared" si="26"/>
        <v>0.19676863277459009</v>
      </c>
      <c r="AP50" s="15">
        <f t="shared" si="27"/>
        <v>3.7585019743461026E-2</v>
      </c>
      <c r="AQ50" s="15">
        <f t="shared" si="28"/>
        <v>0.10833329220174064</v>
      </c>
      <c r="AR50" s="15">
        <f t="shared" si="29"/>
        <v>6.6326505429637084E-2</v>
      </c>
      <c r="AS50" s="15">
        <f t="shared" si="30"/>
        <v>2.2108835143212369E-3</v>
      </c>
      <c r="AT50" s="16">
        <f>base_fleet!AQ50+base_fleet!AN50+base_fleet!AJ50</f>
        <v>0</v>
      </c>
      <c r="AU50" s="15">
        <f t="shared" si="44"/>
        <v>3.0319719959442293</v>
      </c>
      <c r="AV50" s="15">
        <f t="shared" si="45"/>
        <v>0.27734734954019152</v>
      </c>
      <c r="AW50" s="15">
        <f t="shared" si="46"/>
        <v>9.4244244989385481E-2</v>
      </c>
      <c r="AX50" s="15">
        <f t="shared" si="47"/>
        <v>3.5005005281771764E-2</v>
      </c>
      <c r="AY50" s="15">
        <f t="shared" si="48"/>
        <v>0</v>
      </c>
      <c r="AZ50" s="15">
        <f t="shared" si="49"/>
        <v>2.6926927139824426E-3</v>
      </c>
      <c r="BA50" s="15">
        <f t="shared" si="39"/>
        <v>0.62919808336818295</v>
      </c>
      <c r="BB50" s="15">
        <f t="shared" si="40"/>
        <v>5.7560707942199689E-2</v>
      </c>
      <c r="BC50" s="15">
        <f t="shared" si="41"/>
        <v>1.5878815984055085E-3</v>
      </c>
      <c r="BD50" s="15">
        <f t="shared" si="42"/>
        <v>3.9697039960137712E-4</v>
      </c>
      <c r="BE50" s="16">
        <v>0</v>
      </c>
      <c r="BF50" s="16">
        <v>0</v>
      </c>
      <c r="BG50" s="16">
        <f>base_fleet!CE50</f>
        <v>0</v>
      </c>
      <c r="BH50" s="16">
        <f>base_fleet!CA50</f>
        <v>0</v>
      </c>
      <c r="BI50" s="16">
        <f>base_fleet!BV50</f>
        <v>0</v>
      </c>
      <c r="BJ50" s="16">
        <f>base_fleet!CH50</f>
        <v>0</v>
      </c>
      <c r="BK50" s="16">
        <f>base_fleet!BU50+base_fleet!BZ50+base_fleet!CD50</f>
        <v>0</v>
      </c>
    </row>
    <row r="51" spans="1:63" x14ac:dyDescent="0.25">
      <c r="A51">
        <f t="shared" si="50"/>
        <v>1970</v>
      </c>
      <c r="B51" s="15">
        <f t="shared" si="4"/>
        <v>20.910636193645626</v>
      </c>
      <c r="C51" s="15">
        <f t="shared" si="31"/>
        <v>37.446950067991644</v>
      </c>
      <c r="D51" s="15">
        <f t="shared" si="32"/>
        <v>2.2108835143212359E-2</v>
      </c>
      <c r="E51" s="15">
        <f t="shared" si="43"/>
        <v>15.590350827011418</v>
      </c>
      <c r="F51" s="15">
        <f t="shared" si="1"/>
        <v>0.16112868476178666</v>
      </c>
      <c r="G51" s="15">
        <f t="shared" si="2"/>
        <v>0.25264977770648173</v>
      </c>
      <c r="H51" s="15">
        <f t="shared" si="3"/>
        <v>2.5780589561885882E-3</v>
      </c>
      <c r="I51" s="15">
        <f t="shared" si="5"/>
        <v>1.9947506384519731</v>
      </c>
      <c r="J51" s="16">
        <f>base_fleet!C51+base_fleet!G51+base_fleet!L51+base_fleet!Q51</f>
        <v>0</v>
      </c>
      <c r="K51" s="16">
        <f>base_fleet!E51+base_fleet!J51+base_fleet!O51+base_fleet!T51</f>
        <v>0</v>
      </c>
      <c r="L51" s="15">
        <f t="shared" si="6"/>
        <v>2.3852969555822217</v>
      </c>
      <c r="M51" s="16">
        <f>base_fleet!I51+base_fleet!N51</f>
        <v>0</v>
      </c>
      <c r="N51" s="15">
        <f t="shared" si="33"/>
        <v>24.107473840158764</v>
      </c>
      <c r="O51" s="15">
        <f t="shared" si="34"/>
        <v>0.37806108094893132</v>
      </c>
      <c r="P51" s="15">
        <f t="shared" si="35"/>
        <v>1.6869041214271032</v>
      </c>
      <c r="Q51" s="15">
        <f t="shared" si="36"/>
        <v>4.6074812438454549</v>
      </c>
      <c r="R51" s="15">
        <f t="shared" si="37"/>
        <v>0.65442152023908595</v>
      </c>
      <c r="S51" s="15">
        <f t="shared" si="38"/>
        <v>0.24761895360397848</v>
      </c>
      <c r="T51" s="16">
        <f>base_fleet!Z51+base_fleet!AE51</f>
        <v>0</v>
      </c>
      <c r="U51" s="17">
        <f>base_fleet!X51+base_fleet!AC51+base_fleet!AH51</f>
        <v>0</v>
      </c>
      <c r="V51" s="15">
        <f t="shared" si="7"/>
        <v>5.9380771320584183</v>
      </c>
      <c r="W51" s="15">
        <f t="shared" si="8"/>
        <v>1.2430251663686829</v>
      </c>
      <c r="X51" s="15">
        <f t="shared" si="9"/>
        <v>0.27889569111689633</v>
      </c>
      <c r="Y51" s="15">
        <f t="shared" si="10"/>
        <v>0.21055701183659722</v>
      </c>
      <c r="Z51" s="15">
        <f t="shared" si="11"/>
        <v>0.42111402367319445</v>
      </c>
      <c r="AA51" s="15">
        <f t="shared" si="12"/>
        <v>8.3114609935498879E-2</v>
      </c>
      <c r="AB51" s="15">
        <f t="shared" si="13"/>
        <v>2.7704869978499606E-3</v>
      </c>
      <c r="AC51" s="15">
        <f t="shared" si="14"/>
        <v>2.7704869978499606E-3</v>
      </c>
      <c r="AD51" s="15">
        <f t="shared" si="15"/>
        <v>2.4010887314699678E-2</v>
      </c>
      <c r="AE51" s="15">
        <f t="shared" si="16"/>
        <v>0.1200544365734984</v>
      </c>
      <c r="AF51" s="15">
        <f t="shared" si="17"/>
        <v>1.4775930655199804E-2</v>
      </c>
      <c r="AG51" s="15">
        <f t="shared" si="18"/>
        <v>0</v>
      </c>
      <c r="AH51" s="15">
        <f t="shared" si="19"/>
        <v>3.6939826637999509E-3</v>
      </c>
      <c r="AI51" s="15">
        <f t="shared" si="20"/>
        <v>3.6939826637999509E-3</v>
      </c>
      <c r="AJ51" s="15">
        <f t="shared" si="21"/>
        <v>0</v>
      </c>
      <c r="AK51" s="15">
        <f t="shared" si="22"/>
        <v>0</v>
      </c>
      <c r="AL51" s="15">
        <f t="shared" si="23"/>
        <v>0</v>
      </c>
      <c r="AM51" s="15">
        <f t="shared" si="24"/>
        <v>0</v>
      </c>
      <c r="AN51" s="15">
        <f t="shared" si="25"/>
        <v>0.19762807251329739</v>
      </c>
      <c r="AO51" s="15">
        <f t="shared" si="26"/>
        <v>0.16438222853909781</v>
      </c>
      <c r="AP51" s="15">
        <f t="shared" si="27"/>
        <v>3.1398852642299586E-2</v>
      </c>
      <c r="AQ51" s="15">
        <f t="shared" si="28"/>
        <v>9.0502575263098822E-2</v>
      </c>
      <c r="AR51" s="15">
        <f t="shared" si="29"/>
        <v>5.5409739956999243E-2</v>
      </c>
      <c r="AS51" s="15">
        <f t="shared" si="30"/>
        <v>1.8469913318999755E-3</v>
      </c>
      <c r="AT51" s="16">
        <f>base_fleet!AQ51+base_fleet!AN51+base_fleet!AJ51</f>
        <v>0</v>
      </c>
      <c r="AU51" s="15">
        <f t="shared" si="44"/>
        <v>2.5329357963898529</v>
      </c>
      <c r="AV51" s="15">
        <f t="shared" si="45"/>
        <v>0.23169838990067043</v>
      </c>
      <c r="AW51" s="15">
        <f t="shared" si="46"/>
        <v>7.8732462587606467E-2</v>
      </c>
      <c r="AX51" s="15">
        <f t="shared" si="47"/>
        <v>2.9243486103968128E-2</v>
      </c>
      <c r="AY51" s="15">
        <f t="shared" si="48"/>
        <v>0</v>
      </c>
      <c r="AZ51" s="15">
        <f t="shared" si="49"/>
        <v>2.2494989310744705E-3</v>
      </c>
      <c r="BA51" s="15">
        <f t="shared" si="39"/>
        <v>0.52563755552987401</v>
      </c>
      <c r="BB51" s="15">
        <f t="shared" si="40"/>
        <v>4.8086716436486883E-2</v>
      </c>
      <c r="BC51" s="15">
        <f t="shared" si="41"/>
        <v>1.3265301085927414E-3</v>
      </c>
      <c r="BD51" s="15">
        <f t="shared" si="42"/>
        <v>3.3163252714818534E-4</v>
      </c>
      <c r="BE51" s="16">
        <v>0</v>
      </c>
      <c r="BF51" s="16">
        <v>0</v>
      </c>
      <c r="BG51" s="16">
        <f>base_fleet!CE51</f>
        <v>0</v>
      </c>
      <c r="BH51" s="16">
        <f>base_fleet!CA51</f>
        <v>0</v>
      </c>
      <c r="BI51" s="16">
        <f>base_fleet!BV51</f>
        <v>0</v>
      </c>
      <c r="BJ51" s="16">
        <f>base_fleet!CH51</f>
        <v>0</v>
      </c>
      <c r="BK51" s="16">
        <f>base_fleet!BU51+base_fleet!BZ51+base_fleet!CD51</f>
        <v>0</v>
      </c>
    </row>
    <row r="52" spans="1:63" x14ac:dyDescent="0.25">
      <c r="A52">
        <f t="shared" si="50"/>
        <v>1969</v>
      </c>
      <c r="B52" s="15">
        <f t="shared" si="4"/>
        <v>17.468927487133865</v>
      </c>
      <c r="C52" s="15">
        <f t="shared" si="31"/>
        <v>31.283508033622411</v>
      </c>
      <c r="D52" s="15">
        <f t="shared" si="32"/>
        <v>1.8469913318999748E-2</v>
      </c>
      <c r="E52" s="15">
        <f t="shared" si="43"/>
        <v>13.0243147828664</v>
      </c>
      <c r="F52" s="15">
        <f t="shared" si="1"/>
        <v>0.13460830575093902</v>
      </c>
      <c r="G52" s="15">
        <f t="shared" si="2"/>
        <v>0.2110658234174726</v>
      </c>
      <c r="H52" s="15">
        <f t="shared" si="3"/>
        <v>2.1537328920150259E-3</v>
      </c>
      <c r="I52" s="15">
        <f t="shared" si="5"/>
        <v>1.6664320461287843</v>
      </c>
      <c r="J52" s="16">
        <f>base_fleet!C52+base_fleet!G52+base_fleet!L52+base_fleet!Q52</f>
        <v>0</v>
      </c>
      <c r="K52" s="16">
        <f>base_fleet!E52+base_fleet!J52+base_fleet!O52+base_fleet!T52</f>
        <v>0</v>
      </c>
      <c r="L52" s="15">
        <f t="shared" si="6"/>
        <v>1.9926978388639052</v>
      </c>
      <c r="M52" s="16">
        <f>base_fleet!I52+base_fleet!N52</f>
        <v>0</v>
      </c>
      <c r="N52" s="15">
        <f t="shared" si="33"/>
        <v>20.139593483037331</v>
      </c>
      <c r="O52" s="15">
        <f t="shared" si="34"/>
        <v>0.31583551775489566</v>
      </c>
      <c r="P52" s="15">
        <f t="shared" si="35"/>
        <v>1.4092543862396809</v>
      </c>
      <c r="Q52" s="15">
        <f t="shared" si="36"/>
        <v>3.8491299356795468</v>
      </c>
      <c r="R52" s="15">
        <f t="shared" si="37"/>
        <v>0.5467094342423926</v>
      </c>
      <c r="S52" s="15">
        <f t="shared" si="38"/>
        <v>0.20686302917279722</v>
      </c>
      <c r="T52" s="16">
        <f>base_fleet!Z52+base_fleet!AE52</f>
        <v>0</v>
      </c>
      <c r="U52" s="17">
        <f>base_fleet!X52+base_fleet!AC52+base_fleet!AH52</f>
        <v>0</v>
      </c>
      <c r="V52" s="15">
        <f t="shared" si="7"/>
        <v>4.9607213225037405</v>
      </c>
      <c r="W52" s="15">
        <f t="shared" si="8"/>
        <v>1.0384340435598811</v>
      </c>
      <c r="X52" s="15">
        <f t="shared" si="9"/>
        <v>0.232991887930969</v>
      </c>
      <c r="Y52" s="15">
        <f t="shared" si="10"/>
        <v>0.17590116042470508</v>
      </c>
      <c r="Z52" s="15">
        <f t="shared" si="11"/>
        <v>0.35180232084941016</v>
      </c>
      <c r="AA52" s="15">
        <f t="shared" si="12"/>
        <v>6.9434668588699344E-2</v>
      </c>
      <c r="AB52" s="15">
        <f t="shared" si="13"/>
        <v>2.3144889529566432E-3</v>
      </c>
      <c r="AC52" s="15">
        <f t="shared" si="14"/>
        <v>2.3144889529566432E-3</v>
      </c>
      <c r="AD52" s="15">
        <f t="shared" si="15"/>
        <v>2.005890425895759E-2</v>
      </c>
      <c r="AE52" s="15">
        <f t="shared" si="16"/>
        <v>0.10029452129478797</v>
      </c>
      <c r="AF52" s="15">
        <f t="shared" si="17"/>
        <v>1.2343941082435443E-2</v>
      </c>
      <c r="AG52" s="15">
        <f t="shared" si="18"/>
        <v>0</v>
      </c>
      <c r="AH52" s="15">
        <f t="shared" si="19"/>
        <v>3.0859852706088607E-3</v>
      </c>
      <c r="AI52" s="15">
        <f t="shared" si="20"/>
        <v>3.0859852706088607E-3</v>
      </c>
      <c r="AJ52" s="15">
        <f t="shared" si="21"/>
        <v>0</v>
      </c>
      <c r="AK52" s="15">
        <f t="shared" si="22"/>
        <v>0</v>
      </c>
      <c r="AL52" s="15">
        <f t="shared" si="23"/>
        <v>0</v>
      </c>
      <c r="AM52" s="15">
        <f t="shared" si="24"/>
        <v>0</v>
      </c>
      <c r="AN52" s="15">
        <f t="shared" si="25"/>
        <v>0.16510021197757405</v>
      </c>
      <c r="AO52" s="15">
        <f t="shared" si="26"/>
        <v>0.1373263445420943</v>
      </c>
      <c r="AP52" s="15">
        <f t="shared" si="27"/>
        <v>2.6230874800175316E-2</v>
      </c>
      <c r="AQ52" s="15">
        <f t="shared" si="28"/>
        <v>7.5606639129917108E-2</v>
      </c>
      <c r="AR52" s="15">
        <f t="shared" si="29"/>
        <v>4.6289779059132889E-2</v>
      </c>
      <c r="AS52" s="15">
        <f t="shared" si="30"/>
        <v>1.5429926353044303E-3</v>
      </c>
      <c r="AT52" s="16">
        <f>base_fleet!AQ52+base_fleet!AN52+base_fleet!AJ52</f>
        <v>0</v>
      </c>
      <c r="AU52" s="15">
        <f t="shared" si="44"/>
        <v>2.1160366115568543</v>
      </c>
      <c r="AV52" s="15">
        <f t="shared" si="45"/>
        <v>0.19356285167882417</v>
      </c>
      <c r="AW52" s="15">
        <f t="shared" si="46"/>
        <v>6.5773784551056771E-2</v>
      </c>
      <c r="AX52" s="15">
        <f t="shared" si="47"/>
        <v>2.4430262833249665E-2</v>
      </c>
      <c r="AY52" s="15">
        <f t="shared" si="48"/>
        <v>0</v>
      </c>
      <c r="AZ52" s="15">
        <f t="shared" si="49"/>
        <v>1.8792509871730504E-3</v>
      </c>
      <c r="BA52" s="15">
        <f t="shared" si="39"/>
        <v>0.43912218915921913</v>
      </c>
      <c r="BB52" s="15">
        <f t="shared" si="40"/>
        <v>4.0172061468824453E-2</v>
      </c>
      <c r="BC52" s="15">
        <f t="shared" si="41"/>
        <v>1.1081947991399847E-3</v>
      </c>
      <c r="BD52" s="15">
        <f t="shared" si="42"/>
        <v>2.7704869978499618E-4</v>
      </c>
      <c r="BE52" s="16">
        <v>0</v>
      </c>
      <c r="BF52" s="16">
        <v>0</v>
      </c>
      <c r="BG52" s="16">
        <f>base_fleet!CE52</f>
        <v>0</v>
      </c>
      <c r="BH52" s="16">
        <f>base_fleet!CA52</f>
        <v>0</v>
      </c>
      <c r="BI52" s="16">
        <f>base_fleet!BV52</f>
        <v>0</v>
      </c>
      <c r="BJ52" s="16">
        <f>base_fleet!CH52</f>
        <v>0</v>
      </c>
      <c r="BK52" s="16">
        <f>base_fleet!BU52+base_fleet!BZ52+base_fleet!CD52</f>
        <v>0</v>
      </c>
    </row>
    <row r="53" spans="1:63" x14ac:dyDescent="0.25">
      <c r="A53">
        <f t="shared" si="50"/>
        <v>1968</v>
      </c>
      <c r="B53" s="15">
        <f t="shared" si="4"/>
        <v>14.593694076293808</v>
      </c>
      <c r="C53" s="15">
        <f t="shared" si="31"/>
        <v>26.134514910100538</v>
      </c>
      <c r="D53" s="15">
        <f t="shared" si="32"/>
        <v>1.5429926353044297E-2</v>
      </c>
      <c r="E53" s="15">
        <f t="shared" si="43"/>
        <v>10.880625936222749</v>
      </c>
      <c r="F53" s="15">
        <f t="shared" si="1"/>
        <v>0.11245295028582947</v>
      </c>
      <c r="G53" s="15">
        <f t="shared" si="2"/>
        <v>0.1763262260481808</v>
      </c>
      <c r="H53" s="15">
        <f t="shared" si="3"/>
        <v>1.7992472045732727E-3</v>
      </c>
      <c r="I53" s="15">
        <f t="shared" si="5"/>
        <v>1.3921518363418373</v>
      </c>
      <c r="J53" s="16">
        <f>base_fleet!C53+base_fleet!G53+base_fleet!L53+base_fleet!Q53</f>
        <v>0</v>
      </c>
      <c r="K53" s="16">
        <f>base_fleet!E53+base_fleet!J53+base_fleet!O53+base_fleet!T53</f>
        <v>0</v>
      </c>
      <c r="L53" s="15">
        <f t="shared" si="6"/>
        <v>1.6647171194848751</v>
      </c>
      <c r="M53" s="16">
        <f>base_fleet!I53+base_fleet!N53</f>
        <v>0</v>
      </c>
      <c r="N53" s="15">
        <f t="shared" si="33"/>
        <v>16.824791695359508</v>
      </c>
      <c r="O53" s="15">
        <f t="shared" si="34"/>
        <v>0.26385174063705746</v>
      </c>
      <c r="P53" s="15">
        <f t="shared" si="35"/>
        <v>1.1773033807372799</v>
      </c>
      <c r="Q53" s="15">
        <f t="shared" si="36"/>
        <v>3.215596651974431</v>
      </c>
      <c r="R53" s="15">
        <f t="shared" si="37"/>
        <v>0.45672582005011125</v>
      </c>
      <c r="S53" s="15">
        <f t="shared" si="38"/>
        <v>0.17281517515409617</v>
      </c>
      <c r="T53" s="16">
        <f>base_fleet!Z53+base_fleet!AE53</f>
        <v>0</v>
      </c>
      <c r="U53" s="17">
        <f>base_fleet!X53+base_fleet!AC53+base_fleet!AH53</f>
        <v>0</v>
      </c>
      <c r="V53" s="15">
        <f t="shared" si="7"/>
        <v>4.1442297720731531</v>
      </c>
      <c r="W53" s="15">
        <f t="shared" si="8"/>
        <v>0.86751683875745955</v>
      </c>
      <c r="X53" s="15">
        <f t="shared" si="9"/>
        <v>0.19464345119223844</v>
      </c>
      <c r="Y53" s="15">
        <f t="shared" si="10"/>
        <v>0.14694936050274957</v>
      </c>
      <c r="Z53" s="15">
        <f t="shared" si="11"/>
        <v>0.29389872100549913</v>
      </c>
      <c r="AA53" s="15">
        <f t="shared" si="12"/>
        <v>5.8006326514243221E-2</v>
      </c>
      <c r="AB53" s="15">
        <f t="shared" si="13"/>
        <v>1.9335442171414393E-3</v>
      </c>
      <c r="AC53" s="15">
        <f t="shared" si="14"/>
        <v>1.9335442171414393E-3</v>
      </c>
      <c r="AD53" s="15">
        <f t="shared" si="15"/>
        <v>1.675738321522582E-2</v>
      </c>
      <c r="AE53" s="15">
        <f t="shared" si="16"/>
        <v>8.378691607612912E-2</v>
      </c>
      <c r="AF53" s="15">
        <f t="shared" si="17"/>
        <v>1.0312235824754353E-2</v>
      </c>
      <c r="AG53" s="15">
        <f t="shared" si="18"/>
        <v>0</v>
      </c>
      <c r="AH53" s="15">
        <f t="shared" si="19"/>
        <v>2.5780589561885882E-3</v>
      </c>
      <c r="AI53" s="15">
        <f t="shared" si="20"/>
        <v>2.5780589561885882E-3</v>
      </c>
      <c r="AJ53" s="15">
        <f t="shared" si="21"/>
        <v>0</v>
      </c>
      <c r="AK53" s="15">
        <f t="shared" si="22"/>
        <v>0</v>
      </c>
      <c r="AL53" s="15">
        <f t="shared" si="23"/>
        <v>0</v>
      </c>
      <c r="AM53" s="15">
        <f t="shared" si="24"/>
        <v>0</v>
      </c>
      <c r="AN53" s="15">
        <f t="shared" si="25"/>
        <v>0.13792615415608947</v>
      </c>
      <c r="AO53" s="15">
        <f t="shared" si="26"/>
        <v>0.11472362355039219</v>
      </c>
      <c r="AP53" s="15">
        <f t="shared" si="27"/>
        <v>2.1913501127603003E-2</v>
      </c>
      <c r="AQ53" s="15">
        <f t="shared" si="28"/>
        <v>6.3162444426620432E-2</v>
      </c>
      <c r="AR53" s="15">
        <f t="shared" si="29"/>
        <v>3.867088434282881E-2</v>
      </c>
      <c r="AS53" s="15">
        <f t="shared" si="30"/>
        <v>1.2890294780942941E-3</v>
      </c>
      <c r="AT53" s="16">
        <f>base_fleet!AQ53+base_fleet!AN53+base_fleet!AJ53</f>
        <v>0</v>
      </c>
      <c r="AU53" s="15">
        <f t="shared" si="44"/>
        <v>1.7677554037614653</v>
      </c>
      <c r="AV53" s="15">
        <f t="shared" si="45"/>
        <v>0.16170409110784276</v>
      </c>
      <c r="AW53" s="15">
        <f t="shared" si="46"/>
        <v>5.494799212402425E-2</v>
      </c>
      <c r="AX53" s="15">
        <f t="shared" si="47"/>
        <v>2.0409254217494729E-2</v>
      </c>
      <c r="AY53" s="15">
        <f t="shared" si="48"/>
        <v>0</v>
      </c>
      <c r="AZ53" s="15">
        <f t="shared" si="49"/>
        <v>1.5699426321149784E-3</v>
      </c>
      <c r="BA53" s="15">
        <f t="shared" si="39"/>
        <v>0.36684649904362826</v>
      </c>
      <c r="BB53" s="15">
        <f t="shared" si="40"/>
        <v>3.3560089817871348E-2</v>
      </c>
      <c r="BC53" s="15">
        <f t="shared" si="41"/>
        <v>9.2579558118265775E-4</v>
      </c>
      <c r="BD53" s="15">
        <f t="shared" si="42"/>
        <v>2.3144889529566444E-4</v>
      </c>
      <c r="BE53" s="16">
        <v>0</v>
      </c>
      <c r="BF53" s="16">
        <v>0</v>
      </c>
      <c r="BG53" s="16">
        <f>base_fleet!CE53</f>
        <v>0</v>
      </c>
      <c r="BH53" s="16">
        <f>base_fleet!CA53</f>
        <v>0</v>
      </c>
      <c r="BI53" s="16">
        <f>base_fleet!BV53</f>
        <v>0</v>
      </c>
      <c r="BJ53" s="16">
        <f>base_fleet!CH53</f>
        <v>0</v>
      </c>
      <c r="BK53" s="16">
        <f>base_fleet!BU53+base_fleet!BZ53+base_fleet!CD53</f>
        <v>0</v>
      </c>
    </row>
    <row r="54" spans="1:63" x14ac:dyDescent="0.25">
      <c r="A54">
        <f t="shared" si="50"/>
        <v>1967</v>
      </c>
      <c r="B54" s="15">
        <f t="shared" si="4"/>
        <v>12.19169905818849</v>
      </c>
      <c r="C54" s="15">
        <f t="shared" si="31"/>
        <v>21.833001236695999</v>
      </c>
      <c r="D54" s="15">
        <f t="shared" si="32"/>
        <v>1.2890294780942937E-2</v>
      </c>
      <c r="E54" s="15">
        <f t="shared" si="43"/>
        <v>9.0897696145783939</v>
      </c>
      <c r="F54" s="15">
        <f t="shared" si="1"/>
        <v>9.3944173484993274E-2</v>
      </c>
      <c r="G54" s="15">
        <f t="shared" si="2"/>
        <v>0.14730446402446962</v>
      </c>
      <c r="H54" s="15">
        <f t="shared" si="3"/>
        <v>1.5031067757598935E-3</v>
      </c>
      <c r="I54" s="15">
        <f t="shared" si="5"/>
        <v>1.1630157616881136</v>
      </c>
      <c r="J54" s="16">
        <f>base_fleet!C54+base_fleet!G54+base_fleet!L54+base_fleet!Q54</f>
        <v>0</v>
      </c>
      <c r="K54" s="16">
        <f>base_fleet!E54+base_fleet!J54+base_fleet!O54+base_fleet!T54</f>
        <v>0</v>
      </c>
      <c r="L54" s="15">
        <f t="shared" si="6"/>
        <v>1.3907191716964016</v>
      </c>
      <c r="M54" s="16">
        <f>base_fleet!I54+base_fleet!N54</f>
        <v>0</v>
      </c>
      <c r="N54" s="15">
        <f t="shared" si="33"/>
        <v>14.055577429140184</v>
      </c>
      <c r="O54" s="15">
        <f t="shared" si="34"/>
        <v>0.2204240407541242</v>
      </c>
      <c r="P54" s="15">
        <f t="shared" si="35"/>
        <v>0.98352949178594606</v>
      </c>
      <c r="Q54" s="15">
        <f t="shared" si="36"/>
        <v>2.6863374323485076</v>
      </c>
      <c r="R54" s="15">
        <f t="shared" si="37"/>
        <v>0.38155272551591096</v>
      </c>
      <c r="S54" s="15">
        <f t="shared" si="38"/>
        <v>0.14437130154656092</v>
      </c>
      <c r="T54" s="16">
        <f>base_fleet!Z54+base_fleet!AE54</f>
        <v>0</v>
      </c>
      <c r="U54" s="17">
        <f>base_fleet!X54+base_fleet!AC54+base_fleet!AH54</f>
        <v>0</v>
      </c>
      <c r="V54" s="15">
        <f t="shared" si="7"/>
        <v>3.4621256239141518</v>
      </c>
      <c r="W54" s="15">
        <f t="shared" si="8"/>
        <v>0.72473111816305591</v>
      </c>
      <c r="X54" s="15">
        <f t="shared" si="9"/>
        <v>0.16260683334713447</v>
      </c>
      <c r="Y54" s="15">
        <f t="shared" si="10"/>
        <v>0.1227627748448565</v>
      </c>
      <c r="Z54" s="15">
        <f t="shared" si="11"/>
        <v>0.24552554968971299</v>
      </c>
      <c r="AA54" s="15">
        <f t="shared" si="12"/>
        <v>4.8458990070338069E-2</v>
      </c>
      <c r="AB54" s="15">
        <f t="shared" si="13"/>
        <v>1.6152996690112678E-3</v>
      </c>
      <c r="AC54" s="15">
        <f t="shared" si="14"/>
        <v>1.6152996690112678E-3</v>
      </c>
      <c r="AD54" s="15">
        <f t="shared" si="15"/>
        <v>1.3999263798097666E-2</v>
      </c>
      <c r="AE54" s="15">
        <f t="shared" si="16"/>
        <v>6.9996318990488346E-2</v>
      </c>
      <c r="AF54" s="15">
        <f t="shared" si="17"/>
        <v>8.6149315680601034E-3</v>
      </c>
      <c r="AG54" s="15">
        <f t="shared" si="18"/>
        <v>0</v>
      </c>
      <c r="AH54" s="15">
        <f t="shared" si="19"/>
        <v>2.1537328920150259E-3</v>
      </c>
      <c r="AI54" s="15">
        <f t="shared" si="20"/>
        <v>2.1537328920150259E-3</v>
      </c>
      <c r="AJ54" s="15">
        <f t="shared" si="21"/>
        <v>0</v>
      </c>
      <c r="AK54" s="15">
        <f t="shared" si="22"/>
        <v>0</v>
      </c>
      <c r="AL54" s="15">
        <f t="shared" si="23"/>
        <v>0</v>
      </c>
      <c r="AM54" s="15">
        <f t="shared" si="24"/>
        <v>0</v>
      </c>
      <c r="AN54" s="15">
        <f t="shared" si="25"/>
        <v>0.11522470972280388</v>
      </c>
      <c r="AO54" s="15">
        <f t="shared" si="26"/>
        <v>9.5841113694668661E-2</v>
      </c>
      <c r="AP54" s="15">
        <f t="shared" si="27"/>
        <v>1.8306729582127722E-2</v>
      </c>
      <c r="AQ54" s="15">
        <f t="shared" si="28"/>
        <v>5.2766455854368149E-2</v>
      </c>
      <c r="AR54" s="15">
        <f t="shared" si="29"/>
        <v>3.2305993380225377E-2</v>
      </c>
      <c r="AS54" s="15">
        <f t="shared" si="30"/>
        <v>1.0768664460075129E-3</v>
      </c>
      <c r="AT54" s="16">
        <f>base_fleet!AQ54+base_fleet!AN54+base_fleet!AJ54</f>
        <v>0</v>
      </c>
      <c r="AU54" s="15">
        <f t="shared" si="44"/>
        <v>1.4767982512498692</v>
      </c>
      <c r="AV54" s="15">
        <f t="shared" si="45"/>
        <v>0.13508900522090278</v>
      </c>
      <c r="AW54" s="15">
        <f t="shared" si="46"/>
        <v>4.5904030900306786E-2</v>
      </c>
      <c r="AX54" s="15">
        <f t="shared" si="47"/>
        <v>1.7050068620113955E-2</v>
      </c>
      <c r="AY54" s="15">
        <f t="shared" si="48"/>
        <v>0</v>
      </c>
      <c r="AZ54" s="15">
        <f t="shared" si="49"/>
        <v>1.3115437400087651E-3</v>
      </c>
      <c r="BA54" s="15">
        <f t="shared" si="39"/>
        <v>0.30646675841691839</v>
      </c>
      <c r="BB54" s="15">
        <f t="shared" si="40"/>
        <v>2.8036391148550888E-2</v>
      </c>
      <c r="BC54" s="15">
        <f t="shared" si="41"/>
        <v>7.7341768685657616E-4</v>
      </c>
      <c r="BD54" s="15">
        <f t="shared" si="42"/>
        <v>1.9335442171414404E-4</v>
      </c>
      <c r="BE54" s="16">
        <v>0</v>
      </c>
      <c r="BF54" s="16">
        <v>0</v>
      </c>
      <c r="BG54" s="16">
        <f>base_fleet!CE54</f>
        <v>0</v>
      </c>
      <c r="BH54" s="16">
        <f>base_fleet!CA54</f>
        <v>0</v>
      </c>
      <c r="BI54" s="16">
        <f>base_fleet!BV54</f>
        <v>0</v>
      </c>
      <c r="BJ54" s="16">
        <f>base_fleet!CH54</f>
        <v>0</v>
      </c>
      <c r="BK54" s="16">
        <f>base_fleet!BU54+base_fleet!BZ54+base_fleet!CD54</f>
        <v>0</v>
      </c>
    </row>
    <row r="55" spans="1:63" x14ac:dyDescent="0.25">
      <c r="A55">
        <f t="shared" si="50"/>
        <v>1966</v>
      </c>
      <c r="B55" s="15">
        <f t="shared" si="4"/>
        <v>10.185051512549034</v>
      </c>
      <c r="C55" s="15">
        <f t="shared" si="31"/>
        <v>18.239479272574538</v>
      </c>
      <c r="D55" s="15">
        <f t="shared" si="32"/>
        <v>1.0768664460075126E-2</v>
      </c>
      <c r="E55" s="15">
        <f t="shared" si="43"/>
        <v>7.5936726554534824</v>
      </c>
      <c r="F55" s="15">
        <f t="shared" si="1"/>
        <v>7.8481780240946181E-2</v>
      </c>
      <c r="G55" s="15">
        <f t="shared" si="2"/>
        <v>0.12305943141780375</v>
      </c>
      <c r="H55" s="15">
        <f t="shared" si="3"/>
        <v>1.2557084838551399E-3</v>
      </c>
      <c r="I55" s="15">
        <f t="shared" si="5"/>
        <v>0.971593490469567</v>
      </c>
      <c r="J55" s="16">
        <f>base_fleet!C55+base_fleet!G55+base_fleet!L55+base_fleet!Q55</f>
        <v>0</v>
      </c>
      <c r="K55" s="16">
        <f>base_fleet!E55+base_fleet!J55+base_fleet!O55+base_fleet!T55</f>
        <v>0</v>
      </c>
      <c r="L55" s="15">
        <f t="shared" si="6"/>
        <v>1.1618189011730757</v>
      </c>
      <c r="M55" s="16">
        <f>base_fleet!I55+base_fleet!N55</f>
        <v>0</v>
      </c>
      <c r="N55" s="15">
        <f t="shared" si="33"/>
        <v>11.742151727265922</v>
      </c>
      <c r="O55" s="15">
        <f t="shared" si="34"/>
        <v>0.18414416226728461</v>
      </c>
      <c r="P55" s="15">
        <f t="shared" si="35"/>
        <v>0.82164909830373201</v>
      </c>
      <c r="Q55" s="15">
        <f t="shared" si="36"/>
        <v>2.2441896734796556</v>
      </c>
      <c r="R55" s="15">
        <f t="shared" si="37"/>
        <v>0.31875246801822371</v>
      </c>
      <c r="S55" s="15">
        <f t="shared" si="38"/>
        <v>0.12060904195284142</v>
      </c>
      <c r="T55" s="16">
        <f>base_fleet!Z55+base_fleet!AE55</f>
        <v>0</v>
      </c>
      <c r="U55" s="17">
        <f>base_fleet!X55+base_fleet!AC55+base_fleet!AH55</f>
        <v>0</v>
      </c>
      <c r="V55" s="15">
        <f t="shared" si="7"/>
        <v>2.8922898813515343</v>
      </c>
      <c r="W55" s="15">
        <f t="shared" si="8"/>
        <v>0.60544668433890603</v>
      </c>
      <c r="X55" s="15">
        <f t="shared" si="9"/>
        <v>0.13584316394528212</v>
      </c>
      <c r="Y55" s="15">
        <f t="shared" si="10"/>
        <v>0.10255709066067657</v>
      </c>
      <c r="Z55" s="15">
        <f t="shared" si="11"/>
        <v>0.20511418132135315</v>
      </c>
      <c r="AA55" s="15">
        <f t="shared" si="12"/>
        <v>4.0483062102898627E-2</v>
      </c>
      <c r="AB55" s="15">
        <f t="shared" si="13"/>
        <v>1.3494354034299532E-3</v>
      </c>
      <c r="AC55" s="15">
        <f t="shared" si="14"/>
        <v>1.3494354034299532E-3</v>
      </c>
      <c r="AD55" s="15">
        <f t="shared" si="15"/>
        <v>1.1695106829726271E-2</v>
      </c>
      <c r="AE55" s="15">
        <f t="shared" si="16"/>
        <v>5.8475534148631367E-2</v>
      </c>
      <c r="AF55" s="15">
        <f t="shared" si="17"/>
        <v>7.1969888182930909E-3</v>
      </c>
      <c r="AG55" s="15">
        <f t="shared" si="18"/>
        <v>0</v>
      </c>
      <c r="AH55" s="15">
        <f t="shared" si="19"/>
        <v>1.7992472045732727E-3</v>
      </c>
      <c r="AI55" s="15">
        <f t="shared" si="20"/>
        <v>1.7992472045732727E-3</v>
      </c>
      <c r="AJ55" s="15">
        <f t="shared" si="21"/>
        <v>0</v>
      </c>
      <c r="AK55" s="15">
        <f t="shared" si="22"/>
        <v>0</v>
      </c>
      <c r="AL55" s="15">
        <f t="shared" si="23"/>
        <v>0</v>
      </c>
      <c r="AM55" s="15">
        <f t="shared" si="24"/>
        <v>0</v>
      </c>
      <c r="AN55" s="15">
        <f t="shared" si="25"/>
        <v>9.6259725444670097E-2</v>
      </c>
      <c r="AO55" s="15">
        <f t="shared" si="26"/>
        <v>8.0066500603510643E-2</v>
      </c>
      <c r="AP55" s="15">
        <f t="shared" si="27"/>
        <v>1.529360123887282E-2</v>
      </c>
      <c r="AQ55" s="15">
        <f t="shared" si="28"/>
        <v>4.4081556512045199E-2</v>
      </c>
      <c r="AR55" s="15">
        <f t="shared" si="29"/>
        <v>2.6988708068599081E-2</v>
      </c>
      <c r="AS55" s="15">
        <f t="shared" si="30"/>
        <v>8.9962360228663637E-4</v>
      </c>
      <c r="AT55" s="16">
        <f>base_fleet!AQ55+base_fleet!AN55+base_fleet!AJ55</f>
        <v>0</v>
      </c>
      <c r="AU55" s="15">
        <f t="shared" si="44"/>
        <v>1.2337301134840482</v>
      </c>
      <c r="AV55" s="15">
        <f t="shared" si="45"/>
        <v>0.11285453080715538</v>
      </c>
      <c r="AW55" s="15">
        <f t="shared" si="46"/>
        <v>3.8348626973305239E-2</v>
      </c>
      <c r="AX55" s="15">
        <f t="shared" si="47"/>
        <v>1.424377573294195E-2</v>
      </c>
      <c r="AY55" s="15">
        <f t="shared" si="48"/>
        <v>0</v>
      </c>
      <c r="AZ55" s="15">
        <f t="shared" si="49"/>
        <v>1.0956750563801494E-3</v>
      </c>
      <c r="BA55" s="15">
        <f t="shared" si="39"/>
        <v>0.25602499753828617</v>
      </c>
      <c r="BB55" s="15">
        <f t="shared" si="40"/>
        <v>2.3421845200663399E-2</v>
      </c>
      <c r="BC55" s="15">
        <f t="shared" si="41"/>
        <v>6.4611986760450746E-4</v>
      </c>
      <c r="BD55" s="15">
        <f t="shared" si="42"/>
        <v>1.6152996690112686E-4</v>
      </c>
      <c r="BE55" s="16">
        <v>0</v>
      </c>
      <c r="BF55" s="16">
        <v>0</v>
      </c>
      <c r="BG55" s="16">
        <f>base_fleet!CE55</f>
        <v>0</v>
      </c>
      <c r="BH55" s="16">
        <f>base_fleet!CA55</f>
        <v>0</v>
      </c>
      <c r="BI55" s="16">
        <f>base_fleet!BV55</f>
        <v>0</v>
      </c>
      <c r="BJ55" s="16">
        <f>base_fleet!CH55</f>
        <v>0</v>
      </c>
      <c r="BK55" s="16">
        <f>base_fleet!BU55+base_fleet!BZ55+base_fleet!CD55</f>
        <v>0</v>
      </c>
    </row>
    <row r="56" spans="1:63" x14ac:dyDescent="0.25">
      <c r="A56">
        <f t="shared" si="50"/>
        <v>1965</v>
      </c>
      <c r="B56" s="15">
        <f t="shared" si="4"/>
        <v>8.5086806866024229</v>
      </c>
      <c r="C56" s="15">
        <f t="shared" si="31"/>
        <v>15.237419744910008</v>
      </c>
      <c r="D56" s="15">
        <f t="shared" si="32"/>
        <v>8.9962360228663611E-3</v>
      </c>
      <c r="E56" s="15">
        <f t="shared" si="43"/>
        <v>6.3438202334302547</v>
      </c>
      <c r="F56" s="15">
        <f t="shared" si="1"/>
        <v>6.5564362336660256E-2</v>
      </c>
      <c r="G56" s="15">
        <f t="shared" si="2"/>
        <v>0.1028049201438834</v>
      </c>
      <c r="H56" s="15">
        <f t="shared" si="3"/>
        <v>1.0490297973865649E-3</v>
      </c>
      <c r="I56" s="15">
        <f t="shared" si="5"/>
        <v>0.81167765891034227</v>
      </c>
      <c r="J56" s="16">
        <f>base_fleet!C56+base_fleet!G56+base_fleet!L56+base_fleet!Q56</f>
        <v>0</v>
      </c>
      <c r="K56" s="16">
        <f>base_fleet!E56+base_fleet!J56+base_fleet!O56+base_fleet!T56</f>
        <v>0</v>
      </c>
      <c r="L56" s="15">
        <f t="shared" si="6"/>
        <v>0.97059362277755656</v>
      </c>
      <c r="M56" s="16">
        <f>base_fleet!I56+base_fleet!N56</f>
        <v>0</v>
      </c>
      <c r="N56" s="15">
        <f t="shared" si="33"/>
        <v>9.8094957593334833</v>
      </c>
      <c r="O56" s="15">
        <f t="shared" si="34"/>
        <v>0.15383563599101474</v>
      </c>
      <c r="P56" s="15">
        <f t="shared" si="35"/>
        <v>0.68641280854470321</v>
      </c>
      <c r="Q56" s="15">
        <f t="shared" si="36"/>
        <v>1.8748155871653491</v>
      </c>
      <c r="R56" s="15">
        <f t="shared" si="37"/>
        <v>0.26628858627684426</v>
      </c>
      <c r="S56" s="15">
        <f t="shared" si="38"/>
        <v>0.10075784345610325</v>
      </c>
      <c r="T56" s="16">
        <f>base_fleet!Z56+base_fleet!AE56</f>
        <v>0</v>
      </c>
      <c r="U56" s="17">
        <f>base_fleet!X56+base_fleet!AC56+base_fleet!AH56</f>
        <v>0</v>
      </c>
      <c r="V56" s="15">
        <f t="shared" si="7"/>
        <v>2.4162441420340275</v>
      </c>
      <c r="W56" s="15">
        <f t="shared" si="8"/>
        <v>0.50579543004320393</v>
      </c>
      <c r="X56" s="15">
        <f t="shared" si="9"/>
        <v>0.11348456156987198</v>
      </c>
      <c r="Y56" s="15">
        <f t="shared" si="10"/>
        <v>8.567708621831395E-2</v>
      </c>
      <c r="Z56" s="15">
        <f t="shared" si="11"/>
        <v>0.1713541724366279</v>
      </c>
      <c r="AA56" s="15">
        <f t="shared" si="12"/>
        <v>3.3819902454597595E-2</v>
      </c>
      <c r="AB56" s="15">
        <f t="shared" si="13"/>
        <v>1.1273300818199191E-3</v>
      </c>
      <c r="AC56" s="15">
        <f t="shared" si="14"/>
        <v>1.1273300818199191E-3</v>
      </c>
      <c r="AD56" s="15">
        <f t="shared" si="15"/>
        <v>9.7701940424393067E-3</v>
      </c>
      <c r="AE56" s="15">
        <f t="shared" si="16"/>
        <v>4.8850970212196539E-2</v>
      </c>
      <c r="AF56" s="15">
        <f t="shared" si="17"/>
        <v>6.0124271030395741E-3</v>
      </c>
      <c r="AG56" s="15">
        <f t="shared" si="18"/>
        <v>0</v>
      </c>
      <c r="AH56" s="15">
        <f t="shared" si="19"/>
        <v>1.5031067757598935E-3</v>
      </c>
      <c r="AI56" s="15">
        <f t="shared" si="20"/>
        <v>1.5031067757598935E-3</v>
      </c>
      <c r="AJ56" s="15">
        <f t="shared" si="21"/>
        <v>0</v>
      </c>
      <c r="AK56" s="15">
        <f t="shared" si="22"/>
        <v>0</v>
      </c>
      <c r="AL56" s="15">
        <f t="shared" si="23"/>
        <v>0</v>
      </c>
      <c r="AM56" s="15">
        <f t="shared" si="24"/>
        <v>0</v>
      </c>
      <c r="AN56" s="15">
        <f t="shared" si="25"/>
        <v>8.0416212503154311E-2</v>
      </c>
      <c r="AO56" s="15">
        <f t="shared" si="26"/>
        <v>6.6888251521315265E-2</v>
      </c>
      <c r="AP56" s="15">
        <f t="shared" si="27"/>
        <v>1.2776407593959095E-2</v>
      </c>
      <c r="AQ56" s="15">
        <f t="shared" si="28"/>
        <v>3.6826116006117404E-2</v>
      </c>
      <c r="AR56" s="15">
        <f t="shared" si="29"/>
        <v>2.2546601636398395E-2</v>
      </c>
      <c r="AS56" s="15">
        <f t="shared" si="30"/>
        <v>7.5155338787994677E-4</v>
      </c>
      <c r="AT56" s="16">
        <f>base_fleet!AQ56+base_fleet!AN56+base_fleet!AJ56</f>
        <v>0</v>
      </c>
      <c r="AU56" s="15">
        <f t="shared" si="44"/>
        <v>1.03066887547379</v>
      </c>
      <c r="AV56" s="15">
        <f t="shared" si="45"/>
        <v>9.4279657347957693E-2</v>
      </c>
      <c r="AW56" s="15">
        <f t="shared" si="46"/>
        <v>3.2036776768723497E-2</v>
      </c>
      <c r="AX56" s="15">
        <f t="shared" si="47"/>
        <v>1.1899374228383018E-2</v>
      </c>
      <c r="AY56" s="15">
        <f t="shared" si="48"/>
        <v>0</v>
      </c>
      <c r="AZ56" s="15">
        <f t="shared" si="49"/>
        <v>9.1533647910638553E-4</v>
      </c>
      <c r="BA56" s="15">
        <f t="shared" si="39"/>
        <v>0.21388551144364779</v>
      </c>
      <c r="BB56" s="15">
        <f t="shared" si="40"/>
        <v>1.9566813349734334E-2</v>
      </c>
      <c r="BC56" s="15">
        <f t="shared" si="41"/>
        <v>5.3977416137198156E-4</v>
      </c>
      <c r="BD56" s="15">
        <f t="shared" si="42"/>
        <v>1.3494354034299539E-4</v>
      </c>
      <c r="BE56" s="16">
        <v>0</v>
      </c>
      <c r="BF56" s="16">
        <v>0</v>
      </c>
      <c r="BG56" s="16">
        <f>base_fleet!CE56</f>
        <v>0</v>
      </c>
      <c r="BH56" s="16">
        <f>base_fleet!CA56</f>
        <v>0</v>
      </c>
      <c r="BI56" s="16">
        <f>base_fleet!BV56</f>
        <v>0</v>
      </c>
      <c r="BJ56" s="16">
        <f>base_fleet!CH56</f>
        <v>0</v>
      </c>
      <c r="BK56" s="16">
        <f>base_fleet!BU56+base_fleet!BZ56+base_fleet!CD56</f>
        <v>0</v>
      </c>
    </row>
    <row r="57" spans="1:63" x14ac:dyDescent="0.25">
      <c r="A57">
        <f t="shared" si="50"/>
        <v>1964</v>
      </c>
      <c r="B57" s="15">
        <f t="shared" si="4"/>
        <v>7.1082259070913594</v>
      </c>
      <c r="C57" s="15">
        <f t="shared" si="31"/>
        <v>12.729473084885985</v>
      </c>
      <c r="D57" s="15">
        <f t="shared" si="32"/>
        <v>7.5155338787994651E-3</v>
      </c>
      <c r="E57" s="15">
        <f t="shared" si="43"/>
        <v>5.2996826410705715</v>
      </c>
      <c r="F57" s="15">
        <f t="shared" si="1"/>
        <v>5.4773038983258526E-2</v>
      </c>
      <c r="G57" s="15">
        <f t="shared" si="2"/>
        <v>8.5884125125749472E-2</v>
      </c>
      <c r="H57" s="15">
        <f t="shared" si="3"/>
        <v>8.763686237321371E-4</v>
      </c>
      <c r="I57" s="15">
        <f t="shared" si="5"/>
        <v>0.67808258128177523</v>
      </c>
      <c r="J57" s="16">
        <f>base_fleet!C57+base_fleet!G57+base_fleet!L57+base_fleet!Q57</f>
        <v>0</v>
      </c>
      <c r="K57" s="16">
        <f>base_fleet!E57+base_fleet!J57+base_fleet!O57+base_fleet!T57</f>
        <v>0</v>
      </c>
      <c r="L57" s="15">
        <f t="shared" si="6"/>
        <v>0.8108423607373596</v>
      </c>
      <c r="M57" s="16">
        <f>base_fleet!I57+base_fleet!N57</f>
        <v>0</v>
      </c>
      <c r="N57" s="15">
        <f t="shared" si="33"/>
        <v>8.1949381414429396</v>
      </c>
      <c r="O57" s="15">
        <f t="shared" si="34"/>
        <v>0.12851562932747082</v>
      </c>
      <c r="P57" s="15">
        <f t="shared" si="35"/>
        <v>0.57343523495239912</v>
      </c>
      <c r="Q57" s="15">
        <f t="shared" si="36"/>
        <v>1.5662372603418082</v>
      </c>
      <c r="R57" s="15">
        <f t="shared" si="37"/>
        <v>0.22245980281246416</v>
      </c>
      <c r="S57" s="15">
        <f t="shared" si="38"/>
        <v>8.4173979442554017E-2</v>
      </c>
      <c r="T57" s="16">
        <f>base_fleet!Z57+base_fleet!AE57</f>
        <v>0</v>
      </c>
      <c r="U57" s="17">
        <f>base_fleet!X57+base_fleet!AC57+base_fleet!AH57</f>
        <v>0</v>
      </c>
      <c r="V57" s="15">
        <f t="shared" si="7"/>
        <v>2.0185513877971362</v>
      </c>
      <c r="W57" s="15">
        <f t="shared" si="8"/>
        <v>0.42254590481725435</v>
      </c>
      <c r="X57" s="15">
        <f t="shared" si="9"/>
        <v>9.4805990531063075E-2</v>
      </c>
      <c r="Y57" s="15">
        <f t="shared" si="10"/>
        <v>7.1575383579742982E-2</v>
      </c>
      <c r="Z57" s="15">
        <f t="shared" si="11"/>
        <v>0.14315076715948596</v>
      </c>
      <c r="AA57" s="15">
        <f t="shared" si="12"/>
        <v>2.8253440886740637E-2</v>
      </c>
      <c r="AB57" s="15">
        <f t="shared" si="13"/>
        <v>9.4178136289135394E-4</v>
      </c>
      <c r="AC57" s="15">
        <f t="shared" si="14"/>
        <v>9.4178136289135394E-4</v>
      </c>
      <c r="AD57" s="15">
        <f t="shared" si="15"/>
        <v>8.1621051450584074E-3</v>
      </c>
      <c r="AE57" s="15">
        <f t="shared" si="16"/>
        <v>4.0810525725292042E-2</v>
      </c>
      <c r="AF57" s="15">
        <f t="shared" si="17"/>
        <v>5.0228339354205596E-3</v>
      </c>
      <c r="AG57" s="15">
        <f t="shared" si="18"/>
        <v>0</v>
      </c>
      <c r="AH57" s="15">
        <f t="shared" si="19"/>
        <v>1.2557084838551399E-3</v>
      </c>
      <c r="AI57" s="15">
        <f t="shared" si="20"/>
        <v>1.2557084838551399E-3</v>
      </c>
      <c r="AJ57" s="15">
        <f t="shared" si="21"/>
        <v>0</v>
      </c>
      <c r="AK57" s="15">
        <f t="shared" si="22"/>
        <v>0</v>
      </c>
      <c r="AL57" s="15">
        <f t="shared" si="23"/>
        <v>0</v>
      </c>
      <c r="AM57" s="15">
        <f t="shared" si="24"/>
        <v>0</v>
      </c>
      <c r="AN57" s="15">
        <f t="shared" si="25"/>
        <v>6.718040388624999E-2</v>
      </c>
      <c r="AO57" s="15">
        <f t="shared" si="26"/>
        <v>5.5879027531553722E-2</v>
      </c>
      <c r="AP57" s="15">
        <f t="shared" si="27"/>
        <v>1.0673522112768688E-2</v>
      </c>
      <c r="AQ57" s="15">
        <f t="shared" si="28"/>
        <v>3.0764857854450937E-2</v>
      </c>
      <c r="AR57" s="15">
        <f t="shared" si="29"/>
        <v>1.883562725782709E-2</v>
      </c>
      <c r="AS57" s="15">
        <f t="shared" si="30"/>
        <v>6.2785424192756995E-4</v>
      </c>
      <c r="AT57" s="16">
        <f>base_fleet!AQ57+base_fleet!AN57+base_fleet!AJ57</f>
        <v>0</v>
      </c>
      <c r="AU57" s="15">
        <f t="shared" si="44"/>
        <v>0.86102974974853919</v>
      </c>
      <c r="AV57" s="15">
        <f t="shared" si="45"/>
        <v>7.8762046380194961E-2</v>
      </c>
      <c r="AW57" s="15">
        <f t="shared" si="46"/>
        <v>2.6763802168027422E-2</v>
      </c>
      <c r="AX57" s="15">
        <f t="shared" si="47"/>
        <v>9.9408408052673331E-3</v>
      </c>
      <c r="AY57" s="15">
        <f t="shared" si="48"/>
        <v>0</v>
      </c>
      <c r="AZ57" s="15">
        <f t="shared" si="49"/>
        <v>7.6468006194364054E-4</v>
      </c>
      <c r="BA57" s="15">
        <f t="shared" si="39"/>
        <v>0.17868181796845733</v>
      </c>
      <c r="BB57" s="15">
        <f t="shared" si="40"/>
        <v>1.6346286186388836E-2</v>
      </c>
      <c r="BC57" s="15">
        <f t="shared" si="41"/>
        <v>4.5093203272796782E-4</v>
      </c>
      <c r="BD57" s="15">
        <f t="shared" si="42"/>
        <v>1.1273300818199196E-4</v>
      </c>
      <c r="BE57" s="16">
        <v>0</v>
      </c>
      <c r="BF57" s="16">
        <v>0</v>
      </c>
      <c r="BG57" s="16">
        <f>base_fleet!CE57</f>
        <v>0</v>
      </c>
      <c r="BH57" s="16">
        <f>base_fleet!CA57</f>
        <v>0</v>
      </c>
      <c r="BI57" s="16">
        <f>base_fleet!BV57</f>
        <v>0</v>
      </c>
      <c r="BJ57" s="16">
        <f>base_fleet!CH57</f>
        <v>0</v>
      </c>
      <c r="BK57" s="16">
        <f>base_fleet!BU57+base_fleet!BZ57+base_fleet!CD57</f>
        <v>0</v>
      </c>
    </row>
    <row r="58" spans="1:63" x14ac:dyDescent="0.25">
      <c r="A58">
        <f t="shared" si="50"/>
        <v>1963</v>
      </c>
      <c r="B58" s="15">
        <f t="shared" si="4"/>
        <v>5.938273794408957</v>
      </c>
      <c r="C58" s="15">
        <f t="shared" si="31"/>
        <v>10.634312615360304</v>
      </c>
      <c r="D58" s="15">
        <f t="shared" si="32"/>
        <v>6.2785424192756964E-3</v>
      </c>
      <c r="E58" s="15">
        <f t="shared" si="43"/>
        <v>4.4274010080007633</v>
      </c>
      <c r="F58" s="15">
        <f t="shared" si="1"/>
        <v>4.5757873523678931E-2</v>
      </c>
      <c r="G58" s="15">
        <f t="shared" si="2"/>
        <v>7.1748345685128639E-2</v>
      </c>
      <c r="H58" s="15">
        <f t="shared" si="3"/>
        <v>7.3212597637886342E-4</v>
      </c>
      <c r="I58" s="15">
        <f t="shared" si="5"/>
        <v>0.56647609058874482</v>
      </c>
      <c r="J58" s="16">
        <f>base_fleet!C58+base_fleet!G58+base_fleet!L58+base_fleet!Q58</f>
        <v>0</v>
      </c>
      <c r="K58" s="16">
        <f>base_fleet!E58+base_fleet!J58+base_fleet!O58+base_fleet!T58</f>
        <v>0</v>
      </c>
      <c r="L58" s="15">
        <f t="shared" si="6"/>
        <v>0.67738476591743912</v>
      </c>
      <c r="M58" s="16">
        <f>base_fleet!I58+base_fleet!N58</f>
        <v>0</v>
      </c>
      <c r="N58" s="15">
        <f t="shared" si="33"/>
        <v>6.8461226539782221</v>
      </c>
      <c r="O58" s="15">
        <f t="shared" si="34"/>
        <v>0.10736307536961438</v>
      </c>
      <c r="P58" s="15">
        <f t="shared" si="35"/>
        <v>0.47905278659073564</v>
      </c>
      <c r="Q58" s="15">
        <f t="shared" si="36"/>
        <v>1.308448240177055</v>
      </c>
      <c r="R58" s="15">
        <f t="shared" si="37"/>
        <v>0.18584485561056063</v>
      </c>
      <c r="S58" s="15">
        <f t="shared" si="38"/>
        <v>7.031967509588781E-2</v>
      </c>
      <c r="T58" s="16">
        <f>base_fleet!Z58+base_fleet!AE58</f>
        <v>0</v>
      </c>
      <c r="U58" s="17">
        <f>base_fleet!X58+base_fleet!AC58+base_fleet!AH58</f>
        <v>0</v>
      </c>
      <c r="V58" s="15">
        <f t="shared" si="7"/>
        <v>1.6863153992989022</v>
      </c>
      <c r="W58" s="15">
        <f t="shared" si="8"/>
        <v>0.35299852682057892</v>
      </c>
      <c r="X58" s="15">
        <f t="shared" si="9"/>
        <v>7.9201749702685662E-2</v>
      </c>
      <c r="Y58" s="15">
        <f t="shared" si="10"/>
        <v>5.979469845103421E-2</v>
      </c>
      <c r="Z58" s="15">
        <f t="shared" si="11"/>
        <v>0.11958939690206842</v>
      </c>
      <c r="AA58" s="15">
        <f t="shared" si="12"/>
        <v>2.3603170441197703E-2</v>
      </c>
      <c r="AB58" s="15">
        <f t="shared" si="13"/>
        <v>7.8677234803992287E-4</v>
      </c>
      <c r="AC58" s="15">
        <f t="shared" si="14"/>
        <v>7.8677234803992287E-4</v>
      </c>
      <c r="AD58" s="15">
        <f t="shared" si="15"/>
        <v>6.8186936830126705E-3</v>
      </c>
      <c r="AE58" s="15">
        <f t="shared" si="16"/>
        <v>3.4093468415063354E-2</v>
      </c>
      <c r="AF58" s="15">
        <f t="shared" si="17"/>
        <v>4.1961191895462597E-3</v>
      </c>
      <c r="AG58" s="15">
        <f t="shared" si="18"/>
        <v>0</v>
      </c>
      <c r="AH58" s="15">
        <f t="shared" si="19"/>
        <v>1.0490297973865649E-3</v>
      </c>
      <c r="AI58" s="15">
        <f t="shared" si="20"/>
        <v>1.0490297973865649E-3</v>
      </c>
      <c r="AJ58" s="15">
        <f t="shared" si="21"/>
        <v>0</v>
      </c>
      <c r="AK58" s="15">
        <f t="shared" si="22"/>
        <v>0</v>
      </c>
      <c r="AL58" s="15">
        <f t="shared" si="23"/>
        <v>0</v>
      </c>
      <c r="AM58" s="15">
        <f t="shared" si="24"/>
        <v>0</v>
      </c>
      <c r="AN58" s="15">
        <f t="shared" si="25"/>
        <v>5.6123094160181228E-2</v>
      </c>
      <c r="AO58" s="15">
        <f t="shared" si="26"/>
        <v>4.6681825983702137E-2</v>
      </c>
      <c r="AP58" s="15">
        <f t="shared" si="27"/>
        <v>8.9167532777858008E-3</v>
      </c>
      <c r="AQ58" s="15">
        <f t="shared" si="28"/>
        <v>2.570123003597085E-2</v>
      </c>
      <c r="AR58" s="15">
        <f t="shared" si="29"/>
        <v>1.5735446960798469E-2</v>
      </c>
      <c r="AS58" s="15">
        <f t="shared" si="30"/>
        <v>5.2451489869328246E-4</v>
      </c>
      <c r="AT58" s="16">
        <f>base_fleet!AQ58+base_fleet!AN58+base_fleet!AJ58</f>
        <v>0</v>
      </c>
      <c r="AU58" s="15">
        <f t="shared" si="44"/>
        <v>0.71931174753989668</v>
      </c>
      <c r="AV58" s="15">
        <f t="shared" si="45"/>
        <v>6.5798499108889297E-2</v>
      </c>
      <c r="AW58" s="15">
        <f t="shared" si="46"/>
        <v>2.2358713289428407E-2</v>
      </c>
      <c r="AX58" s="15">
        <f t="shared" si="47"/>
        <v>8.304664936073413E-3</v>
      </c>
      <c r="AY58" s="15">
        <f t="shared" si="48"/>
        <v>0</v>
      </c>
      <c r="AZ58" s="15">
        <f t="shared" si="49"/>
        <v>6.3882037969795441E-4</v>
      </c>
      <c r="BA58" s="15">
        <f t="shared" si="39"/>
        <v>0.14927234601827974</v>
      </c>
      <c r="BB58" s="15">
        <f t="shared" si="40"/>
        <v>1.3655829761924641E-2</v>
      </c>
      <c r="BC58" s="15">
        <f t="shared" si="41"/>
        <v>3.7671254515654173E-4</v>
      </c>
      <c r="BD58" s="15">
        <f t="shared" si="42"/>
        <v>9.4178136289135432E-5</v>
      </c>
      <c r="BE58" s="16">
        <v>0</v>
      </c>
      <c r="BF58" s="16">
        <v>0</v>
      </c>
      <c r="BG58" s="16">
        <f>base_fleet!CE58</f>
        <v>0</v>
      </c>
      <c r="BH58" s="16">
        <f>base_fleet!CA58</f>
        <v>0</v>
      </c>
      <c r="BI58" s="16">
        <f>base_fleet!BV58</f>
        <v>0</v>
      </c>
      <c r="BJ58" s="16">
        <f>base_fleet!CH58</f>
        <v>0</v>
      </c>
      <c r="BK58" s="16">
        <f>base_fleet!BU58+base_fleet!BZ58+base_fleet!CD58</f>
        <v>0</v>
      </c>
    </row>
    <row r="59" spans="1:63" x14ac:dyDescent="0.25">
      <c r="A59">
        <f t="shared" si="50"/>
        <v>1962</v>
      </c>
      <c r="B59" s="15">
        <f t="shared" si="4"/>
        <v>4.9608856159431749</v>
      </c>
      <c r="C59" s="15">
        <f t="shared" si="31"/>
        <v>8.8839973223623989</v>
      </c>
      <c r="D59" s="15">
        <f t="shared" si="32"/>
        <v>5.2451489869328217E-3</v>
      </c>
      <c r="E59" s="15">
        <f t="shared" si="43"/>
        <v>3.6986893391953117</v>
      </c>
      <c r="F59" s="15">
        <f t="shared" si="1"/>
        <v>3.8226525828683078E-2</v>
      </c>
      <c r="G59" s="15">
        <f t="shared" si="2"/>
        <v>5.9939192499375127E-2</v>
      </c>
      <c r="H59" s="15">
        <f t="shared" si="3"/>
        <v>6.1162441325892964E-4</v>
      </c>
      <c r="I59" s="15">
        <f t="shared" si="5"/>
        <v>0.47323905681535383</v>
      </c>
      <c r="J59" s="16">
        <f>base_fleet!C59+base_fleet!G59+base_fleet!L59+base_fleet!Q59</f>
        <v>0</v>
      </c>
      <c r="K59" s="16">
        <f>base_fleet!E59+base_fleet!J59+base_fleet!O59+base_fleet!T59</f>
        <v>0</v>
      </c>
      <c r="L59" s="15">
        <f t="shared" si="6"/>
        <v>0.56589312955943383</v>
      </c>
      <c r="M59" s="16">
        <f>base_fleet!I59+base_fleet!N59</f>
        <v>0</v>
      </c>
      <c r="N59" s="15">
        <f t="shared" si="33"/>
        <v>5.7193104553515512</v>
      </c>
      <c r="O59" s="15">
        <f t="shared" si="34"/>
        <v>8.9692047676551243E-2</v>
      </c>
      <c r="P59" s="15">
        <f t="shared" si="35"/>
        <v>0.40020486770297431</v>
      </c>
      <c r="Q59" s="15">
        <f t="shared" si="36"/>
        <v>1.0930890488767999</v>
      </c>
      <c r="R59" s="15">
        <f t="shared" si="37"/>
        <v>0.15525641001321155</v>
      </c>
      <c r="S59" s="15">
        <f t="shared" si="38"/>
        <v>5.8745668653647616E-2</v>
      </c>
      <c r="T59" s="16">
        <f>base_fleet!Z59+base_fleet!AE59</f>
        <v>0</v>
      </c>
      <c r="U59" s="17">
        <f>base_fleet!X59+base_fleet!AC59+base_fleet!AH59</f>
        <v>0</v>
      </c>
      <c r="V59" s="15">
        <f t="shared" si="7"/>
        <v>1.4087625626494096</v>
      </c>
      <c r="W59" s="15">
        <f t="shared" si="8"/>
        <v>0.29489804188586399</v>
      </c>
      <c r="X59" s="15">
        <f t="shared" si="9"/>
        <v>6.6165831091776359E-2</v>
      </c>
      <c r="Y59" s="15">
        <f t="shared" si="10"/>
        <v>4.9953011552731824E-2</v>
      </c>
      <c r="Z59" s="15">
        <f t="shared" si="11"/>
        <v>9.9906023105463648E-2</v>
      </c>
      <c r="AA59" s="15">
        <f t="shared" si="12"/>
        <v>1.9718294033973079E-2</v>
      </c>
      <c r="AB59" s="15">
        <f t="shared" si="13"/>
        <v>6.5727646779910212E-4</v>
      </c>
      <c r="AC59" s="15">
        <f t="shared" si="14"/>
        <v>6.5727646779910212E-4</v>
      </c>
      <c r="AD59" s="15">
        <f t="shared" si="15"/>
        <v>5.6963960542588902E-3</v>
      </c>
      <c r="AE59" s="15">
        <f t="shared" si="16"/>
        <v>2.8481980271294449E-2</v>
      </c>
      <c r="AF59" s="15">
        <f t="shared" si="17"/>
        <v>3.5054744949285484E-3</v>
      </c>
      <c r="AG59" s="15">
        <f t="shared" si="18"/>
        <v>0</v>
      </c>
      <c r="AH59" s="15">
        <f t="shared" si="19"/>
        <v>8.763686237321371E-4</v>
      </c>
      <c r="AI59" s="15">
        <f t="shared" si="20"/>
        <v>8.763686237321371E-4</v>
      </c>
      <c r="AJ59" s="15">
        <f t="shared" si="21"/>
        <v>0</v>
      </c>
      <c r="AK59" s="15">
        <f t="shared" si="22"/>
        <v>0</v>
      </c>
      <c r="AL59" s="15">
        <f t="shared" si="23"/>
        <v>0</v>
      </c>
      <c r="AM59" s="15">
        <f t="shared" si="24"/>
        <v>0</v>
      </c>
      <c r="AN59" s="15">
        <f t="shared" si="25"/>
        <v>4.6885721369669342E-2</v>
      </c>
      <c r="AO59" s="15">
        <f t="shared" si="26"/>
        <v>3.8998403756080102E-2</v>
      </c>
      <c r="AP59" s="15">
        <f t="shared" si="27"/>
        <v>7.4491333017231648E-3</v>
      </c>
      <c r="AQ59" s="15">
        <f t="shared" si="28"/>
        <v>2.1471031281437368E-2</v>
      </c>
      <c r="AR59" s="15">
        <f t="shared" si="29"/>
        <v>1.3145529355982052E-2</v>
      </c>
      <c r="AS59" s="15">
        <f t="shared" si="30"/>
        <v>4.3818431186606855E-4</v>
      </c>
      <c r="AT59" s="16">
        <f>base_fleet!AQ59+base_fleet!AN59+base_fleet!AJ59</f>
        <v>0</v>
      </c>
      <c r="AU59" s="15">
        <f t="shared" si="44"/>
        <v>0.60091929494887686</v>
      </c>
      <c r="AV59" s="15">
        <f t="shared" si="45"/>
        <v>5.4968638880758709E-2</v>
      </c>
      <c r="AW59" s="15">
        <f t="shared" si="46"/>
        <v>1.8678663697345197E-2</v>
      </c>
      <c r="AX59" s="15">
        <f t="shared" si="47"/>
        <v>6.9377893732996488E-3</v>
      </c>
      <c r="AY59" s="15">
        <f t="shared" si="48"/>
        <v>0</v>
      </c>
      <c r="AZ59" s="15">
        <f t="shared" si="49"/>
        <v>5.3367610563843416E-4</v>
      </c>
      <c r="BA59" s="15">
        <f t="shared" si="39"/>
        <v>0.1247034171643279</v>
      </c>
      <c r="BB59" s="15">
        <f t="shared" si="40"/>
        <v>1.1408199046578889E-2</v>
      </c>
      <c r="BC59" s="15">
        <f t="shared" si="41"/>
        <v>3.1470893921596929E-4</v>
      </c>
      <c r="BD59" s="15">
        <f t="shared" si="42"/>
        <v>7.8677234803992322E-5</v>
      </c>
      <c r="BE59" s="16">
        <v>0</v>
      </c>
      <c r="BF59" s="16">
        <v>0</v>
      </c>
      <c r="BG59" s="16">
        <f>base_fleet!CE59</f>
        <v>0</v>
      </c>
      <c r="BH59" s="16">
        <f>base_fleet!CA59</f>
        <v>0</v>
      </c>
      <c r="BI59" s="16">
        <f>base_fleet!BV59</f>
        <v>0</v>
      </c>
      <c r="BJ59" s="16">
        <f>base_fleet!CH59</f>
        <v>0</v>
      </c>
      <c r="BK59" s="16">
        <f>base_fleet!BU59+base_fleet!BZ59+base_fleet!CD59</f>
        <v>0</v>
      </c>
    </row>
    <row r="60" spans="1:63" x14ac:dyDescent="0.25">
      <c r="A60">
        <f t="shared" si="50"/>
        <v>1961</v>
      </c>
      <c r="B60" s="15">
        <f t="shared" si="4"/>
        <v>4.1443670242425048</v>
      </c>
      <c r="C60" s="15">
        <f t="shared" si="31"/>
        <v>7.4217686914471228</v>
      </c>
      <c r="D60" s="15">
        <f t="shared" si="32"/>
        <v>4.3818431186606836E-3</v>
      </c>
      <c r="E60" s="15">
        <f t="shared" si="43"/>
        <v>3.0899172682021248</v>
      </c>
      <c r="F60" s="15">
        <f t="shared" si="1"/>
        <v>3.1934772409709843E-2</v>
      </c>
      <c r="G60" s="15">
        <f t="shared" si="2"/>
        <v>5.0073723138425084E-2</v>
      </c>
      <c r="H60" s="15">
        <f t="shared" si="3"/>
        <v>5.1095635855535784E-4</v>
      </c>
      <c r="I60" s="15">
        <f t="shared" si="5"/>
        <v>0.39534802724458606</v>
      </c>
      <c r="J60" s="16">
        <f>base_fleet!C60+base_fleet!G60+base_fleet!L60+base_fleet!Q60</f>
        <v>0</v>
      </c>
      <c r="K60" s="16">
        <f>base_fleet!E60+base_fleet!J60+base_fleet!O60+base_fleet!T60</f>
        <v>0</v>
      </c>
      <c r="L60" s="15">
        <f t="shared" si="6"/>
        <v>0.47275204609724125</v>
      </c>
      <c r="M60" s="16">
        <f>base_fleet!I60+base_fleet!N60</f>
        <v>0</v>
      </c>
      <c r="N60" s="15">
        <f t="shared" si="33"/>
        <v>4.7779617365876108</v>
      </c>
      <c r="O60" s="15">
        <f t="shared" si="34"/>
        <v>7.4929517329097681E-2</v>
      </c>
      <c r="P60" s="15">
        <f t="shared" si="35"/>
        <v>0.33433462995381014</v>
      </c>
      <c r="Q60" s="15">
        <f t="shared" si="36"/>
        <v>0.91317610592888621</v>
      </c>
      <c r="R60" s="15">
        <f t="shared" si="37"/>
        <v>0.12970255631235625</v>
      </c>
      <c r="S60" s="15">
        <f t="shared" si="38"/>
        <v>4.9076642928999659E-2</v>
      </c>
      <c r="T60" s="16">
        <f>base_fleet!Z60+base_fleet!AE60</f>
        <v>0</v>
      </c>
      <c r="U60" s="17">
        <f>base_fleet!X60+base_fleet!AC60+base_fleet!AH60</f>
        <v>0</v>
      </c>
      <c r="V60" s="15">
        <f t="shared" si="7"/>
        <v>1.1768925070290222</v>
      </c>
      <c r="W60" s="15">
        <f t="shared" si="8"/>
        <v>0.24636039105148741</v>
      </c>
      <c r="X60" s="15">
        <f t="shared" si="9"/>
        <v>5.5275511216604192E-2</v>
      </c>
      <c r="Y60" s="15">
        <f t="shared" si="10"/>
        <v>4.1731180653595219E-2</v>
      </c>
      <c r="Z60" s="15">
        <f t="shared" si="11"/>
        <v>8.3462361307190439E-2</v>
      </c>
      <c r="AA60" s="15">
        <f t="shared" si="12"/>
        <v>1.6472834468524423E-2</v>
      </c>
      <c r="AB60" s="15">
        <f t="shared" si="13"/>
        <v>5.4909448228414694E-4</v>
      </c>
      <c r="AC60" s="15">
        <f t="shared" si="14"/>
        <v>5.4909448228414694E-4</v>
      </c>
      <c r="AD60" s="15">
        <f t="shared" si="15"/>
        <v>4.7588188464626115E-3</v>
      </c>
      <c r="AE60" s="15">
        <f t="shared" si="16"/>
        <v>2.3794094232313056E-2</v>
      </c>
      <c r="AF60" s="15">
        <f t="shared" si="17"/>
        <v>2.9285039055154537E-3</v>
      </c>
      <c r="AG60" s="15">
        <f t="shared" si="18"/>
        <v>0</v>
      </c>
      <c r="AH60" s="15">
        <f t="shared" si="19"/>
        <v>7.3212597637886342E-4</v>
      </c>
      <c r="AI60" s="15">
        <f t="shared" si="20"/>
        <v>7.3212597637886342E-4</v>
      </c>
      <c r="AJ60" s="15">
        <f t="shared" si="21"/>
        <v>0</v>
      </c>
      <c r="AK60" s="15">
        <f t="shared" si="22"/>
        <v>0</v>
      </c>
      <c r="AL60" s="15">
        <f t="shared" si="23"/>
        <v>0</v>
      </c>
      <c r="AM60" s="15">
        <f t="shared" si="24"/>
        <v>0</v>
      </c>
      <c r="AN60" s="15">
        <f t="shared" si="25"/>
        <v>3.9168739736269199E-2</v>
      </c>
      <c r="AO60" s="15">
        <f t="shared" si="26"/>
        <v>3.2579605948859426E-2</v>
      </c>
      <c r="AP60" s="15">
        <f t="shared" si="27"/>
        <v>6.2230707992203382E-3</v>
      </c>
      <c r="AQ60" s="15">
        <f t="shared" si="28"/>
        <v>1.793708642128216E-2</v>
      </c>
      <c r="AR60" s="15">
        <f t="shared" si="29"/>
        <v>1.0981889645682948E-2</v>
      </c>
      <c r="AS60" s="15">
        <f t="shared" si="30"/>
        <v>3.6606298818943171E-4</v>
      </c>
      <c r="AT60" s="16">
        <f>base_fleet!AQ60+base_fleet!AN60+base_fleet!AJ60</f>
        <v>0</v>
      </c>
      <c r="AU60" s="15">
        <f t="shared" si="44"/>
        <v>0.50201320953934037</v>
      </c>
      <c r="AV60" s="15">
        <f t="shared" si="45"/>
        <v>4.5921279380596848E-2</v>
      </c>
      <c r="AW60" s="15">
        <f t="shared" si="46"/>
        <v>1.5604318236125146E-2</v>
      </c>
      <c r="AX60" s="15">
        <f t="shared" si="47"/>
        <v>5.7958896305607722E-3</v>
      </c>
      <c r="AY60" s="15">
        <f t="shared" si="48"/>
        <v>0</v>
      </c>
      <c r="AZ60" s="15">
        <f t="shared" si="49"/>
        <v>4.4583766388928982E-4</v>
      </c>
      <c r="BA60" s="15">
        <f t="shared" si="39"/>
        <v>0.10417832014615779</v>
      </c>
      <c r="BB60" s="15">
        <f t="shared" si="40"/>
        <v>9.5305087830869877E-3</v>
      </c>
      <c r="BC60" s="15">
        <f t="shared" si="41"/>
        <v>2.6291058711964098E-4</v>
      </c>
      <c r="BD60" s="15">
        <f t="shared" si="42"/>
        <v>6.5727646779910245E-5</v>
      </c>
      <c r="BE60" s="16">
        <v>0</v>
      </c>
      <c r="BF60" s="16">
        <v>0</v>
      </c>
      <c r="BG60" s="16">
        <f>base_fleet!CE60</f>
        <v>0</v>
      </c>
      <c r="BH60" s="16">
        <f>base_fleet!CA60</f>
        <v>0</v>
      </c>
      <c r="BI60" s="16">
        <f>base_fleet!BV60</f>
        <v>0</v>
      </c>
      <c r="BJ60" s="16">
        <f>base_fleet!CH60</f>
        <v>0</v>
      </c>
      <c r="BK60" s="16">
        <f>base_fleet!BU60+base_fleet!BZ60+base_fleet!CD60</f>
        <v>0</v>
      </c>
    </row>
    <row r="61" spans="1:63" x14ac:dyDescent="0.25">
      <c r="A61">
        <f t="shared" si="50"/>
        <v>1960</v>
      </c>
      <c r="B61" s="15">
        <f t="shared" si="4"/>
        <v>3.4622402855711027</v>
      </c>
      <c r="C61" s="15">
        <f t="shared" si="31"/>
        <v>6.2002101656079036</v>
      </c>
      <c r="D61" s="15">
        <f t="shared" si="32"/>
        <v>3.6606298818943153E-3</v>
      </c>
      <c r="E61" s="15">
        <f t="shared" si="43"/>
        <v>2.581343781203008</v>
      </c>
      <c r="F61" s="15">
        <f t="shared" si="1"/>
        <v>2.6678586838638132E-2</v>
      </c>
      <c r="G61" s="15">
        <f t="shared" si="2"/>
        <v>4.1832024162984635E-2</v>
      </c>
      <c r="H61" s="15">
        <f t="shared" si="3"/>
        <v>4.2685738941821046E-4</v>
      </c>
      <c r="I61" s="15">
        <f t="shared" si="5"/>
        <v>0.33027718315982185</v>
      </c>
      <c r="J61" s="16">
        <f>base_fleet!C61+base_fleet!G61+base_fleet!L61+base_fleet!Q61</f>
        <v>0</v>
      </c>
      <c r="K61" s="16">
        <f>base_fleet!E61+base_fleet!J61+base_fleet!O61+base_fleet!T61</f>
        <v>0</v>
      </c>
      <c r="L61" s="15">
        <f t="shared" si="6"/>
        <v>0.39494117425162212</v>
      </c>
      <c r="M61" s="16">
        <f>base_fleet!I61+base_fleet!N61</f>
        <v>0</v>
      </c>
      <c r="N61" s="15">
        <f t="shared" si="33"/>
        <v>3.9915508232175627</v>
      </c>
      <c r="O61" s="15">
        <f t="shared" si="34"/>
        <v>6.2596770980392791E-2</v>
      </c>
      <c r="P61" s="15">
        <f t="shared" si="35"/>
        <v>0.27930605998853625</v>
      </c>
      <c r="Q61" s="15">
        <f t="shared" si="36"/>
        <v>0.76287526738677514</v>
      </c>
      <c r="R61" s="15">
        <f t="shared" si="37"/>
        <v>0.10835464450407176</v>
      </c>
      <c r="S61" s="15">
        <f t="shared" si="38"/>
        <v>4.0999054677216339E-2</v>
      </c>
      <c r="T61" s="16">
        <f>base_fleet!Z61+base_fleet!AE61</f>
        <v>0</v>
      </c>
      <c r="U61" s="17">
        <f>base_fleet!X61+base_fleet!AC61+base_fleet!AH61</f>
        <v>0</v>
      </c>
      <c r="V61" s="15">
        <f t="shared" si="7"/>
        <v>0.98318624431372881</v>
      </c>
      <c r="W61" s="15">
        <f t="shared" si="8"/>
        <v>0.20581161506162973</v>
      </c>
      <c r="X61" s="15">
        <f t="shared" si="9"/>
        <v>4.6177643201049196E-2</v>
      </c>
      <c r="Y61" s="15">
        <f t="shared" si="10"/>
        <v>3.4862591555758993E-2</v>
      </c>
      <c r="Z61" s="15">
        <f t="shared" si="11"/>
        <v>6.9725183111517985E-2</v>
      </c>
      <c r="AA61" s="15">
        <f t="shared" si="12"/>
        <v>1.3761549298325914E-2</v>
      </c>
      <c r="AB61" s="15">
        <f t="shared" si="13"/>
        <v>4.5871830994419677E-4</v>
      </c>
      <c r="AC61" s="15">
        <f t="shared" si="14"/>
        <v>4.5871830994419677E-4</v>
      </c>
      <c r="AD61" s="15">
        <f t="shared" si="15"/>
        <v>3.9755586861830424E-3</v>
      </c>
      <c r="AE61" s="15">
        <f t="shared" si="16"/>
        <v>1.9877793430915211E-2</v>
      </c>
      <c r="AF61" s="15">
        <f t="shared" si="17"/>
        <v>2.4464976530357186E-3</v>
      </c>
      <c r="AG61" s="15">
        <f t="shared" si="18"/>
        <v>0</v>
      </c>
      <c r="AH61" s="15">
        <f t="shared" si="19"/>
        <v>6.1162441325892964E-4</v>
      </c>
      <c r="AI61" s="15">
        <f t="shared" si="20"/>
        <v>6.1162441325892964E-4</v>
      </c>
      <c r="AJ61" s="15">
        <f t="shared" si="21"/>
        <v>0</v>
      </c>
      <c r="AK61" s="15">
        <f t="shared" si="22"/>
        <v>0</v>
      </c>
      <c r="AL61" s="15">
        <f t="shared" si="23"/>
        <v>0</v>
      </c>
      <c r="AM61" s="15">
        <f t="shared" si="24"/>
        <v>0</v>
      </c>
      <c r="AN61" s="15">
        <f t="shared" si="25"/>
        <v>3.2721906109352744E-2</v>
      </c>
      <c r="AO61" s="15">
        <f t="shared" si="26"/>
        <v>2.7217286390022376E-2</v>
      </c>
      <c r="AP61" s="15">
        <f t="shared" si="27"/>
        <v>5.1988075127009014E-3</v>
      </c>
      <c r="AQ61" s="15">
        <f t="shared" si="28"/>
        <v>1.4984798124843782E-2</v>
      </c>
      <c r="AR61" s="15">
        <f t="shared" si="29"/>
        <v>9.1743661988839421E-3</v>
      </c>
      <c r="AS61" s="15">
        <f t="shared" si="30"/>
        <v>3.0581220662946482E-4</v>
      </c>
      <c r="AT61" s="16">
        <f>base_fleet!AQ61+base_fleet!AN61+base_fleet!AJ61</f>
        <v>0</v>
      </c>
      <c r="AU61" s="15">
        <f t="shared" si="44"/>
        <v>0.419386204887014</v>
      </c>
      <c r="AV61" s="15">
        <f t="shared" si="45"/>
        <v>3.8363036503874279E-2</v>
      </c>
      <c r="AW61" s="15">
        <f t="shared" si="46"/>
        <v>1.3035983278015533E-2</v>
      </c>
      <c r="AX61" s="15">
        <f t="shared" si="47"/>
        <v>4.8419366461200583E-3</v>
      </c>
      <c r="AY61" s="15">
        <f t="shared" si="48"/>
        <v>0</v>
      </c>
      <c r="AZ61" s="15">
        <f t="shared" si="49"/>
        <v>3.7245666508615804E-4</v>
      </c>
      <c r="BA61" s="15">
        <f t="shared" si="39"/>
        <v>8.7031475442037376E-2</v>
      </c>
      <c r="BB61" s="15">
        <f t="shared" si="40"/>
        <v>7.9618699931201364E-3</v>
      </c>
      <c r="BC61" s="15">
        <f t="shared" si="41"/>
        <v>2.196377929136589E-4</v>
      </c>
      <c r="BD61" s="15">
        <f t="shared" si="42"/>
        <v>5.4909448228414724E-5</v>
      </c>
      <c r="BE61" s="16">
        <v>0</v>
      </c>
      <c r="BF61" s="16">
        <v>0</v>
      </c>
      <c r="BG61" s="16">
        <f>base_fleet!CE61</f>
        <v>0</v>
      </c>
      <c r="BH61" s="16">
        <f>base_fleet!CA61</f>
        <v>0</v>
      </c>
      <c r="BI61" s="16">
        <f>base_fleet!BV61</f>
        <v>0</v>
      </c>
      <c r="BJ61" s="16">
        <f>base_fleet!CH61</f>
        <v>0</v>
      </c>
      <c r="BK61" s="16">
        <f>base_fleet!BU61+base_fleet!BZ61+base_fleet!CD61</f>
        <v>0</v>
      </c>
    </row>
    <row r="62" spans="1:63" x14ac:dyDescent="0.25">
      <c r="A62">
        <f t="shared" si="50"/>
        <v>1959</v>
      </c>
      <c r="B62" s="15">
        <f t="shared" si="4"/>
        <v>2.8923856706977924</v>
      </c>
      <c r="C62" s="15">
        <f t="shared" si="31"/>
        <v>5.179709540396888</v>
      </c>
      <c r="D62" s="15">
        <f t="shared" si="32"/>
        <v>3.0581220662946468E-3</v>
      </c>
      <c r="E62" s="15">
        <f t="shared" si="43"/>
        <v>2.1564770634239405</v>
      </c>
      <c r="F62" s="15">
        <f t="shared" si="1"/>
        <v>2.2287523661522868E-2</v>
      </c>
      <c r="G62" s="15">
        <f t="shared" si="2"/>
        <v>3.4946837101267891E-2</v>
      </c>
      <c r="H62" s="15">
        <f t="shared" si="3"/>
        <v>3.5660037858436616E-4</v>
      </c>
      <c r="I62" s="15">
        <f t="shared" si="5"/>
        <v>0.2759164336198931</v>
      </c>
      <c r="J62" s="16">
        <f>base_fleet!C62+base_fleet!G62+base_fleet!L62+base_fleet!Q62</f>
        <v>0</v>
      </c>
      <c r="K62" s="16">
        <f>base_fleet!E62+base_fleet!J62+base_fleet!O62+base_fleet!T62</f>
        <v>0</v>
      </c>
      <c r="L62" s="15">
        <f t="shared" si="6"/>
        <v>0.32993729462815824</v>
      </c>
      <c r="M62" s="16">
        <f>base_fleet!I62+base_fleet!N62</f>
        <v>0</v>
      </c>
      <c r="N62" s="15">
        <f t="shared" si="33"/>
        <v>3.3345763010876839</v>
      </c>
      <c r="O62" s="15">
        <f t="shared" si="34"/>
        <v>5.2293887333638461E-2</v>
      </c>
      <c r="P62" s="15">
        <f t="shared" si="35"/>
        <v>0.23333471365828154</v>
      </c>
      <c r="Q62" s="15">
        <f t="shared" si="36"/>
        <v>0.63731263861580423</v>
      </c>
      <c r="R62" s="15">
        <f t="shared" si="37"/>
        <v>9.0520413162321567E-2</v>
      </c>
      <c r="S62" s="15">
        <f t="shared" si="38"/>
        <v>3.4250967142500054E-2</v>
      </c>
      <c r="T62" s="16">
        <f>base_fleet!Z62+base_fleet!AE62</f>
        <v>0</v>
      </c>
      <c r="U62" s="17">
        <f>base_fleet!X62+base_fleet!AC62+base_fleet!AH62</f>
        <v>0</v>
      </c>
      <c r="V62" s="15">
        <f t="shared" si="7"/>
        <v>0.8213623463777372</v>
      </c>
      <c r="W62" s="15">
        <f t="shared" si="8"/>
        <v>0.17193681465387783</v>
      </c>
      <c r="X62" s="15">
        <f t="shared" si="9"/>
        <v>3.8577205070929523E-2</v>
      </c>
      <c r="Y62" s="15">
        <f t="shared" si="10"/>
        <v>2.91245124376554E-2</v>
      </c>
      <c r="Z62" s="15">
        <f t="shared" si="11"/>
        <v>5.8249024875310799E-2</v>
      </c>
      <c r="AA62" s="15">
        <f t="shared" si="12"/>
        <v>1.1496518067495548E-2</v>
      </c>
      <c r="AB62" s="15">
        <f t="shared" si="13"/>
        <v>3.83217268916518E-4</v>
      </c>
      <c r="AC62" s="15">
        <f t="shared" si="14"/>
        <v>3.83217268916518E-4</v>
      </c>
      <c r="AD62" s="15">
        <f t="shared" si="15"/>
        <v>3.3212163306098256E-3</v>
      </c>
      <c r="AE62" s="15">
        <f t="shared" si="16"/>
        <v>1.6606081653049127E-2</v>
      </c>
      <c r="AF62" s="15">
        <f t="shared" si="17"/>
        <v>2.0438254342214314E-3</v>
      </c>
      <c r="AG62" s="15">
        <f t="shared" si="18"/>
        <v>0</v>
      </c>
      <c r="AH62" s="15">
        <f t="shared" si="19"/>
        <v>5.1095635855535784E-4</v>
      </c>
      <c r="AI62" s="15">
        <f t="shared" si="20"/>
        <v>5.1095635855535784E-4</v>
      </c>
      <c r="AJ62" s="15">
        <f t="shared" si="21"/>
        <v>0</v>
      </c>
      <c r="AK62" s="15">
        <f t="shared" si="22"/>
        <v>0</v>
      </c>
      <c r="AL62" s="15">
        <f t="shared" si="23"/>
        <v>0</v>
      </c>
      <c r="AM62" s="15">
        <f t="shared" si="24"/>
        <v>0</v>
      </c>
      <c r="AN62" s="15">
        <f t="shared" si="25"/>
        <v>2.733616518271165E-2</v>
      </c>
      <c r="AO62" s="15">
        <f t="shared" si="26"/>
        <v>2.2737557955713431E-2</v>
      </c>
      <c r="AP62" s="15">
        <f t="shared" si="27"/>
        <v>4.3431290477205413E-3</v>
      </c>
      <c r="AQ62" s="15">
        <f t="shared" si="28"/>
        <v>1.2518430784606271E-2</v>
      </c>
      <c r="AR62" s="15">
        <f t="shared" si="29"/>
        <v>7.6643453783303657E-3</v>
      </c>
      <c r="AS62" s="15">
        <f t="shared" si="30"/>
        <v>2.5547817927767892E-4</v>
      </c>
      <c r="AT62" s="16">
        <f>base_fleet!AQ62+base_fleet!AN62+base_fleet!AJ62</f>
        <v>0</v>
      </c>
      <c r="AU62" s="15">
        <f t="shared" si="44"/>
        <v>0.35035888599610493</v>
      </c>
      <c r="AV62" s="15">
        <f t="shared" si="45"/>
        <v>3.2048814615984723E-2</v>
      </c>
      <c r="AW62" s="15">
        <f t="shared" si="46"/>
        <v>1.0890373898635588E-2</v>
      </c>
      <c r="AX62" s="15">
        <f t="shared" si="47"/>
        <v>4.0449960194932208E-3</v>
      </c>
      <c r="AY62" s="15">
        <f t="shared" si="48"/>
        <v>0</v>
      </c>
      <c r="AZ62" s="15">
        <f t="shared" si="49"/>
        <v>3.1115353996101676E-4</v>
      </c>
      <c r="BA62" s="15">
        <f t="shared" si="39"/>
        <v>7.2706852126155255E-2</v>
      </c>
      <c r="BB62" s="15">
        <f t="shared" si="40"/>
        <v>6.6514154941908574E-3</v>
      </c>
      <c r="BC62" s="15">
        <f t="shared" si="41"/>
        <v>1.834873239776788E-4</v>
      </c>
      <c r="BD62" s="15">
        <f t="shared" si="42"/>
        <v>4.5871830994419701E-5</v>
      </c>
      <c r="BE62" s="16">
        <v>0</v>
      </c>
      <c r="BF62" s="16">
        <v>0</v>
      </c>
      <c r="BG62" s="16">
        <f>base_fleet!CE62</f>
        <v>0</v>
      </c>
      <c r="BH62" s="16">
        <f>base_fleet!CA62</f>
        <v>0</v>
      </c>
      <c r="BI62" s="16">
        <f>base_fleet!BV62</f>
        <v>0</v>
      </c>
      <c r="BJ62" s="16">
        <f>base_fleet!CH62</f>
        <v>0</v>
      </c>
      <c r="BK62" s="16">
        <f>base_fleet!BU62+base_fleet!BZ62+base_fleet!CD62</f>
        <v>0</v>
      </c>
    </row>
  </sheetData>
  <autoFilter ref="A1:AN62" xr:uid="{00000000-0009-0000-0000-000001000000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25"/>
  <sheetViews>
    <sheetView topLeftCell="BF1" zoomScale="85" zoomScaleNormal="85" workbookViewId="0">
      <selection activeCell="BG4" activeCellId="1" sqref="F578:F601 BG4"/>
    </sheetView>
  </sheetViews>
  <sheetFormatPr defaultColWidth="11.5546875" defaultRowHeight="13.2" x14ac:dyDescent="0.25"/>
  <cols>
    <col min="1" max="1" width="13.77734375" customWidth="1"/>
    <col min="2" max="21" width="18.21875" customWidth="1"/>
    <col min="22" max="22" width="16.6640625" customWidth="1"/>
    <col min="23" max="23" width="19.6640625" customWidth="1"/>
    <col min="24" max="29" width="20.77734375" customWidth="1"/>
    <col min="30" max="30" width="17.6640625" customWidth="1"/>
    <col min="31" max="31" width="16.88671875" customWidth="1"/>
    <col min="32" max="32" width="19.88671875" customWidth="1"/>
    <col min="33" max="38" width="20.88671875" customWidth="1"/>
    <col min="39" max="39" width="17.88671875" customWidth="1"/>
    <col min="40" max="45" width="20.6640625" customWidth="1"/>
    <col min="46" max="46" width="14.6640625" customWidth="1"/>
    <col min="47" max="54" width="18.21875" customWidth="1"/>
    <col min="55" max="56" width="18.44140625" customWidth="1"/>
    <col min="57" max="63" width="18.21875" customWidth="1"/>
  </cols>
  <sheetData>
    <row r="1" spans="1:63" x14ac:dyDescent="0.25">
      <c r="A1" s="18" t="s">
        <v>227</v>
      </c>
      <c r="B1" s="18" t="str">
        <f>metadata!B2</f>
        <v>PC_MINI_G</v>
      </c>
      <c r="C1" s="18" t="str">
        <f>metadata!B3</f>
        <v>PC_SMALL_G</v>
      </c>
      <c r="D1" s="18" t="str">
        <f>metadata!B4</f>
        <v>PC_MEDIUM_G</v>
      </c>
      <c r="E1" s="18" t="str">
        <f>metadata!B5</f>
        <v>PC_SUV_G</v>
      </c>
      <c r="F1" s="18" t="str">
        <f>metadata!B6</f>
        <v>PC_MINI_D</v>
      </c>
      <c r="G1" s="18" t="str">
        <f>metadata!B7</f>
        <v>PC_SMALL_D</v>
      </c>
      <c r="H1" s="18" t="str">
        <f>metadata!B8</f>
        <v>PC_MEDIUM_D</v>
      </c>
      <c r="I1" s="18" t="str">
        <f>metadata!B9</f>
        <v>PC_SUV_D</v>
      </c>
      <c r="J1" s="18" t="str">
        <f>metadata!B10</f>
        <v>PC_ELEC</v>
      </c>
      <c r="K1" s="18" t="str">
        <f>metadata!B11</f>
        <v>PC_SMALL_HY</v>
      </c>
      <c r="L1" s="18" t="str">
        <f>metadata!B12</f>
        <v>TAXI_SMALL_G</v>
      </c>
      <c r="M1" s="18" t="str">
        <f>metadata!B13</f>
        <v>TAXI_SMALL_GLP</v>
      </c>
      <c r="N1" s="18" t="str">
        <f>metadata!B14</f>
        <v>LCV_NI_G</v>
      </c>
      <c r="O1" s="18" t="str">
        <f>metadata!B15</f>
        <v>LCV_NII_G</v>
      </c>
      <c r="P1" s="18" t="str">
        <f>metadata!B16</f>
        <v>LCV_NIII_G</v>
      </c>
      <c r="Q1" s="18" t="str">
        <f>metadata!B17</f>
        <v>LCV_NI_D</v>
      </c>
      <c r="R1" s="18" t="str">
        <f>metadata!B18</f>
        <v>LCV_NII_D</v>
      </c>
      <c r="S1" s="18" t="str">
        <f>metadata!B19</f>
        <v>LCV_NIII_D</v>
      </c>
      <c r="T1" s="18" t="str">
        <f>metadata!B20</f>
        <v>LCV_ELEC</v>
      </c>
      <c r="U1" s="18" t="str">
        <f>metadata!B21</f>
        <v>LCV_HY</v>
      </c>
      <c r="V1" s="19" t="str">
        <f>metadata!B22</f>
        <v>TRUCKS_RT_7_D</v>
      </c>
      <c r="W1" s="19" t="str">
        <f>metadata!B23</f>
        <v>TRUCKS_RT_7_12_D</v>
      </c>
      <c r="X1" s="19" t="str">
        <f>metadata!B24</f>
        <v>TRUCKS_RT_12_14_D</v>
      </c>
      <c r="Y1" s="19" t="str">
        <f>metadata!B25</f>
        <v>TRUCKS_RT_14_16_D</v>
      </c>
      <c r="Z1" s="19" t="str">
        <f>metadata!B26</f>
        <v>TRUCKS_RT_16_20_D</v>
      </c>
      <c r="AA1" s="19" t="str">
        <f>metadata!B27</f>
        <v>TRUCKS_RT_20_26_D</v>
      </c>
      <c r="AB1" s="19" t="str">
        <f>metadata!B28</f>
        <v>TRUCKS_RT_26_28_D</v>
      </c>
      <c r="AC1" s="19" t="str">
        <f>metadata!B29</f>
        <v>TRUCKS_RT_28_32_D</v>
      </c>
      <c r="AD1" s="20" t="str">
        <f>metadata!B30</f>
        <v>TRUCKS_RT_32_D</v>
      </c>
      <c r="AE1" s="20" t="str">
        <f>metadata!B31</f>
        <v>TRUCKS_RT_7_G</v>
      </c>
      <c r="AF1" s="20" t="str">
        <f>metadata!B32</f>
        <v>TRUCKS_RT_7_12_G</v>
      </c>
      <c r="AG1" s="20" t="str">
        <f>metadata!B33</f>
        <v>TRUCKS_RT_12_14_G</v>
      </c>
      <c r="AH1" s="20" t="str">
        <f>metadata!B34</f>
        <v>TRUCKS_RT_14_16_G</v>
      </c>
      <c r="AI1" s="20" t="str">
        <f>metadata!B35</f>
        <v>TRUCKS_RT_16_20_G</v>
      </c>
      <c r="AJ1" s="20" t="str">
        <f>metadata!B36</f>
        <v>TRUCKS_RT_20_26_G</v>
      </c>
      <c r="AK1" s="20" t="str">
        <f>metadata!B37</f>
        <v>TRUCKS_RT_26_28_G</v>
      </c>
      <c r="AL1" s="20" t="str">
        <f>metadata!B38</f>
        <v>TRUCKS_RT_28_32_G</v>
      </c>
      <c r="AM1" s="20" t="str">
        <f>metadata!B39</f>
        <v>TRUCKS_RT_32_G</v>
      </c>
      <c r="AN1" s="20" t="str">
        <f>metadata!B40</f>
        <v>TRUCKS_AT_16_20_D</v>
      </c>
      <c r="AO1" s="19" t="str">
        <f>metadata!B41</f>
        <v>TRUCKS_AT_20_28_D</v>
      </c>
      <c r="AP1" s="19" t="str">
        <f>metadata!B42</f>
        <v>TRUCKS_AT_28_34_D</v>
      </c>
      <c r="AQ1" s="20" t="str">
        <f>metadata!B43</f>
        <v>TRUCKS_AT_34_40_D</v>
      </c>
      <c r="AR1" s="20" t="str">
        <f>metadata!B44</f>
        <v>TRUCKS_AT_40_50_D</v>
      </c>
      <c r="AS1" s="20" t="str">
        <f>metadata!B45</f>
        <v>TRUCKS_AT_50_60_D</v>
      </c>
      <c r="AT1" s="20" t="str">
        <f>metadata!B46</f>
        <v>TRUCKS_ELEC</v>
      </c>
      <c r="AU1" s="21" t="str">
        <f>metadata!B47</f>
        <v>BUS_UB_15_D</v>
      </c>
      <c r="AV1" s="21" t="str">
        <f>metadata!B48</f>
        <v>BUS_UB_15_18_D</v>
      </c>
      <c r="AW1" s="21" t="str">
        <f>metadata!B49</f>
        <v>BUS_UB_18_D</v>
      </c>
      <c r="AX1" s="21" t="str">
        <f>metadata!B50</f>
        <v>BUS_UB_15_G</v>
      </c>
      <c r="AY1" s="21" t="str">
        <f>metadata!B51</f>
        <v>BUS_UB_15_18_G</v>
      </c>
      <c r="AZ1" s="21" t="str">
        <f>metadata!B52</f>
        <v>BUS_UB_18_G</v>
      </c>
      <c r="BA1" s="21" t="str">
        <f>metadata!B53</f>
        <v>BUS_COACH_17_D</v>
      </c>
      <c r="BB1" s="21" t="str">
        <f>metadata!B54</f>
        <v>BUS_COACH_18_D</v>
      </c>
      <c r="BC1" s="21" t="str">
        <f>metadata!B55</f>
        <v>BUS_COACH_17_G</v>
      </c>
      <c r="BD1" s="21" t="str">
        <f>metadata!B56</f>
        <v>BUS_COACH_18_G</v>
      </c>
      <c r="BE1" s="21" t="str">
        <f>metadata!B57</f>
        <v>BUS_UB_15_HY</v>
      </c>
      <c r="BF1" s="21" t="str">
        <f>metadata!B58</f>
        <v>BUS_ELEC</v>
      </c>
      <c r="BG1" s="21" t="str">
        <f>metadata!B59</f>
        <v>MC_2S_50_G</v>
      </c>
      <c r="BH1" s="21" t="str">
        <f>metadata!B60</f>
        <v>MC_4S_50_250_G</v>
      </c>
      <c r="BI1" s="21" t="str">
        <f>metadata!B61</f>
        <v>MC_4S_250_750_G</v>
      </c>
      <c r="BJ1" s="21" t="str">
        <f>metadata!B62</f>
        <v>MC_4S_750_G</v>
      </c>
      <c r="BK1" s="21" t="str">
        <f>metadata!B63</f>
        <v>MC_ELEC</v>
      </c>
    </row>
    <row r="2" spans="1:63" x14ac:dyDescent="0.25">
      <c r="A2" s="22">
        <v>43528</v>
      </c>
      <c r="B2" s="23">
        <v>0.11939716772768599</v>
      </c>
      <c r="C2" s="23">
        <v>0.11939716772768599</v>
      </c>
      <c r="D2" s="23">
        <v>0.11939716772768599</v>
      </c>
      <c r="E2" s="23">
        <v>0.11939716772768599</v>
      </c>
      <c r="F2" s="23">
        <v>0.11939716772768599</v>
      </c>
      <c r="G2" s="23">
        <v>0.11939716772768599</v>
      </c>
      <c r="H2" s="23">
        <v>0.11939716772768599</v>
      </c>
      <c r="I2" s="23">
        <v>0.11939716772768599</v>
      </c>
      <c r="J2" s="23">
        <v>0.11939716772768599</v>
      </c>
      <c r="K2" s="23">
        <v>0.11939716772768599</v>
      </c>
      <c r="L2" s="23">
        <v>0.11939716772768599</v>
      </c>
      <c r="M2" s="23">
        <v>0.11939716772768599</v>
      </c>
      <c r="N2">
        <v>7.3559460563955903E-2</v>
      </c>
      <c r="O2">
        <v>7.3559460563955903E-2</v>
      </c>
      <c r="P2">
        <v>7.3559460563955903E-2</v>
      </c>
      <c r="Q2">
        <v>7.3559460563955903E-2</v>
      </c>
      <c r="R2">
        <v>7.3559460563955903E-2</v>
      </c>
      <c r="S2">
        <v>7.3559460563955903E-2</v>
      </c>
      <c r="T2">
        <v>7.3559460563955903E-2</v>
      </c>
      <c r="U2">
        <v>7.3559460563955903E-2</v>
      </c>
      <c r="V2" s="24">
        <v>0.75</v>
      </c>
      <c r="W2" s="24">
        <v>0.75</v>
      </c>
      <c r="X2" s="24">
        <v>0.75</v>
      </c>
      <c r="Y2" s="24">
        <v>0.75</v>
      </c>
      <c r="Z2" s="24">
        <v>0.75</v>
      </c>
      <c r="AA2" s="24">
        <v>0.75</v>
      </c>
      <c r="AB2" s="24">
        <v>0.75</v>
      </c>
      <c r="AC2" s="24">
        <v>0.75</v>
      </c>
      <c r="AD2" s="24">
        <v>0.75</v>
      </c>
      <c r="AE2" s="24">
        <v>0.75</v>
      </c>
      <c r="AF2" s="24">
        <v>0.75</v>
      </c>
      <c r="AG2" s="24">
        <v>0.75</v>
      </c>
      <c r="AH2" s="24">
        <v>0.75</v>
      </c>
      <c r="AI2" s="24">
        <v>0.75</v>
      </c>
      <c r="AJ2" s="24">
        <v>0.75</v>
      </c>
      <c r="AK2" s="24">
        <v>0.75</v>
      </c>
      <c r="AL2" s="24">
        <v>0.75</v>
      </c>
      <c r="AM2" s="24">
        <v>0.75</v>
      </c>
      <c r="AN2" s="24">
        <v>0.75</v>
      </c>
      <c r="AO2" s="24">
        <v>0.75</v>
      </c>
      <c r="AP2" s="24">
        <v>0.75</v>
      </c>
      <c r="AQ2" s="24">
        <v>0.75</v>
      </c>
      <c r="AR2" s="24">
        <v>0.75</v>
      </c>
      <c r="AS2" s="24">
        <v>0.75</v>
      </c>
      <c r="AT2" s="24">
        <v>0.75</v>
      </c>
      <c r="AU2" s="23">
        <v>0.11939716772768599</v>
      </c>
      <c r="AV2" s="23">
        <v>0.11939716772768599</v>
      </c>
      <c r="AW2" s="23">
        <v>0.11939716772768599</v>
      </c>
      <c r="AX2" s="23">
        <v>0.11939716772768599</v>
      </c>
      <c r="AY2" s="23">
        <v>0.11939716772768599</v>
      </c>
      <c r="AZ2" s="23">
        <v>0.11939716772768599</v>
      </c>
      <c r="BA2" s="23">
        <v>0.11939716772768599</v>
      </c>
      <c r="BB2" s="23">
        <v>0.11939716772768599</v>
      </c>
      <c r="BC2" s="23">
        <v>0.11939716772768599</v>
      </c>
      <c r="BD2" s="23">
        <v>0.11939716772768599</v>
      </c>
      <c r="BE2" s="23">
        <v>0.11939716772768599</v>
      </c>
      <c r="BF2" s="23">
        <v>0.11939716772768599</v>
      </c>
      <c r="BG2" s="23">
        <v>0.11939716772768599</v>
      </c>
      <c r="BH2" s="23">
        <v>0.11939716772768599</v>
      </c>
      <c r="BI2" s="23">
        <v>0.11939716772768599</v>
      </c>
      <c r="BJ2" s="23">
        <v>0.11939716772768599</v>
      </c>
      <c r="BK2" s="23">
        <v>0.11939716772768599</v>
      </c>
    </row>
    <row r="3" spans="1:63" x14ac:dyDescent="0.25">
      <c r="A3" s="22">
        <f t="shared" ref="A3:A25" si="0">A2+1/24</f>
        <v>43528.041666666664</v>
      </c>
      <c r="B3" s="23">
        <v>6.1365900134251403E-2</v>
      </c>
      <c r="C3" s="23">
        <v>6.1365900134251403E-2</v>
      </c>
      <c r="D3" s="23">
        <v>6.1365900134251403E-2</v>
      </c>
      <c r="E3" s="23">
        <v>6.1365900134251403E-2</v>
      </c>
      <c r="F3" s="23">
        <v>6.1365900134251403E-2</v>
      </c>
      <c r="G3" s="23">
        <v>6.1365900134251403E-2</v>
      </c>
      <c r="H3" s="23">
        <v>6.1365900134251403E-2</v>
      </c>
      <c r="I3" s="23">
        <v>6.1365900134251403E-2</v>
      </c>
      <c r="J3" s="23">
        <v>6.1365900134251403E-2</v>
      </c>
      <c r="K3" s="23">
        <v>6.1365900134251403E-2</v>
      </c>
      <c r="L3" s="23">
        <v>6.1365900134251403E-2</v>
      </c>
      <c r="M3" s="23">
        <v>6.1365900134251403E-2</v>
      </c>
      <c r="N3">
        <v>7.3559460563955903E-2</v>
      </c>
      <c r="O3">
        <v>7.3559460563955903E-2</v>
      </c>
      <c r="P3">
        <v>7.3559460563955903E-2</v>
      </c>
      <c r="Q3">
        <v>7.3559460563955903E-2</v>
      </c>
      <c r="R3">
        <v>7.3559460563955903E-2</v>
      </c>
      <c r="S3">
        <v>7.3559460563955903E-2</v>
      </c>
      <c r="T3">
        <v>7.3559460563955903E-2</v>
      </c>
      <c r="U3">
        <v>7.3559460563955903E-2</v>
      </c>
      <c r="V3" s="24">
        <v>0.375</v>
      </c>
      <c r="W3" s="24">
        <v>0.375</v>
      </c>
      <c r="X3" s="24">
        <v>0.375</v>
      </c>
      <c r="Y3" s="24">
        <v>0.375</v>
      </c>
      <c r="Z3" s="24">
        <v>0.375</v>
      </c>
      <c r="AA3" s="24">
        <v>0.375</v>
      </c>
      <c r="AB3" s="24">
        <v>0.375</v>
      </c>
      <c r="AC3" s="24">
        <v>0.375</v>
      </c>
      <c r="AD3" s="24">
        <v>0.375</v>
      </c>
      <c r="AE3" s="24">
        <v>0.375</v>
      </c>
      <c r="AF3" s="24">
        <v>0.375</v>
      </c>
      <c r="AG3" s="24">
        <v>0.375</v>
      </c>
      <c r="AH3" s="24">
        <v>0.375</v>
      </c>
      <c r="AI3" s="24">
        <v>0.375</v>
      </c>
      <c r="AJ3" s="24">
        <v>0.375</v>
      </c>
      <c r="AK3" s="24">
        <v>0.375</v>
      </c>
      <c r="AL3" s="24">
        <v>0.375</v>
      </c>
      <c r="AM3" s="24">
        <v>0.375</v>
      </c>
      <c r="AN3" s="24">
        <v>0.375</v>
      </c>
      <c r="AO3" s="24">
        <v>0.375</v>
      </c>
      <c r="AP3" s="24">
        <v>0.375</v>
      </c>
      <c r="AQ3" s="24">
        <v>0.375</v>
      </c>
      <c r="AR3" s="24">
        <v>0.375</v>
      </c>
      <c r="AS3" s="24">
        <v>0.375</v>
      </c>
      <c r="AT3" s="24">
        <v>0.375</v>
      </c>
      <c r="AU3" s="23">
        <v>6.1365900134251403E-2</v>
      </c>
      <c r="AV3" s="23">
        <v>6.1365900134251403E-2</v>
      </c>
      <c r="AW3" s="23">
        <v>6.1365900134251403E-2</v>
      </c>
      <c r="AX3" s="23">
        <v>6.1365900134251403E-2</v>
      </c>
      <c r="AY3" s="23">
        <v>6.1365900134251403E-2</v>
      </c>
      <c r="AZ3" s="23">
        <v>6.1365900134251403E-2</v>
      </c>
      <c r="BA3" s="23">
        <v>6.1365900134251403E-2</v>
      </c>
      <c r="BB3" s="23">
        <v>6.1365900134251403E-2</v>
      </c>
      <c r="BC3" s="23">
        <v>6.1365900134251403E-2</v>
      </c>
      <c r="BD3" s="23">
        <v>6.1365900134251403E-2</v>
      </c>
      <c r="BE3" s="23">
        <v>6.1365900134251403E-2</v>
      </c>
      <c r="BF3" s="23">
        <v>6.1365900134251403E-2</v>
      </c>
      <c r="BG3" s="23">
        <v>6.1365900134251403E-2</v>
      </c>
      <c r="BH3" s="23">
        <v>6.1365900134251403E-2</v>
      </c>
      <c r="BI3" s="23">
        <v>6.1365900134251403E-2</v>
      </c>
      <c r="BJ3" s="23">
        <v>6.1365900134251403E-2</v>
      </c>
      <c r="BK3" s="23">
        <v>6.1365900134251403E-2</v>
      </c>
    </row>
    <row r="4" spans="1:63" x14ac:dyDescent="0.25">
      <c r="A4" s="22">
        <f t="shared" si="0"/>
        <v>43528.083333333328</v>
      </c>
      <c r="B4" s="23">
        <v>4.0362045818717301E-2</v>
      </c>
      <c r="C4" s="23">
        <v>4.0362045818717301E-2</v>
      </c>
      <c r="D4" s="23">
        <v>4.0362045818717301E-2</v>
      </c>
      <c r="E4" s="23">
        <v>4.0362045818717301E-2</v>
      </c>
      <c r="F4" s="23">
        <v>4.0362045818717301E-2</v>
      </c>
      <c r="G4" s="23">
        <v>4.0362045818717301E-2</v>
      </c>
      <c r="H4" s="23">
        <v>4.0362045818717301E-2</v>
      </c>
      <c r="I4" s="23">
        <v>4.0362045818717301E-2</v>
      </c>
      <c r="J4" s="23">
        <v>4.0362045818717301E-2</v>
      </c>
      <c r="K4" s="23">
        <v>4.0362045818717301E-2</v>
      </c>
      <c r="L4" s="23">
        <v>4.0362045818717301E-2</v>
      </c>
      <c r="M4" s="23">
        <v>4.0362045818717301E-2</v>
      </c>
      <c r="N4">
        <v>7.0698814875357605E-2</v>
      </c>
      <c r="O4">
        <v>7.0698814875357605E-2</v>
      </c>
      <c r="P4">
        <v>7.0698814875357605E-2</v>
      </c>
      <c r="Q4">
        <v>7.0698814875357605E-2</v>
      </c>
      <c r="R4">
        <v>7.0698814875357605E-2</v>
      </c>
      <c r="S4">
        <v>7.0698814875357605E-2</v>
      </c>
      <c r="T4">
        <v>7.0698814875357605E-2</v>
      </c>
      <c r="U4">
        <v>7.0698814875357605E-2</v>
      </c>
      <c r="V4" s="24">
        <v>0.125</v>
      </c>
      <c r="W4" s="24">
        <v>0.125</v>
      </c>
      <c r="X4" s="24">
        <v>0.125</v>
      </c>
      <c r="Y4" s="24">
        <v>0.125</v>
      </c>
      <c r="Z4" s="24">
        <v>0.125</v>
      </c>
      <c r="AA4" s="24">
        <v>0.125</v>
      </c>
      <c r="AB4" s="24">
        <v>0.125</v>
      </c>
      <c r="AC4" s="24">
        <v>0.125</v>
      </c>
      <c r="AD4" s="24">
        <v>0.125</v>
      </c>
      <c r="AE4" s="24">
        <v>0.125</v>
      </c>
      <c r="AF4" s="24">
        <v>0.125</v>
      </c>
      <c r="AG4" s="24">
        <v>0.125</v>
      </c>
      <c r="AH4" s="24">
        <v>0.125</v>
      </c>
      <c r="AI4" s="24">
        <v>0.125</v>
      </c>
      <c r="AJ4" s="24">
        <v>0.125</v>
      </c>
      <c r="AK4" s="24">
        <v>0.125</v>
      </c>
      <c r="AL4" s="24">
        <v>0.125</v>
      </c>
      <c r="AM4" s="24">
        <v>0.125</v>
      </c>
      <c r="AN4" s="24">
        <v>0.125</v>
      </c>
      <c r="AO4" s="24">
        <v>0.125</v>
      </c>
      <c r="AP4" s="24">
        <v>0.125</v>
      </c>
      <c r="AQ4" s="24">
        <v>0.125</v>
      </c>
      <c r="AR4" s="24">
        <v>0.125</v>
      </c>
      <c r="AS4" s="24">
        <v>0.125</v>
      </c>
      <c r="AT4" s="24">
        <v>0.125</v>
      </c>
      <c r="AU4" s="23">
        <v>4.0362045818717301E-2</v>
      </c>
      <c r="AV4" s="23">
        <v>4.0362045818717301E-2</v>
      </c>
      <c r="AW4" s="23">
        <v>4.0362045818717301E-2</v>
      </c>
      <c r="AX4" s="23">
        <v>4.0362045818717301E-2</v>
      </c>
      <c r="AY4" s="23">
        <v>4.0362045818717301E-2</v>
      </c>
      <c r="AZ4" s="23">
        <v>4.0362045818717301E-2</v>
      </c>
      <c r="BA4" s="23">
        <v>4.0362045818717301E-2</v>
      </c>
      <c r="BB4" s="23">
        <v>4.0362045818717301E-2</v>
      </c>
      <c r="BC4" s="23">
        <v>4.0362045818717301E-2</v>
      </c>
      <c r="BD4" s="23">
        <v>4.0362045818717301E-2</v>
      </c>
      <c r="BE4" s="23">
        <v>4.0362045818717301E-2</v>
      </c>
      <c r="BF4" s="23">
        <v>4.0362045818717301E-2</v>
      </c>
      <c r="BG4" s="23">
        <v>4.0362045818717301E-2</v>
      </c>
      <c r="BH4" s="23">
        <v>4.0362045818717301E-2</v>
      </c>
      <c r="BI4" s="23">
        <v>4.0362045818717301E-2</v>
      </c>
      <c r="BJ4" s="23">
        <v>4.0362045818717301E-2</v>
      </c>
      <c r="BK4" s="23">
        <v>4.0362045818717301E-2</v>
      </c>
    </row>
    <row r="5" spans="1:63" x14ac:dyDescent="0.25">
      <c r="A5" s="22">
        <f t="shared" si="0"/>
        <v>43528.124999999993</v>
      </c>
      <c r="B5" s="23">
        <v>4.7117924732579801E-2</v>
      </c>
      <c r="C5" s="23">
        <v>4.7117924732579801E-2</v>
      </c>
      <c r="D5" s="23">
        <v>4.7117924732579801E-2</v>
      </c>
      <c r="E5" s="23">
        <v>4.7117924732579801E-2</v>
      </c>
      <c r="F5" s="23">
        <v>4.7117924732579801E-2</v>
      </c>
      <c r="G5" s="23">
        <v>4.7117924732579801E-2</v>
      </c>
      <c r="H5" s="23">
        <v>4.7117924732579801E-2</v>
      </c>
      <c r="I5" s="23">
        <v>4.7117924732579801E-2</v>
      </c>
      <c r="J5" s="23">
        <v>4.7117924732579801E-2</v>
      </c>
      <c r="K5" s="23">
        <v>4.7117924732579801E-2</v>
      </c>
      <c r="L5" s="23">
        <v>4.7117924732579801E-2</v>
      </c>
      <c r="M5" s="23">
        <v>4.7117924732579801E-2</v>
      </c>
      <c r="N5">
        <v>0.11033919084593399</v>
      </c>
      <c r="O5">
        <v>0.11033919084593399</v>
      </c>
      <c r="P5">
        <v>0.11033919084593399</v>
      </c>
      <c r="Q5">
        <v>0.11033919084593399</v>
      </c>
      <c r="R5">
        <v>0.11033919084593399</v>
      </c>
      <c r="S5">
        <v>0.11033919084593399</v>
      </c>
      <c r="T5">
        <v>0.11033919084593399</v>
      </c>
      <c r="U5">
        <v>0.11033919084593399</v>
      </c>
      <c r="V5" s="24">
        <v>0.375</v>
      </c>
      <c r="W5" s="24">
        <v>0.375</v>
      </c>
      <c r="X5" s="24">
        <v>0.375</v>
      </c>
      <c r="Y5" s="24">
        <v>0.375</v>
      </c>
      <c r="Z5" s="24">
        <v>0.375</v>
      </c>
      <c r="AA5" s="24">
        <v>0.375</v>
      </c>
      <c r="AB5" s="24">
        <v>0.375</v>
      </c>
      <c r="AC5" s="24">
        <v>0.375</v>
      </c>
      <c r="AD5" s="24">
        <v>0.375</v>
      </c>
      <c r="AE5" s="24">
        <v>0.375</v>
      </c>
      <c r="AF5" s="24">
        <v>0.375</v>
      </c>
      <c r="AG5" s="24">
        <v>0.375</v>
      </c>
      <c r="AH5" s="24">
        <v>0.375</v>
      </c>
      <c r="AI5" s="24">
        <v>0.375</v>
      </c>
      <c r="AJ5" s="24">
        <v>0.375</v>
      </c>
      <c r="AK5" s="24">
        <v>0.375</v>
      </c>
      <c r="AL5" s="24">
        <v>0.375</v>
      </c>
      <c r="AM5" s="24">
        <v>0.375</v>
      </c>
      <c r="AN5" s="24">
        <v>0.375</v>
      </c>
      <c r="AO5" s="24">
        <v>0.375</v>
      </c>
      <c r="AP5" s="24">
        <v>0.375</v>
      </c>
      <c r="AQ5" s="24">
        <v>0.375</v>
      </c>
      <c r="AR5" s="24">
        <v>0.375</v>
      </c>
      <c r="AS5" s="24">
        <v>0.375</v>
      </c>
      <c r="AT5" s="24">
        <v>0.375</v>
      </c>
      <c r="AU5" s="23">
        <v>4.7117924732579801E-2</v>
      </c>
      <c r="AV5" s="23">
        <v>4.7117924732579801E-2</v>
      </c>
      <c r="AW5" s="23">
        <v>4.7117924732579801E-2</v>
      </c>
      <c r="AX5" s="23">
        <v>4.7117924732579801E-2</v>
      </c>
      <c r="AY5" s="23">
        <v>4.7117924732579801E-2</v>
      </c>
      <c r="AZ5" s="23">
        <v>4.7117924732579801E-2</v>
      </c>
      <c r="BA5" s="23">
        <v>4.7117924732579801E-2</v>
      </c>
      <c r="BB5" s="23">
        <v>4.7117924732579801E-2</v>
      </c>
      <c r="BC5" s="23">
        <v>4.7117924732579801E-2</v>
      </c>
      <c r="BD5" s="23">
        <v>4.7117924732579801E-2</v>
      </c>
      <c r="BE5" s="23">
        <v>4.7117924732579801E-2</v>
      </c>
      <c r="BF5" s="23">
        <v>4.7117924732579801E-2</v>
      </c>
      <c r="BG5" s="23">
        <v>4.7117924732579801E-2</v>
      </c>
      <c r="BH5" s="23">
        <v>4.7117924732579801E-2</v>
      </c>
      <c r="BI5" s="23">
        <v>4.7117924732579801E-2</v>
      </c>
      <c r="BJ5" s="23">
        <v>4.7117924732579801E-2</v>
      </c>
      <c r="BK5" s="23">
        <v>4.7117924732579801E-2</v>
      </c>
    </row>
    <row r="6" spans="1:63" x14ac:dyDescent="0.25">
      <c r="A6" s="22">
        <f t="shared" si="0"/>
        <v>43528.166666666657</v>
      </c>
      <c r="B6" s="23">
        <v>0.118747563985969</v>
      </c>
      <c r="C6" s="23">
        <v>0.118747563985969</v>
      </c>
      <c r="D6" s="23">
        <v>0.118747563985969</v>
      </c>
      <c r="E6" s="23">
        <v>0.118747563985969</v>
      </c>
      <c r="F6" s="23">
        <v>0.118747563985969</v>
      </c>
      <c r="G6" s="23">
        <v>0.118747563985969</v>
      </c>
      <c r="H6" s="23">
        <v>0.118747563985969</v>
      </c>
      <c r="I6" s="23">
        <v>0.118747563985969</v>
      </c>
      <c r="J6" s="23">
        <v>0.118747563985969</v>
      </c>
      <c r="K6" s="23">
        <v>0.118747563985969</v>
      </c>
      <c r="L6" s="23">
        <v>0.118747563985969</v>
      </c>
      <c r="M6" s="23">
        <v>0.118747563985969</v>
      </c>
      <c r="N6">
        <v>0.19861054352268101</v>
      </c>
      <c r="O6">
        <v>0.19861054352268101</v>
      </c>
      <c r="P6">
        <v>0.19861054352268101</v>
      </c>
      <c r="Q6">
        <v>0.19861054352268101</v>
      </c>
      <c r="R6">
        <v>0.19861054352268101</v>
      </c>
      <c r="S6">
        <v>0.19861054352268101</v>
      </c>
      <c r="T6">
        <v>0.19861054352268101</v>
      </c>
      <c r="U6">
        <v>0.19861054352268101</v>
      </c>
      <c r="V6" s="24">
        <v>0.75</v>
      </c>
      <c r="W6" s="24">
        <v>0.75</v>
      </c>
      <c r="X6" s="24">
        <v>0.75</v>
      </c>
      <c r="Y6" s="24">
        <v>0.75</v>
      </c>
      <c r="Z6" s="24">
        <v>0.75</v>
      </c>
      <c r="AA6" s="24">
        <v>0.75</v>
      </c>
      <c r="AB6" s="24">
        <v>0.75</v>
      </c>
      <c r="AC6" s="24">
        <v>0.75</v>
      </c>
      <c r="AD6" s="24">
        <v>0.75</v>
      </c>
      <c r="AE6" s="24">
        <v>0.75</v>
      </c>
      <c r="AF6" s="24">
        <v>0.75</v>
      </c>
      <c r="AG6" s="24">
        <v>0.75</v>
      </c>
      <c r="AH6" s="24">
        <v>0.75</v>
      </c>
      <c r="AI6" s="24">
        <v>0.75</v>
      </c>
      <c r="AJ6" s="24">
        <v>0.75</v>
      </c>
      <c r="AK6" s="24">
        <v>0.75</v>
      </c>
      <c r="AL6" s="24">
        <v>0.75</v>
      </c>
      <c r="AM6" s="24">
        <v>0.75</v>
      </c>
      <c r="AN6" s="24">
        <v>0.75</v>
      </c>
      <c r="AO6" s="24">
        <v>0.75</v>
      </c>
      <c r="AP6" s="24">
        <v>0.75</v>
      </c>
      <c r="AQ6" s="24">
        <v>0.75</v>
      </c>
      <c r="AR6" s="24">
        <v>0.75</v>
      </c>
      <c r="AS6" s="24">
        <v>0.75</v>
      </c>
      <c r="AT6" s="24">
        <v>0.75</v>
      </c>
      <c r="AU6" s="23">
        <v>0.118747563985969</v>
      </c>
      <c r="AV6" s="23">
        <v>0.118747563985969</v>
      </c>
      <c r="AW6" s="23">
        <v>0.118747563985969</v>
      </c>
      <c r="AX6" s="23">
        <v>0.118747563985969</v>
      </c>
      <c r="AY6" s="23">
        <v>0.118747563985969</v>
      </c>
      <c r="AZ6" s="23">
        <v>0.118747563985969</v>
      </c>
      <c r="BA6" s="23">
        <v>0.118747563985969</v>
      </c>
      <c r="BB6" s="23">
        <v>0.118747563985969</v>
      </c>
      <c r="BC6" s="23">
        <v>0.118747563985969</v>
      </c>
      <c r="BD6" s="23">
        <v>0.118747563985969</v>
      </c>
      <c r="BE6" s="23">
        <v>0.118747563985969</v>
      </c>
      <c r="BF6" s="23">
        <v>0.118747563985969</v>
      </c>
      <c r="BG6" s="23">
        <v>0.118747563985969</v>
      </c>
      <c r="BH6" s="23">
        <v>0.118747563985969</v>
      </c>
      <c r="BI6" s="23">
        <v>0.118747563985969</v>
      </c>
      <c r="BJ6" s="23">
        <v>0.118747563985969</v>
      </c>
      <c r="BK6" s="23">
        <v>0.118747563985969</v>
      </c>
    </row>
    <row r="7" spans="1:63" x14ac:dyDescent="0.25">
      <c r="A7" s="22">
        <f t="shared" si="0"/>
        <v>43528.208333333321</v>
      </c>
      <c r="B7" s="23">
        <v>0.42748256896626402</v>
      </c>
      <c r="C7" s="23">
        <v>0.42748256896626402</v>
      </c>
      <c r="D7" s="23">
        <v>0.42748256896626402</v>
      </c>
      <c r="E7" s="23">
        <v>0.42748256896626402</v>
      </c>
      <c r="F7" s="23">
        <v>0.42748256896626402</v>
      </c>
      <c r="G7" s="23">
        <v>0.42748256896626402</v>
      </c>
      <c r="H7" s="23">
        <v>0.42748256896626402</v>
      </c>
      <c r="I7" s="23">
        <v>0.42748256896626402</v>
      </c>
      <c r="J7" s="23">
        <v>0.42748256896626402</v>
      </c>
      <c r="K7" s="23">
        <v>0.42748256896626402</v>
      </c>
      <c r="L7" s="23">
        <v>0.42748256896626402</v>
      </c>
      <c r="M7" s="23">
        <v>0.42748256896626402</v>
      </c>
      <c r="N7">
        <v>0.45770331017572502</v>
      </c>
      <c r="O7">
        <v>0.45770331017572502</v>
      </c>
      <c r="P7">
        <v>0.45770331017572502</v>
      </c>
      <c r="Q7">
        <v>0.45770331017572502</v>
      </c>
      <c r="R7">
        <v>0.45770331017572502</v>
      </c>
      <c r="S7">
        <v>0.45770331017572502</v>
      </c>
      <c r="T7">
        <v>0.45770331017572502</v>
      </c>
      <c r="U7">
        <v>0.45770331017572502</v>
      </c>
      <c r="V7" s="24">
        <v>2</v>
      </c>
      <c r="W7" s="24">
        <v>2</v>
      </c>
      <c r="X7" s="24">
        <v>2</v>
      </c>
      <c r="Y7" s="24">
        <v>2</v>
      </c>
      <c r="Z7" s="24">
        <v>2</v>
      </c>
      <c r="AA7" s="24">
        <v>2</v>
      </c>
      <c r="AB7" s="24">
        <v>2</v>
      </c>
      <c r="AC7" s="24">
        <v>2</v>
      </c>
      <c r="AD7" s="24">
        <v>2</v>
      </c>
      <c r="AE7" s="24">
        <v>2</v>
      </c>
      <c r="AF7" s="24">
        <v>2</v>
      </c>
      <c r="AG7" s="24">
        <v>2</v>
      </c>
      <c r="AH7" s="24">
        <v>2</v>
      </c>
      <c r="AI7" s="24">
        <v>2</v>
      </c>
      <c r="AJ7" s="24">
        <v>2</v>
      </c>
      <c r="AK7" s="24">
        <v>2</v>
      </c>
      <c r="AL7" s="24">
        <v>2</v>
      </c>
      <c r="AM7" s="24">
        <v>2</v>
      </c>
      <c r="AN7" s="24">
        <v>2</v>
      </c>
      <c r="AO7" s="24">
        <v>2</v>
      </c>
      <c r="AP7" s="24">
        <v>2</v>
      </c>
      <c r="AQ7" s="24">
        <v>2</v>
      </c>
      <c r="AR7" s="24">
        <v>2</v>
      </c>
      <c r="AS7" s="24">
        <v>2</v>
      </c>
      <c r="AT7" s="24">
        <v>2</v>
      </c>
      <c r="AU7" s="23">
        <v>0.42748256896626402</v>
      </c>
      <c r="AV7" s="23">
        <v>0.42748256896626402</v>
      </c>
      <c r="AW7" s="23">
        <v>0.42748256896626402</v>
      </c>
      <c r="AX7" s="23">
        <v>0.42748256896626402</v>
      </c>
      <c r="AY7" s="23">
        <v>0.42748256896626402</v>
      </c>
      <c r="AZ7" s="23">
        <v>0.42748256896626402</v>
      </c>
      <c r="BA7" s="23">
        <v>0.42748256896626402</v>
      </c>
      <c r="BB7" s="23">
        <v>0.42748256896626402</v>
      </c>
      <c r="BC7" s="23">
        <v>0.42748256896626402</v>
      </c>
      <c r="BD7" s="23">
        <v>0.42748256896626402</v>
      </c>
      <c r="BE7" s="23">
        <v>0.42748256896626402</v>
      </c>
      <c r="BF7" s="23">
        <v>0.42748256896626402</v>
      </c>
      <c r="BG7" s="23">
        <v>0.42748256896626402</v>
      </c>
      <c r="BH7" s="23">
        <v>0.42748256896626402</v>
      </c>
      <c r="BI7" s="23">
        <v>0.42748256896626402</v>
      </c>
      <c r="BJ7" s="23">
        <v>0.42748256896626402</v>
      </c>
      <c r="BK7" s="23">
        <v>0.42748256896626402</v>
      </c>
    </row>
    <row r="8" spans="1:63" x14ac:dyDescent="0.25">
      <c r="A8" s="22">
        <f t="shared" si="0"/>
        <v>43528.249999999985</v>
      </c>
      <c r="B8" s="23">
        <v>0.87428002251959602</v>
      </c>
      <c r="C8" s="23">
        <v>0.87428002251959602</v>
      </c>
      <c r="D8" s="23">
        <v>0.87428002251959602</v>
      </c>
      <c r="E8" s="23">
        <v>0.87428002251959602</v>
      </c>
      <c r="F8" s="23">
        <v>0.87428002251959602</v>
      </c>
      <c r="G8" s="23">
        <v>0.87428002251959602</v>
      </c>
      <c r="H8" s="23">
        <v>0.87428002251959602</v>
      </c>
      <c r="I8" s="23">
        <v>0.87428002251959602</v>
      </c>
      <c r="J8" s="23">
        <v>0.87428002251959602</v>
      </c>
      <c r="K8" s="23">
        <v>0.87428002251959602</v>
      </c>
      <c r="L8" s="23">
        <v>0.87428002251959602</v>
      </c>
      <c r="M8" s="23">
        <v>0.87428002251959602</v>
      </c>
      <c r="N8">
        <v>0.84756845116469104</v>
      </c>
      <c r="O8">
        <v>0.84756845116469104</v>
      </c>
      <c r="P8">
        <v>0.84756845116469104</v>
      </c>
      <c r="Q8">
        <v>0.84756845116469104</v>
      </c>
      <c r="R8">
        <v>0.84756845116469104</v>
      </c>
      <c r="S8">
        <v>0.84756845116469104</v>
      </c>
      <c r="T8">
        <v>0.84756845116469104</v>
      </c>
      <c r="U8">
        <v>0.84756845116469104</v>
      </c>
      <c r="V8" s="24">
        <v>1.5</v>
      </c>
      <c r="W8" s="24">
        <v>1.5</v>
      </c>
      <c r="X8" s="24">
        <v>1.5</v>
      </c>
      <c r="Y8" s="24">
        <v>1.5</v>
      </c>
      <c r="Z8" s="24">
        <v>1.5</v>
      </c>
      <c r="AA8" s="24">
        <v>1.5</v>
      </c>
      <c r="AB8" s="24">
        <v>1.5</v>
      </c>
      <c r="AC8" s="24">
        <v>1.5</v>
      </c>
      <c r="AD8" s="24">
        <v>1.5</v>
      </c>
      <c r="AE8" s="24">
        <v>1.5</v>
      </c>
      <c r="AF8" s="24">
        <v>1.5</v>
      </c>
      <c r="AG8" s="24">
        <v>1.5</v>
      </c>
      <c r="AH8" s="24">
        <v>1.5</v>
      </c>
      <c r="AI8" s="24">
        <v>1.5</v>
      </c>
      <c r="AJ8" s="24">
        <v>1.5</v>
      </c>
      <c r="AK8" s="24">
        <v>1.5</v>
      </c>
      <c r="AL8" s="24">
        <v>1.5</v>
      </c>
      <c r="AM8" s="24">
        <v>1.5</v>
      </c>
      <c r="AN8" s="24">
        <v>1.5</v>
      </c>
      <c r="AO8" s="24">
        <v>1.5</v>
      </c>
      <c r="AP8" s="24">
        <v>1.5</v>
      </c>
      <c r="AQ8" s="24">
        <v>1.5</v>
      </c>
      <c r="AR8" s="24">
        <v>1.5</v>
      </c>
      <c r="AS8" s="24">
        <v>1.5</v>
      </c>
      <c r="AT8" s="24">
        <v>1.5</v>
      </c>
      <c r="AU8" s="23">
        <v>0.87428002251959602</v>
      </c>
      <c r="AV8" s="23">
        <v>0.87428002251959602</v>
      </c>
      <c r="AW8" s="23">
        <v>0.87428002251959602</v>
      </c>
      <c r="AX8" s="23">
        <v>0.87428002251959602</v>
      </c>
      <c r="AY8" s="23">
        <v>0.87428002251959602</v>
      </c>
      <c r="AZ8" s="23">
        <v>0.87428002251959602</v>
      </c>
      <c r="BA8" s="23">
        <v>0.87428002251959602</v>
      </c>
      <c r="BB8" s="23">
        <v>0.87428002251959602</v>
      </c>
      <c r="BC8" s="23">
        <v>0.87428002251959602</v>
      </c>
      <c r="BD8" s="23">
        <v>0.87428002251959602</v>
      </c>
      <c r="BE8" s="23">
        <v>0.87428002251959602</v>
      </c>
      <c r="BF8" s="23">
        <v>0.87428002251959602</v>
      </c>
      <c r="BG8" s="23">
        <v>0.87428002251959602</v>
      </c>
      <c r="BH8" s="23">
        <v>0.87428002251959602</v>
      </c>
      <c r="BI8" s="23">
        <v>0.87428002251959602</v>
      </c>
      <c r="BJ8" s="23">
        <v>0.87428002251959602</v>
      </c>
      <c r="BK8" s="23">
        <v>0.87428002251959602</v>
      </c>
    </row>
    <row r="9" spans="1:63" x14ac:dyDescent="0.25">
      <c r="A9" s="22">
        <f t="shared" si="0"/>
        <v>43528.29166666665</v>
      </c>
      <c r="B9" s="23">
        <v>1.0171928456974599</v>
      </c>
      <c r="C9" s="23">
        <v>1.0171928456974599</v>
      </c>
      <c r="D9" s="23">
        <v>1.0171928456974599</v>
      </c>
      <c r="E9" s="23">
        <v>1.0171928456974599</v>
      </c>
      <c r="F9" s="23">
        <v>1.0171928456974599</v>
      </c>
      <c r="G9" s="23">
        <v>1.0171928456974599</v>
      </c>
      <c r="H9" s="23">
        <v>1.0171928456974599</v>
      </c>
      <c r="I9" s="23">
        <v>1.0171928456974599</v>
      </c>
      <c r="J9" s="23">
        <v>1.0171928456974599</v>
      </c>
      <c r="K9" s="23">
        <v>1.0171928456974599</v>
      </c>
      <c r="L9" s="23">
        <v>1.0171928456974599</v>
      </c>
      <c r="M9" s="23">
        <v>1.0171928456974599</v>
      </c>
      <c r="N9">
        <v>0.92930118512464199</v>
      </c>
      <c r="O9">
        <v>0.92930118512464199</v>
      </c>
      <c r="P9">
        <v>0.92930118512464199</v>
      </c>
      <c r="Q9">
        <v>0.92930118512464199</v>
      </c>
      <c r="R9">
        <v>0.92930118512464199</v>
      </c>
      <c r="S9">
        <v>0.92930118512464199</v>
      </c>
      <c r="T9">
        <v>0.92930118512464199</v>
      </c>
      <c r="U9">
        <v>0.92930118512464199</v>
      </c>
      <c r="V9" s="24">
        <v>2.375</v>
      </c>
      <c r="W9" s="24">
        <v>2.375</v>
      </c>
      <c r="X9" s="24">
        <v>2.375</v>
      </c>
      <c r="Y9" s="24">
        <v>2.375</v>
      </c>
      <c r="Z9" s="24">
        <v>2.375</v>
      </c>
      <c r="AA9" s="24">
        <v>2.375</v>
      </c>
      <c r="AB9" s="24">
        <v>2.375</v>
      </c>
      <c r="AC9" s="24">
        <v>2.375</v>
      </c>
      <c r="AD9" s="24">
        <v>2.375</v>
      </c>
      <c r="AE9" s="24">
        <v>2.375</v>
      </c>
      <c r="AF9" s="24">
        <v>2.375</v>
      </c>
      <c r="AG9" s="24">
        <v>2.375</v>
      </c>
      <c r="AH9" s="24">
        <v>2.375</v>
      </c>
      <c r="AI9" s="24">
        <v>2.375</v>
      </c>
      <c r="AJ9" s="24">
        <v>2.375</v>
      </c>
      <c r="AK9" s="24">
        <v>2.375</v>
      </c>
      <c r="AL9" s="24">
        <v>2.375</v>
      </c>
      <c r="AM9" s="24">
        <v>2.375</v>
      </c>
      <c r="AN9" s="24">
        <v>2.375</v>
      </c>
      <c r="AO9" s="24">
        <v>2.375</v>
      </c>
      <c r="AP9" s="24">
        <v>2.375</v>
      </c>
      <c r="AQ9" s="24">
        <v>2.375</v>
      </c>
      <c r="AR9" s="24">
        <v>2.375</v>
      </c>
      <c r="AS9" s="24">
        <v>2.375</v>
      </c>
      <c r="AT9" s="24">
        <v>2.375</v>
      </c>
      <c r="AU9" s="23">
        <v>1.0171928456974599</v>
      </c>
      <c r="AV9" s="23">
        <v>1.0171928456974599</v>
      </c>
      <c r="AW9" s="23">
        <v>1.0171928456974599</v>
      </c>
      <c r="AX9" s="23">
        <v>1.0171928456974599</v>
      </c>
      <c r="AY9" s="23">
        <v>1.0171928456974599</v>
      </c>
      <c r="AZ9" s="23">
        <v>1.0171928456974599</v>
      </c>
      <c r="BA9" s="23">
        <v>1.0171928456974599</v>
      </c>
      <c r="BB9" s="23">
        <v>1.0171928456974599</v>
      </c>
      <c r="BC9" s="23">
        <v>1.0171928456974599</v>
      </c>
      <c r="BD9" s="23">
        <v>1.0171928456974599</v>
      </c>
      <c r="BE9" s="23">
        <v>1.0171928456974599</v>
      </c>
      <c r="BF9" s="23">
        <v>1.0171928456974599</v>
      </c>
      <c r="BG9" s="23">
        <v>1.0171928456974599</v>
      </c>
      <c r="BH9" s="23">
        <v>1.0171928456974599</v>
      </c>
      <c r="BI9" s="23">
        <v>1.0171928456974599</v>
      </c>
      <c r="BJ9" s="23">
        <v>1.0171928456974599</v>
      </c>
      <c r="BK9" s="23">
        <v>1.0171928456974599</v>
      </c>
    </row>
    <row r="10" spans="1:63" x14ac:dyDescent="0.25">
      <c r="A10" s="22">
        <f t="shared" si="0"/>
        <v>43528.333333333314</v>
      </c>
      <c r="B10" s="21">
        <v>1</v>
      </c>
      <c r="C10" s="21">
        <v>1</v>
      </c>
      <c r="D10" s="21">
        <v>1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>
        <v>1</v>
      </c>
      <c r="AH10" s="20">
        <v>1</v>
      </c>
      <c r="AI10" s="20">
        <v>1</v>
      </c>
      <c r="AJ10" s="20">
        <v>1</v>
      </c>
      <c r="AK10" s="20">
        <v>1</v>
      </c>
      <c r="AL10" s="20">
        <v>1</v>
      </c>
      <c r="AM10" s="20">
        <v>1</v>
      </c>
      <c r="AN10" s="20">
        <v>1</v>
      </c>
      <c r="AO10" s="20">
        <v>1</v>
      </c>
      <c r="AP10" s="20">
        <v>1</v>
      </c>
      <c r="AQ10" s="20">
        <v>1</v>
      </c>
      <c r="AR10" s="20">
        <v>1</v>
      </c>
      <c r="AS10" s="20">
        <v>1</v>
      </c>
      <c r="AT10" s="20">
        <v>1</v>
      </c>
      <c r="AU10" s="21">
        <v>1</v>
      </c>
      <c r="AV10" s="21">
        <v>1</v>
      </c>
      <c r="AW10" s="21">
        <v>1</v>
      </c>
      <c r="AX10" s="21">
        <v>1</v>
      </c>
      <c r="AY10" s="21">
        <v>1</v>
      </c>
      <c r="AZ10" s="21">
        <v>1</v>
      </c>
      <c r="BA10" s="21">
        <v>1</v>
      </c>
      <c r="BB10" s="21">
        <v>1</v>
      </c>
      <c r="BC10" s="21">
        <v>1</v>
      </c>
      <c r="BD10" s="21">
        <v>1</v>
      </c>
      <c r="BE10" s="21">
        <v>1</v>
      </c>
      <c r="BF10" s="21">
        <v>1</v>
      </c>
      <c r="BG10" s="21">
        <v>1</v>
      </c>
      <c r="BH10" s="21">
        <v>1</v>
      </c>
      <c r="BI10" s="21">
        <v>1</v>
      </c>
      <c r="BJ10" s="21">
        <v>1</v>
      </c>
      <c r="BK10" s="21">
        <v>1</v>
      </c>
    </row>
    <row r="11" spans="1:63" x14ac:dyDescent="0.25">
      <c r="A11" s="22">
        <f t="shared" si="0"/>
        <v>43528.374999999978</v>
      </c>
      <c r="B11" s="23">
        <v>0.82850461218656601</v>
      </c>
      <c r="C11" s="23">
        <v>0.82850461218656601</v>
      </c>
      <c r="D11" s="23">
        <v>0.82850461218656601</v>
      </c>
      <c r="E11" s="23">
        <v>0.82850461218656601</v>
      </c>
      <c r="F11" s="23">
        <v>0.82850461218656601</v>
      </c>
      <c r="G11" s="23">
        <v>0.82850461218656601</v>
      </c>
      <c r="H11" s="23">
        <v>0.82850461218656601</v>
      </c>
      <c r="I11" s="23">
        <v>0.82850461218656601</v>
      </c>
      <c r="J11" s="23">
        <v>0.82850461218656601</v>
      </c>
      <c r="K11" s="23">
        <v>0.82850461218656601</v>
      </c>
      <c r="L11" s="23">
        <v>0.82850461218656601</v>
      </c>
      <c r="M11" s="23">
        <v>0.82850461218656601</v>
      </c>
      <c r="N11">
        <v>1.15038823048631</v>
      </c>
      <c r="O11">
        <v>1.15038823048631</v>
      </c>
      <c r="P11">
        <v>1.15038823048631</v>
      </c>
      <c r="Q11">
        <v>1.15038823048631</v>
      </c>
      <c r="R11">
        <v>1.15038823048631</v>
      </c>
      <c r="S11">
        <v>1.15038823048631</v>
      </c>
      <c r="T11">
        <v>1.15038823048631</v>
      </c>
      <c r="U11">
        <v>1.15038823048631</v>
      </c>
      <c r="V11" s="24">
        <v>0.5</v>
      </c>
      <c r="W11" s="24">
        <v>0.5</v>
      </c>
      <c r="X11" s="24">
        <v>0.5</v>
      </c>
      <c r="Y11" s="24">
        <v>0.5</v>
      </c>
      <c r="Z11" s="24">
        <v>0.5</v>
      </c>
      <c r="AA11" s="24">
        <v>0.5</v>
      </c>
      <c r="AB11" s="24">
        <v>0.5</v>
      </c>
      <c r="AC11" s="24">
        <v>0.5</v>
      </c>
      <c r="AD11" s="24">
        <v>0.5</v>
      </c>
      <c r="AE11" s="24">
        <v>0.5</v>
      </c>
      <c r="AF11" s="24">
        <v>0.5</v>
      </c>
      <c r="AG11" s="24">
        <v>0.5</v>
      </c>
      <c r="AH11" s="24">
        <v>0.5</v>
      </c>
      <c r="AI11" s="24">
        <v>0.5</v>
      </c>
      <c r="AJ11" s="24">
        <v>0.5</v>
      </c>
      <c r="AK11" s="24">
        <v>0.5</v>
      </c>
      <c r="AL11" s="24">
        <v>0.5</v>
      </c>
      <c r="AM11" s="24">
        <v>0.5</v>
      </c>
      <c r="AN11" s="24">
        <v>0.5</v>
      </c>
      <c r="AO11" s="24">
        <v>0.5</v>
      </c>
      <c r="AP11" s="24">
        <v>0.5</v>
      </c>
      <c r="AQ11" s="24">
        <v>0.5</v>
      </c>
      <c r="AR11" s="24">
        <v>0.5</v>
      </c>
      <c r="AS11" s="24">
        <v>0.5</v>
      </c>
      <c r="AT11" s="24">
        <v>0.5</v>
      </c>
      <c r="AU11" s="23">
        <v>0.82850461218656601</v>
      </c>
      <c r="AV11" s="23">
        <v>0.82850461218656601</v>
      </c>
      <c r="AW11" s="23">
        <v>0.82850461218656601</v>
      </c>
      <c r="AX11" s="23">
        <v>0.82850461218656601</v>
      </c>
      <c r="AY11" s="23">
        <v>0.82850461218656601</v>
      </c>
      <c r="AZ11" s="23">
        <v>0.82850461218656601</v>
      </c>
      <c r="BA11" s="23">
        <v>0.82850461218656601</v>
      </c>
      <c r="BB11" s="23">
        <v>0.82850461218656601</v>
      </c>
      <c r="BC11" s="23">
        <v>0.82850461218656601</v>
      </c>
      <c r="BD11" s="23">
        <v>0.82850461218656601</v>
      </c>
      <c r="BE11" s="23">
        <v>0.82850461218656601</v>
      </c>
      <c r="BF11" s="23">
        <v>0.82850461218656601</v>
      </c>
      <c r="BG11" s="23">
        <v>0.82850461218656601</v>
      </c>
      <c r="BH11" s="23">
        <v>0.82850461218656601</v>
      </c>
      <c r="BI11" s="23">
        <v>0.82850461218656601</v>
      </c>
      <c r="BJ11" s="23">
        <v>0.82850461218656601</v>
      </c>
      <c r="BK11" s="23">
        <v>0.82850461218656601</v>
      </c>
    </row>
    <row r="12" spans="1:63" x14ac:dyDescent="0.25">
      <c r="A12" s="22">
        <f t="shared" si="0"/>
        <v>43528.416666666642</v>
      </c>
      <c r="B12" s="23">
        <v>0.84028409336971099</v>
      </c>
      <c r="C12" s="23">
        <v>0.84028409336971099</v>
      </c>
      <c r="D12" s="23">
        <v>0.84028409336971099</v>
      </c>
      <c r="E12" s="23">
        <v>0.84028409336971099</v>
      </c>
      <c r="F12" s="23">
        <v>0.84028409336971099</v>
      </c>
      <c r="G12" s="23">
        <v>0.84028409336971099</v>
      </c>
      <c r="H12" s="23">
        <v>0.84028409336971099</v>
      </c>
      <c r="I12" s="23">
        <v>0.84028409336971099</v>
      </c>
      <c r="J12" s="23">
        <v>0.84028409336971099</v>
      </c>
      <c r="K12" s="23">
        <v>0.84028409336971099</v>
      </c>
      <c r="L12" s="23">
        <v>0.84028409336971099</v>
      </c>
      <c r="M12" s="23">
        <v>0.84028409336971099</v>
      </c>
      <c r="N12">
        <v>1.1315897016755201</v>
      </c>
      <c r="O12">
        <v>1.1315897016755201</v>
      </c>
      <c r="P12">
        <v>1.1315897016755201</v>
      </c>
      <c r="Q12">
        <v>1.1315897016755201</v>
      </c>
      <c r="R12">
        <v>1.1315897016755201</v>
      </c>
      <c r="S12">
        <v>1.1315897016755201</v>
      </c>
      <c r="T12">
        <v>1.1315897016755201</v>
      </c>
      <c r="U12">
        <v>1.1315897016755201</v>
      </c>
      <c r="V12" s="24">
        <v>0.375</v>
      </c>
      <c r="W12" s="24">
        <v>0.375</v>
      </c>
      <c r="X12" s="24">
        <v>0.375</v>
      </c>
      <c r="Y12" s="24">
        <v>0.375</v>
      </c>
      <c r="Z12" s="24">
        <v>0.375</v>
      </c>
      <c r="AA12" s="24">
        <v>0.375</v>
      </c>
      <c r="AB12" s="24">
        <v>0.375</v>
      </c>
      <c r="AC12" s="24">
        <v>0.375</v>
      </c>
      <c r="AD12" s="24">
        <v>0.375</v>
      </c>
      <c r="AE12" s="24">
        <v>0.375</v>
      </c>
      <c r="AF12" s="24">
        <v>0.375</v>
      </c>
      <c r="AG12" s="24">
        <v>0.375</v>
      </c>
      <c r="AH12" s="24">
        <v>0.375</v>
      </c>
      <c r="AI12" s="24">
        <v>0.375</v>
      </c>
      <c r="AJ12" s="24">
        <v>0.375</v>
      </c>
      <c r="AK12" s="24">
        <v>0.375</v>
      </c>
      <c r="AL12" s="24">
        <v>0.375</v>
      </c>
      <c r="AM12" s="24">
        <v>0.375</v>
      </c>
      <c r="AN12" s="24">
        <v>0.375</v>
      </c>
      <c r="AO12" s="24">
        <v>0.375</v>
      </c>
      <c r="AP12" s="24">
        <v>0.375</v>
      </c>
      <c r="AQ12" s="24">
        <v>0.375</v>
      </c>
      <c r="AR12" s="24">
        <v>0.375</v>
      </c>
      <c r="AS12" s="24">
        <v>0.375</v>
      </c>
      <c r="AT12" s="24">
        <v>0.375</v>
      </c>
      <c r="AU12" s="23">
        <v>0.84028409336971099</v>
      </c>
      <c r="AV12" s="23">
        <v>0.84028409336971099</v>
      </c>
      <c r="AW12" s="23">
        <v>0.84028409336971099</v>
      </c>
      <c r="AX12" s="23">
        <v>0.84028409336971099</v>
      </c>
      <c r="AY12" s="23">
        <v>0.84028409336971099</v>
      </c>
      <c r="AZ12" s="23">
        <v>0.84028409336971099</v>
      </c>
      <c r="BA12" s="23">
        <v>0.84028409336971099</v>
      </c>
      <c r="BB12" s="23">
        <v>0.84028409336971099</v>
      </c>
      <c r="BC12" s="23">
        <v>0.84028409336971099</v>
      </c>
      <c r="BD12" s="23">
        <v>0.84028409336971099</v>
      </c>
      <c r="BE12" s="23">
        <v>0.84028409336971099</v>
      </c>
      <c r="BF12" s="23">
        <v>0.84028409336971099</v>
      </c>
      <c r="BG12" s="23">
        <v>0.84028409336971099</v>
      </c>
      <c r="BH12" s="23">
        <v>0.84028409336971099</v>
      </c>
      <c r="BI12" s="23">
        <v>0.84028409336971099</v>
      </c>
      <c r="BJ12" s="23">
        <v>0.84028409336971099</v>
      </c>
      <c r="BK12" s="23">
        <v>0.84028409336971099</v>
      </c>
    </row>
    <row r="13" spans="1:63" x14ac:dyDescent="0.25">
      <c r="A13" s="22">
        <f t="shared" si="0"/>
        <v>43528.458333333307</v>
      </c>
      <c r="B13" s="23">
        <v>0.81274089472088695</v>
      </c>
      <c r="C13" s="23">
        <v>0.81274089472088695</v>
      </c>
      <c r="D13" s="23">
        <v>0.81274089472088695</v>
      </c>
      <c r="E13" s="23">
        <v>0.81274089472088695</v>
      </c>
      <c r="F13" s="23">
        <v>0.81274089472088695</v>
      </c>
      <c r="G13" s="23">
        <v>0.81274089472088695</v>
      </c>
      <c r="H13" s="23">
        <v>0.81274089472088695</v>
      </c>
      <c r="I13" s="23">
        <v>0.81274089472088695</v>
      </c>
      <c r="J13" s="23">
        <v>0.81274089472088695</v>
      </c>
      <c r="K13" s="23">
        <v>0.81274089472088695</v>
      </c>
      <c r="L13" s="23">
        <v>0.81274089472088695</v>
      </c>
      <c r="M13" s="23">
        <v>0.81274089472088695</v>
      </c>
      <c r="N13">
        <v>1.12750306497752</v>
      </c>
      <c r="O13">
        <v>1.12750306497752</v>
      </c>
      <c r="P13">
        <v>1.12750306497752</v>
      </c>
      <c r="Q13">
        <v>1.12750306497752</v>
      </c>
      <c r="R13">
        <v>1.12750306497752</v>
      </c>
      <c r="S13">
        <v>1.12750306497752</v>
      </c>
      <c r="T13">
        <v>1.12750306497752</v>
      </c>
      <c r="U13">
        <v>1.12750306497752</v>
      </c>
      <c r="V13" s="24">
        <v>0.625</v>
      </c>
      <c r="W13" s="24">
        <v>0.625</v>
      </c>
      <c r="X13" s="24">
        <v>0.625</v>
      </c>
      <c r="Y13" s="24">
        <v>0.625</v>
      </c>
      <c r="Z13" s="24">
        <v>0.625</v>
      </c>
      <c r="AA13" s="24">
        <v>0.625</v>
      </c>
      <c r="AB13" s="24">
        <v>0.625</v>
      </c>
      <c r="AC13" s="24">
        <v>0.625</v>
      </c>
      <c r="AD13" s="24">
        <v>0.625</v>
      </c>
      <c r="AE13" s="24">
        <v>0.625</v>
      </c>
      <c r="AF13" s="24">
        <v>0.625</v>
      </c>
      <c r="AG13" s="24">
        <v>0.625</v>
      </c>
      <c r="AH13" s="24">
        <v>0.625</v>
      </c>
      <c r="AI13" s="24">
        <v>0.625</v>
      </c>
      <c r="AJ13" s="24">
        <v>0.625</v>
      </c>
      <c r="AK13" s="24">
        <v>0.625</v>
      </c>
      <c r="AL13" s="24">
        <v>0.625</v>
      </c>
      <c r="AM13" s="24">
        <v>0.625</v>
      </c>
      <c r="AN13" s="24">
        <v>0.625</v>
      </c>
      <c r="AO13" s="24">
        <v>0.625</v>
      </c>
      <c r="AP13" s="24">
        <v>0.625</v>
      </c>
      <c r="AQ13" s="24">
        <v>0.625</v>
      </c>
      <c r="AR13" s="24">
        <v>0.625</v>
      </c>
      <c r="AS13" s="24">
        <v>0.625</v>
      </c>
      <c r="AT13" s="24">
        <v>0.625</v>
      </c>
      <c r="AU13" s="23">
        <v>0.81274089472088695</v>
      </c>
      <c r="AV13" s="23">
        <v>0.81274089472088695</v>
      </c>
      <c r="AW13" s="23">
        <v>0.81274089472088695</v>
      </c>
      <c r="AX13" s="23">
        <v>0.81274089472088695</v>
      </c>
      <c r="AY13" s="23">
        <v>0.81274089472088695</v>
      </c>
      <c r="AZ13" s="23">
        <v>0.81274089472088695</v>
      </c>
      <c r="BA13" s="23">
        <v>0.81274089472088695</v>
      </c>
      <c r="BB13" s="23">
        <v>0.81274089472088695</v>
      </c>
      <c r="BC13" s="23">
        <v>0.81274089472088695</v>
      </c>
      <c r="BD13" s="23">
        <v>0.81274089472088695</v>
      </c>
      <c r="BE13" s="23">
        <v>0.81274089472088695</v>
      </c>
      <c r="BF13" s="23">
        <v>0.81274089472088695</v>
      </c>
      <c r="BG13" s="23">
        <v>0.81274089472088695</v>
      </c>
      <c r="BH13" s="23">
        <v>0.81274089472088695</v>
      </c>
      <c r="BI13" s="23">
        <v>0.81274089472088695</v>
      </c>
      <c r="BJ13" s="23">
        <v>0.81274089472088695</v>
      </c>
      <c r="BK13" s="23">
        <v>0.81274089472088695</v>
      </c>
    </row>
    <row r="14" spans="1:63" x14ac:dyDescent="0.25">
      <c r="A14" s="22">
        <f t="shared" si="0"/>
        <v>43528.499999999971</v>
      </c>
      <c r="B14" s="23">
        <v>0.77393789788229195</v>
      </c>
      <c r="C14" s="23">
        <v>0.77393789788229195</v>
      </c>
      <c r="D14" s="23">
        <v>0.77393789788229195</v>
      </c>
      <c r="E14" s="23">
        <v>0.77393789788229195</v>
      </c>
      <c r="F14" s="23">
        <v>0.77393789788229195</v>
      </c>
      <c r="G14" s="23">
        <v>0.77393789788229195</v>
      </c>
      <c r="H14" s="23">
        <v>0.77393789788229195</v>
      </c>
      <c r="I14" s="23">
        <v>0.77393789788229195</v>
      </c>
      <c r="J14" s="23">
        <v>0.77393789788229195</v>
      </c>
      <c r="K14" s="23">
        <v>0.77393789788229195</v>
      </c>
      <c r="L14" s="23">
        <v>0.77393789788229195</v>
      </c>
      <c r="M14" s="23">
        <v>0.77393789788229195</v>
      </c>
      <c r="N14">
        <v>1.04413567633837</v>
      </c>
      <c r="O14">
        <v>1.04413567633837</v>
      </c>
      <c r="P14">
        <v>1.04413567633837</v>
      </c>
      <c r="Q14">
        <v>1.04413567633837</v>
      </c>
      <c r="R14">
        <v>1.04413567633837</v>
      </c>
      <c r="S14">
        <v>1.04413567633837</v>
      </c>
      <c r="T14">
        <v>1.04413567633837</v>
      </c>
      <c r="U14">
        <v>1.04413567633837</v>
      </c>
      <c r="V14" s="24">
        <v>0.875</v>
      </c>
      <c r="W14" s="24">
        <v>0.875</v>
      </c>
      <c r="X14" s="24">
        <v>0.875</v>
      </c>
      <c r="Y14" s="24">
        <v>0.875</v>
      </c>
      <c r="Z14" s="24">
        <v>0.875</v>
      </c>
      <c r="AA14" s="24">
        <v>0.875</v>
      </c>
      <c r="AB14" s="24">
        <v>0.875</v>
      </c>
      <c r="AC14" s="24">
        <v>0.875</v>
      </c>
      <c r="AD14" s="24">
        <v>0.875</v>
      </c>
      <c r="AE14" s="24">
        <v>0.875</v>
      </c>
      <c r="AF14" s="24">
        <v>0.875</v>
      </c>
      <c r="AG14" s="24">
        <v>0.875</v>
      </c>
      <c r="AH14" s="24">
        <v>0.875</v>
      </c>
      <c r="AI14" s="24">
        <v>0.875</v>
      </c>
      <c r="AJ14" s="24">
        <v>0.875</v>
      </c>
      <c r="AK14" s="24">
        <v>0.875</v>
      </c>
      <c r="AL14" s="24">
        <v>0.875</v>
      </c>
      <c r="AM14" s="24">
        <v>0.875</v>
      </c>
      <c r="AN14" s="24">
        <v>0.875</v>
      </c>
      <c r="AO14" s="24">
        <v>0.875</v>
      </c>
      <c r="AP14" s="24">
        <v>0.875</v>
      </c>
      <c r="AQ14" s="24">
        <v>0.875</v>
      </c>
      <c r="AR14" s="24">
        <v>0.875</v>
      </c>
      <c r="AS14" s="24">
        <v>0.875</v>
      </c>
      <c r="AT14" s="24">
        <v>0.875</v>
      </c>
      <c r="AU14" s="23">
        <v>0.77393789788229195</v>
      </c>
      <c r="AV14" s="23">
        <v>0.77393789788229195</v>
      </c>
      <c r="AW14" s="23">
        <v>0.77393789788229195</v>
      </c>
      <c r="AX14" s="23">
        <v>0.77393789788229195</v>
      </c>
      <c r="AY14" s="23">
        <v>0.77393789788229195</v>
      </c>
      <c r="AZ14" s="23">
        <v>0.77393789788229195</v>
      </c>
      <c r="BA14" s="23">
        <v>0.77393789788229195</v>
      </c>
      <c r="BB14" s="23">
        <v>0.77393789788229195</v>
      </c>
      <c r="BC14" s="23">
        <v>0.77393789788229195</v>
      </c>
      <c r="BD14" s="23">
        <v>0.77393789788229195</v>
      </c>
      <c r="BE14" s="23">
        <v>0.77393789788229195</v>
      </c>
      <c r="BF14" s="23">
        <v>0.77393789788229195</v>
      </c>
      <c r="BG14" s="23">
        <v>0.77393789788229195</v>
      </c>
      <c r="BH14" s="23">
        <v>0.77393789788229195</v>
      </c>
      <c r="BI14" s="23">
        <v>0.77393789788229195</v>
      </c>
      <c r="BJ14" s="23">
        <v>0.77393789788229195</v>
      </c>
      <c r="BK14" s="23">
        <v>0.77393789788229195</v>
      </c>
    </row>
    <row r="15" spans="1:63" x14ac:dyDescent="0.25">
      <c r="A15" s="22">
        <f t="shared" si="0"/>
        <v>43528.541666666635</v>
      </c>
      <c r="B15" s="23">
        <v>0.77644969901693295</v>
      </c>
      <c r="C15" s="23">
        <v>0.77644969901693295</v>
      </c>
      <c r="D15" s="23">
        <v>0.77644969901693295</v>
      </c>
      <c r="E15" s="23">
        <v>0.77644969901693295</v>
      </c>
      <c r="F15" s="23">
        <v>0.77644969901693295</v>
      </c>
      <c r="G15" s="23">
        <v>0.77644969901693295</v>
      </c>
      <c r="H15" s="23">
        <v>0.77644969901693295</v>
      </c>
      <c r="I15" s="23">
        <v>0.77644969901693295</v>
      </c>
      <c r="J15" s="23">
        <v>0.77644969901693295</v>
      </c>
      <c r="K15" s="23">
        <v>0.77644969901693295</v>
      </c>
      <c r="L15" s="23">
        <v>0.77644969901693295</v>
      </c>
      <c r="M15" s="23">
        <v>0.77644969901693295</v>
      </c>
      <c r="N15">
        <v>1.0020433183490001</v>
      </c>
      <c r="O15">
        <v>1.0020433183490001</v>
      </c>
      <c r="P15">
        <v>1.0020433183490001</v>
      </c>
      <c r="Q15">
        <v>1.0020433183490001</v>
      </c>
      <c r="R15">
        <v>1.0020433183490001</v>
      </c>
      <c r="S15">
        <v>1.0020433183490001</v>
      </c>
      <c r="T15">
        <v>1.0020433183490001</v>
      </c>
      <c r="U15">
        <v>1.0020433183490001</v>
      </c>
      <c r="V15" s="24">
        <v>0.625</v>
      </c>
      <c r="W15" s="24">
        <v>0.625</v>
      </c>
      <c r="X15" s="24">
        <v>0.625</v>
      </c>
      <c r="Y15" s="24">
        <v>0.625</v>
      </c>
      <c r="Z15" s="24">
        <v>0.625</v>
      </c>
      <c r="AA15" s="24">
        <v>0.625</v>
      </c>
      <c r="AB15" s="24">
        <v>0.625</v>
      </c>
      <c r="AC15" s="24">
        <v>0.625</v>
      </c>
      <c r="AD15" s="24">
        <v>0.625</v>
      </c>
      <c r="AE15" s="24">
        <v>0.625</v>
      </c>
      <c r="AF15" s="24">
        <v>0.625</v>
      </c>
      <c r="AG15" s="24">
        <v>0.625</v>
      </c>
      <c r="AH15" s="24">
        <v>0.625</v>
      </c>
      <c r="AI15" s="24">
        <v>0.625</v>
      </c>
      <c r="AJ15" s="24">
        <v>0.625</v>
      </c>
      <c r="AK15" s="24">
        <v>0.625</v>
      </c>
      <c r="AL15" s="24">
        <v>0.625</v>
      </c>
      <c r="AM15" s="24">
        <v>0.625</v>
      </c>
      <c r="AN15" s="24">
        <v>0.625</v>
      </c>
      <c r="AO15" s="24">
        <v>0.625</v>
      </c>
      <c r="AP15" s="24">
        <v>0.625</v>
      </c>
      <c r="AQ15" s="24">
        <v>0.625</v>
      </c>
      <c r="AR15" s="24">
        <v>0.625</v>
      </c>
      <c r="AS15" s="24">
        <v>0.625</v>
      </c>
      <c r="AT15" s="24">
        <v>0.625</v>
      </c>
      <c r="AU15" s="23">
        <v>0.77644969901693295</v>
      </c>
      <c r="AV15" s="23">
        <v>0.77644969901693295</v>
      </c>
      <c r="AW15" s="23">
        <v>0.77644969901693295</v>
      </c>
      <c r="AX15" s="23">
        <v>0.77644969901693295</v>
      </c>
      <c r="AY15" s="23">
        <v>0.77644969901693295</v>
      </c>
      <c r="AZ15" s="23">
        <v>0.77644969901693295</v>
      </c>
      <c r="BA15" s="23">
        <v>0.77644969901693295</v>
      </c>
      <c r="BB15" s="23">
        <v>0.77644969901693295</v>
      </c>
      <c r="BC15" s="23">
        <v>0.77644969901693295</v>
      </c>
      <c r="BD15" s="23">
        <v>0.77644969901693295</v>
      </c>
      <c r="BE15" s="23">
        <v>0.77644969901693295</v>
      </c>
      <c r="BF15" s="23">
        <v>0.77644969901693295</v>
      </c>
      <c r="BG15" s="23">
        <v>0.77644969901693295</v>
      </c>
      <c r="BH15" s="23">
        <v>0.77644969901693295</v>
      </c>
      <c r="BI15" s="23">
        <v>0.77644969901693295</v>
      </c>
      <c r="BJ15" s="23">
        <v>0.77644969901693295</v>
      </c>
      <c r="BK15" s="23">
        <v>0.77644969901693295</v>
      </c>
    </row>
    <row r="16" spans="1:63" x14ac:dyDescent="0.25">
      <c r="A16" s="22">
        <f t="shared" si="0"/>
        <v>43528.583333333299</v>
      </c>
      <c r="B16" s="23">
        <v>0.77047334459313199</v>
      </c>
      <c r="C16" s="23">
        <v>0.77047334459313199</v>
      </c>
      <c r="D16" s="23">
        <v>0.77047334459313199</v>
      </c>
      <c r="E16" s="23">
        <v>0.77047334459313199</v>
      </c>
      <c r="F16" s="23">
        <v>0.77047334459313199</v>
      </c>
      <c r="G16" s="23">
        <v>0.77047334459313199</v>
      </c>
      <c r="H16" s="23">
        <v>0.77047334459313199</v>
      </c>
      <c r="I16" s="23">
        <v>0.77047334459313199</v>
      </c>
      <c r="J16" s="23">
        <v>0.77047334459313199</v>
      </c>
      <c r="K16" s="23">
        <v>0.77047334459313199</v>
      </c>
      <c r="L16" s="23">
        <v>0.77047334459313199</v>
      </c>
      <c r="M16" s="23">
        <v>0.77047334459313199</v>
      </c>
      <c r="N16">
        <v>1.0935839803841401</v>
      </c>
      <c r="O16">
        <v>1.0935839803841401</v>
      </c>
      <c r="P16">
        <v>1.0935839803841401</v>
      </c>
      <c r="Q16">
        <v>1.0935839803841401</v>
      </c>
      <c r="R16">
        <v>1.0935839803841401</v>
      </c>
      <c r="S16">
        <v>1.0935839803841401</v>
      </c>
      <c r="T16">
        <v>1.0935839803841401</v>
      </c>
      <c r="U16">
        <v>1.0935839803841401</v>
      </c>
      <c r="V16" s="24">
        <v>1</v>
      </c>
      <c r="W16" s="24">
        <v>1</v>
      </c>
      <c r="X16" s="24">
        <v>1</v>
      </c>
      <c r="Y16" s="24">
        <v>1</v>
      </c>
      <c r="Z16" s="24">
        <v>1</v>
      </c>
      <c r="AA16" s="24">
        <v>1</v>
      </c>
      <c r="AB16" s="24">
        <v>1</v>
      </c>
      <c r="AC16" s="24">
        <v>1</v>
      </c>
      <c r="AD16" s="24">
        <v>1</v>
      </c>
      <c r="AE16" s="24">
        <v>1</v>
      </c>
      <c r="AF16" s="24">
        <v>1</v>
      </c>
      <c r="AG16" s="24">
        <v>1</v>
      </c>
      <c r="AH16" s="24">
        <v>1</v>
      </c>
      <c r="AI16" s="24">
        <v>1</v>
      </c>
      <c r="AJ16" s="24">
        <v>1</v>
      </c>
      <c r="AK16" s="24">
        <v>1</v>
      </c>
      <c r="AL16" s="24">
        <v>1</v>
      </c>
      <c r="AM16" s="24">
        <v>1</v>
      </c>
      <c r="AN16" s="24">
        <v>1</v>
      </c>
      <c r="AO16" s="24">
        <v>1</v>
      </c>
      <c r="AP16" s="24">
        <v>1</v>
      </c>
      <c r="AQ16" s="24">
        <v>1</v>
      </c>
      <c r="AR16" s="24">
        <v>1</v>
      </c>
      <c r="AS16" s="24">
        <v>1</v>
      </c>
      <c r="AT16" s="24">
        <v>1</v>
      </c>
      <c r="AU16" s="23">
        <v>0.77047334459313199</v>
      </c>
      <c r="AV16" s="23">
        <v>0.77047334459313199</v>
      </c>
      <c r="AW16" s="23">
        <v>0.77047334459313199</v>
      </c>
      <c r="AX16" s="23">
        <v>0.77047334459313199</v>
      </c>
      <c r="AY16" s="23">
        <v>0.77047334459313199</v>
      </c>
      <c r="AZ16" s="23">
        <v>0.77047334459313199</v>
      </c>
      <c r="BA16" s="23">
        <v>0.77047334459313199</v>
      </c>
      <c r="BB16" s="23">
        <v>0.77047334459313199</v>
      </c>
      <c r="BC16" s="23">
        <v>0.77047334459313199</v>
      </c>
      <c r="BD16" s="23">
        <v>0.77047334459313199</v>
      </c>
      <c r="BE16" s="23">
        <v>0.77047334459313199</v>
      </c>
      <c r="BF16" s="23">
        <v>0.77047334459313199</v>
      </c>
      <c r="BG16" s="23">
        <v>0.77047334459313199</v>
      </c>
      <c r="BH16" s="23">
        <v>0.77047334459313199</v>
      </c>
      <c r="BI16" s="23">
        <v>0.77047334459313199</v>
      </c>
      <c r="BJ16" s="23">
        <v>0.77047334459313199</v>
      </c>
      <c r="BK16" s="23">
        <v>0.77047334459313199</v>
      </c>
    </row>
    <row r="17" spans="1:63" x14ac:dyDescent="0.25">
      <c r="A17" s="22">
        <f t="shared" si="0"/>
        <v>43528.624999999964</v>
      </c>
      <c r="B17" s="23">
        <v>0.77298514572777299</v>
      </c>
      <c r="C17" s="23">
        <v>0.77298514572777299</v>
      </c>
      <c r="D17" s="23">
        <v>0.77298514572777299</v>
      </c>
      <c r="E17" s="23">
        <v>0.77298514572777299</v>
      </c>
      <c r="F17" s="23">
        <v>0.77298514572777299</v>
      </c>
      <c r="G17" s="23">
        <v>0.77298514572777299</v>
      </c>
      <c r="H17" s="23">
        <v>0.77298514572777299</v>
      </c>
      <c r="I17" s="23">
        <v>0.77298514572777299</v>
      </c>
      <c r="J17" s="23">
        <v>0.77298514572777299</v>
      </c>
      <c r="K17" s="23">
        <v>0.77298514572777299</v>
      </c>
      <c r="L17" s="23">
        <v>0.77298514572777299</v>
      </c>
      <c r="M17" s="23">
        <v>0.77298514572777299</v>
      </c>
      <c r="N17">
        <v>1.2402942378422599</v>
      </c>
      <c r="O17">
        <v>1.2402942378422599</v>
      </c>
      <c r="P17">
        <v>1.2402942378422599</v>
      </c>
      <c r="Q17">
        <v>1.2402942378422599</v>
      </c>
      <c r="R17">
        <v>1.2402942378422599</v>
      </c>
      <c r="S17">
        <v>1.2402942378422599</v>
      </c>
      <c r="T17">
        <v>1.2402942378422599</v>
      </c>
      <c r="U17">
        <v>1.2402942378422599</v>
      </c>
      <c r="V17" s="24">
        <v>3.5</v>
      </c>
      <c r="W17" s="24">
        <v>3.5</v>
      </c>
      <c r="X17" s="24">
        <v>3.5</v>
      </c>
      <c r="Y17" s="24">
        <v>3.5</v>
      </c>
      <c r="Z17" s="24">
        <v>3.5</v>
      </c>
      <c r="AA17" s="24">
        <v>3.5</v>
      </c>
      <c r="AB17" s="24">
        <v>3.5</v>
      </c>
      <c r="AC17" s="24">
        <v>3.5</v>
      </c>
      <c r="AD17" s="24">
        <v>3.5</v>
      </c>
      <c r="AE17" s="24">
        <v>3.5</v>
      </c>
      <c r="AF17" s="24">
        <v>3.5</v>
      </c>
      <c r="AG17" s="24">
        <v>3.5</v>
      </c>
      <c r="AH17" s="24">
        <v>3.5</v>
      </c>
      <c r="AI17" s="24">
        <v>3.5</v>
      </c>
      <c r="AJ17" s="24">
        <v>3.5</v>
      </c>
      <c r="AK17" s="24">
        <v>3.5</v>
      </c>
      <c r="AL17" s="24">
        <v>3.5</v>
      </c>
      <c r="AM17" s="24">
        <v>3.5</v>
      </c>
      <c r="AN17" s="24">
        <v>3.5</v>
      </c>
      <c r="AO17" s="24">
        <v>3.5</v>
      </c>
      <c r="AP17" s="24">
        <v>3.5</v>
      </c>
      <c r="AQ17" s="24">
        <v>3.5</v>
      </c>
      <c r="AR17" s="24">
        <v>3.5</v>
      </c>
      <c r="AS17" s="24">
        <v>3.5</v>
      </c>
      <c r="AT17" s="24">
        <v>3.5</v>
      </c>
      <c r="AU17" s="23">
        <v>0.77298514572777299</v>
      </c>
      <c r="AV17" s="23">
        <v>0.77298514572777299</v>
      </c>
      <c r="AW17" s="23">
        <v>0.77298514572777299</v>
      </c>
      <c r="AX17" s="23">
        <v>0.77298514572777299</v>
      </c>
      <c r="AY17" s="23">
        <v>0.77298514572777299</v>
      </c>
      <c r="AZ17" s="23">
        <v>0.77298514572777299</v>
      </c>
      <c r="BA17" s="23">
        <v>0.77298514572777299</v>
      </c>
      <c r="BB17" s="23">
        <v>0.77298514572777299</v>
      </c>
      <c r="BC17" s="23">
        <v>0.77298514572777299</v>
      </c>
      <c r="BD17" s="23">
        <v>0.77298514572777299</v>
      </c>
      <c r="BE17" s="23">
        <v>0.77298514572777299</v>
      </c>
      <c r="BF17" s="23">
        <v>0.77298514572777299</v>
      </c>
      <c r="BG17" s="23">
        <v>0.77298514572777299</v>
      </c>
      <c r="BH17" s="23">
        <v>0.77298514572777299</v>
      </c>
      <c r="BI17" s="23">
        <v>0.77298514572777299</v>
      </c>
      <c r="BJ17" s="23">
        <v>0.77298514572777299</v>
      </c>
      <c r="BK17" s="23">
        <v>0.77298514572777299</v>
      </c>
    </row>
    <row r="18" spans="1:63" x14ac:dyDescent="0.25">
      <c r="A18" s="22">
        <f t="shared" si="0"/>
        <v>43528.666666666628</v>
      </c>
      <c r="B18" s="23">
        <v>0.91672080031181002</v>
      </c>
      <c r="C18" s="23">
        <v>0.91672080031181002</v>
      </c>
      <c r="D18" s="23">
        <v>0.91672080031181002</v>
      </c>
      <c r="E18" s="23">
        <v>0.91672080031181002</v>
      </c>
      <c r="F18" s="23">
        <v>0.91672080031181002</v>
      </c>
      <c r="G18" s="23">
        <v>0.91672080031181002</v>
      </c>
      <c r="H18" s="23">
        <v>0.91672080031181002</v>
      </c>
      <c r="I18" s="23">
        <v>0.91672080031181002</v>
      </c>
      <c r="J18" s="23">
        <v>0.91672080031181002</v>
      </c>
      <c r="K18" s="23">
        <v>0.91672080031181002</v>
      </c>
      <c r="L18" s="23">
        <v>0.91672080031181002</v>
      </c>
      <c r="M18" s="23">
        <v>0.91672080031181002</v>
      </c>
      <c r="N18">
        <v>1.20678381691868</v>
      </c>
      <c r="O18">
        <v>1.20678381691868</v>
      </c>
      <c r="P18">
        <v>1.20678381691868</v>
      </c>
      <c r="Q18">
        <v>1.20678381691868</v>
      </c>
      <c r="R18">
        <v>1.20678381691868</v>
      </c>
      <c r="S18">
        <v>1.20678381691868</v>
      </c>
      <c r="T18">
        <v>1.20678381691868</v>
      </c>
      <c r="U18">
        <v>1.20678381691868</v>
      </c>
      <c r="V18" s="24">
        <v>2.875</v>
      </c>
      <c r="W18" s="24">
        <v>2.875</v>
      </c>
      <c r="X18" s="24">
        <v>2.875</v>
      </c>
      <c r="Y18" s="24">
        <v>2.875</v>
      </c>
      <c r="Z18" s="24">
        <v>2.875</v>
      </c>
      <c r="AA18" s="24">
        <v>2.875</v>
      </c>
      <c r="AB18" s="24">
        <v>2.875</v>
      </c>
      <c r="AC18" s="24">
        <v>2.875</v>
      </c>
      <c r="AD18" s="24">
        <v>2.875</v>
      </c>
      <c r="AE18" s="24">
        <v>2.875</v>
      </c>
      <c r="AF18" s="24">
        <v>2.875</v>
      </c>
      <c r="AG18" s="24">
        <v>2.875</v>
      </c>
      <c r="AH18" s="24">
        <v>2.875</v>
      </c>
      <c r="AI18" s="24">
        <v>2.875</v>
      </c>
      <c r="AJ18" s="24">
        <v>2.875</v>
      </c>
      <c r="AK18" s="24">
        <v>2.875</v>
      </c>
      <c r="AL18" s="24">
        <v>2.875</v>
      </c>
      <c r="AM18" s="24">
        <v>2.875</v>
      </c>
      <c r="AN18" s="24">
        <v>2.875</v>
      </c>
      <c r="AO18" s="24">
        <v>2.875</v>
      </c>
      <c r="AP18" s="24">
        <v>2.875</v>
      </c>
      <c r="AQ18" s="24">
        <v>2.875</v>
      </c>
      <c r="AR18" s="24">
        <v>2.875</v>
      </c>
      <c r="AS18" s="24">
        <v>2.875</v>
      </c>
      <c r="AT18" s="24">
        <v>2.875</v>
      </c>
      <c r="AU18" s="23">
        <v>0.91672080031181002</v>
      </c>
      <c r="AV18" s="23">
        <v>0.91672080031181002</v>
      </c>
      <c r="AW18" s="23">
        <v>0.91672080031181002</v>
      </c>
      <c r="AX18" s="23">
        <v>0.91672080031181002</v>
      </c>
      <c r="AY18" s="23">
        <v>0.91672080031181002</v>
      </c>
      <c r="AZ18" s="23">
        <v>0.91672080031181002</v>
      </c>
      <c r="BA18" s="23">
        <v>0.91672080031181002</v>
      </c>
      <c r="BB18" s="23">
        <v>0.91672080031181002</v>
      </c>
      <c r="BC18" s="23">
        <v>0.91672080031181002</v>
      </c>
      <c r="BD18" s="23">
        <v>0.91672080031181002</v>
      </c>
      <c r="BE18" s="23">
        <v>0.91672080031181002</v>
      </c>
      <c r="BF18" s="23">
        <v>0.91672080031181002</v>
      </c>
      <c r="BG18" s="23">
        <v>0.91672080031181002</v>
      </c>
      <c r="BH18" s="23">
        <v>0.91672080031181002</v>
      </c>
      <c r="BI18" s="23">
        <v>0.91672080031181002</v>
      </c>
      <c r="BJ18" s="23">
        <v>0.91672080031181002</v>
      </c>
      <c r="BK18" s="23">
        <v>0.91672080031181002</v>
      </c>
    </row>
    <row r="19" spans="1:63" x14ac:dyDescent="0.25">
      <c r="A19" s="22">
        <f t="shared" si="0"/>
        <v>43528.708333333292</v>
      </c>
      <c r="B19" s="23">
        <v>1.01896842925815</v>
      </c>
      <c r="C19" s="23">
        <v>1.01896842925815</v>
      </c>
      <c r="D19" s="23">
        <v>1.01896842925815</v>
      </c>
      <c r="E19" s="23">
        <v>1.01896842925815</v>
      </c>
      <c r="F19" s="23">
        <v>1.01896842925815</v>
      </c>
      <c r="G19" s="23">
        <v>1.01896842925815</v>
      </c>
      <c r="H19" s="23">
        <v>1.01896842925815</v>
      </c>
      <c r="I19" s="23">
        <v>1.01896842925815</v>
      </c>
      <c r="J19" s="23">
        <v>1.01896842925815</v>
      </c>
      <c r="K19" s="23">
        <v>1.01896842925815</v>
      </c>
      <c r="L19" s="23">
        <v>1.01896842925815</v>
      </c>
      <c r="M19" s="23">
        <v>1.01896842925815</v>
      </c>
      <c r="N19">
        <v>1.29464650592562</v>
      </c>
      <c r="O19">
        <v>1.29464650592562</v>
      </c>
      <c r="P19">
        <v>1.29464650592562</v>
      </c>
      <c r="Q19">
        <v>1.29464650592562</v>
      </c>
      <c r="R19">
        <v>1.29464650592562</v>
      </c>
      <c r="S19">
        <v>1.29464650592562</v>
      </c>
      <c r="T19">
        <v>1.29464650592562</v>
      </c>
      <c r="U19">
        <v>1.29464650592562</v>
      </c>
      <c r="V19" s="24">
        <v>3.25</v>
      </c>
      <c r="W19" s="24">
        <v>3.25</v>
      </c>
      <c r="X19" s="24">
        <v>3.25</v>
      </c>
      <c r="Y19" s="24">
        <v>3.25</v>
      </c>
      <c r="Z19" s="24">
        <v>3.25</v>
      </c>
      <c r="AA19" s="24">
        <v>3.25</v>
      </c>
      <c r="AB19" s="24">
        <v>3.25</v>
      </c>
      <c r="AC19" s="24">
        <v>3.25</v>
      </c>
      <c r="AD19" s="24">
        <v>3.25</v>
      </c>
      <c r="AE19" s="24">
        <v>3.25</v>
      </c>
      <c r="AF19" s="24">
        <v>3.25</v>
      </c>
      <c r="AG19" s="24">
        <v>3.25</v>
      </c>
      <c r="AH19" s="24">
        <v>3.25</v>
      </c>
      <c r="AI19" s="24">
        <v>3.25</v>
      </c>
      <c r="AJ19" s="24">
        <v>3.25</v>
      </c>
      <c r="AK19" s="24">
        <v>3.25</v>
      </c>
      <c r="AL19" s="24">
        <v>3.25</v>
      </c>
      <c r="AM19" s="24">
        <v>3.25</v>
      </c>
      <c r="AN19" s="24">
        <v>3.25</v>
      </c>
      <c r="AO19" s="24">
        <v>3.25</v>
      </c>
      <c r="AP19" s="24">
        <v>3.25</v>
      </c>
      <c r="AQ19" s="24">
        <v>3.25</v>
      </c>
      <c r="AR19" s="24">
        <v>3.25</v>
      </c>
      <c r="AS19" s="24">
        <v>3.25</v>
      </c>
      <c r="AT19" s="24">
        <v>3.25</v>
      </c>
      <c r="AU19" s="23">
        <v>1.01896842925815</v>
      </c>
      <c r="AV19" s="23">
        <v>1.01896842925815</v>
      </c>
      <c r="AW19" s="23">
        <v>1.01896842925815</v>
      </c>
      <c r="AX19" s="23">
        <v>1.01896842925815</v>
      </c>
      <c r="AY19" s="23">
        <v>1.01896842925815</v>
      </c>
      <c r="AZ19" s="23">
        <v>1.01896842925815</v>
      </c>
      <c r="BA19" s="23">
        <v>1.01896842925815</v>
      </c>
      <c r="BB19" s="23">
        <v>1.01896842925815</v>
      </c>
      <c r="BC19" s="23">
        <v>1.01896842925815</v>
      </c>
      <c r="BD19" s="23">
        <v>1.01896842925815</v>
      </c>
      <c r="BE19" s="23">
        <v>1.01896842925815</v>
      </c>
      <c r="BF19" s="23">
        <v>1.01896842925815</v>
      </c>
      <c r="BG19" s="23">
        <v>1.01896842925815</v>
      </c>
      <c r="BH19" s="23">
        <v>1.01896842925815</v>
      </c>
      <c r="BI19" s="23">
        <v>1.01896842925815</v>
      </c>
      <c r="BJ19" s="23">
        <v>1.01896842925815</v>
      </c>
      <c r="BK19" s="23">
        <v>1.01896842925815</v>
      </c>
    </row>
    <row r="20" spans="1:63" x14ac:dyDescent="0.25">
      <c r="A20" s="22">
        <f t="shared" si="0"/>
        <v>43528.749999999956</v>
      </c>
      <c r="B20" s="23">
        <v>0.97336624658958004</v>
      </c>
      <c r="C20" s="23">
        <v>0.97336624658958004</v>
      </c>
      <c r="D20" s="23">
        <v>0.97336624658958004</v>
      </c>
      <c r="E20" s="23">
        <v>0.97336624658958004</v>
      </c>
      <c r="F20" s="23">
        <v>0.97336624658958004</v>
      </c>
      <c r="G20" s="23">
        <v>0.97336624658958004</v>
      </c>
      <c r="H20" s="23">
        <v>0.97336624658958004</v>
      </c>
      <c r="I20" s="23">
        <v>0.97336624658958004</v>
      </c>
      <c r="J20" s="23">
        <v>0.97336624658958004</v>
      </c>
      <c r="K20" s="23">
        <v>0.97336624658958004</v>
      </c>
      <c r="L20" s="23">
        <v>0.97336624658958004</v>
      </c>
      <c r="M20" s="23">
        <v>0.97336624658958004</v>
      </c>
      <c r="N20">
        <v>0.99877400899060098</v>
      </c>
      <c r="O20">
        <v>0.99877400899060098</v>
      </c>
      <c r="P20">
        <v>0.99877400899060098</v>
      </c>
      <c r="Q20">
        <v>0.99877400899060098</v>
      </c>
      <c r="R20">
        <v>0.99877400899060098</v>
      </c>
      <c r="S20">
        <v>0.99877400899060098</v>
      </c>
      <c r="T20">
        <v>0.99877400899060098</v>
      </c>
      <c r="U20">
        <v>0.99877400899060098</v>
      </c>
      <c r="V20" s="24">
        <v>1.75</v>
      </c>
      <c r="W20" s="24">
        <v>1.75</v>
      </c>
      <c r="X20" s="24">
        <v>1.75</v>
      </c>
      <c r="Y20" s="24">
        <v>1.75</v>
      </c>
      <c r="Z20" s="24">
        <v>1.75</v>
      </c>
      <c r="AA20" s="24">
        <v>1.75</v>
      </c>
      <c r="AB20" s="24">
        <v>1.75</v>
      </c>
      <c r="AC20" s="24">
        <v>1.75</v>
      </c>
      <c r="AD20" s="24">
        <v>1.75</v>
      </c>
      <c r="AE20" s="24">
        <v>1.75</v>
      </c>
      <c r="AF20" s="24">
        <v>1.75</v>
      </c>
      <c r="AG20" s="24">
        <v>1.75</v>
      </c>
      <c r="AH20" s="24">
        <v>1.75</v>
      </c>
      <c r="AI20" s="24">
        <v>1.75</v>
      </c>
      <c r="AJ20" s="24">
        <v>1.75</v>
      </c>
      <c r="AK20" s="24">
        <v>1.75</v>
      </c>
      <c r="AL20" s="24">
        <v>1.75</v>
      </c>
      <c r="AM20" s="24">
        <v>1.75</v>
      </c>
      <c r="AN20" s="24">
        <v>1.75</v>
      </c>
      <c r="AO20" s="24">
        <v>1.75</v>
      </c>
      <c r="AP20" s="24">
        <v>1.75</v>
      </c>
      <c r="AQ20" s="24">
        <v>1.75</v>
      </c>
      <c r="AR20" s="24">
        <v>1.75</v>
      </c>
      <c r="AS20" s="24">
        <v>1.75</v>
      </c>
      <c r="AT20" s="24">
        <v>1.75</v>
      </c>
      <c r="AU20" s="23">
        <v>0.97336624658958004</v>
      </c>
      <c r="AV20" s="23">
        <v>0.97336624658958004</v>
      </c>
      <c r="AW20" s="23">
        <v>0.97336624658958004</v>
      </c>
      <c r="AX20" s="23">
        <v>0.97336624658958004</v>
      </c>
      <c r="AY20" s="23">
        <v>0.97336624658958004</v>
      </c>
      <c r="AZ20" s="23">
        <v>0.97336624658958004</v>
      </c>
      <c r="BA20" s="23">
        <v>0.97336624658958004</v>
      </c>
      <c r="BB20" s="23">
        <v>0.97336624658958004</v>
      </c>
      <c r="BC20" s="23">
        <v>0.97336624658958004</v>
      </c>
      <c r="BD20" s="23">
        <v>0.97336624658958004</v>
      </c>
      <c r="BE20" s="23">
        <v>0.97336624658958004</v>
      </c>
      <c r="BF20" s="23">
        <v>0.97336624658958004</v>
      </c>
      <c r="BG20" s="23">
        <v>0.97336624658958004</v>
      </c>
      <c r="BH20" s="23">
        <v>0.97336624658958004</v>
      </c>
      <c r="BI20" s="23">
        <v>0.97336624658958004</v>
      </c>
      <c r="BJ20" s="23">
        <v>0.97336624658958004</v>
      </c>
      <c r="BK20" s="23">
        <v>0.97336624658958004</v>
      </c>
    </row>
    <row r="21" spans="1:63" x14ac:dyDescent="0.25">
      <c r="A21" s="22">
        <f t="shared" si="0"/>
        <v>43528.791666666621</v>
      </c>
      <c r="B21" s="23">
        <v>0.89567363908016095</v>
      </c>
      <c r="C21" s="23">
        <v>0.89567363908016095</v>
      </c>
      <c r="D21" s="23">
        <v>0.89567363908016095</v>
      </c>
      <c r="E21" s="23">
        <v>0.89567363908016095</v>
      </c>
      <c r="F21" s="23">
        <v>0.89567363908016095</v>
      </c>
      <c r="G21" s="23">
        <v>0.89567363908016095</v>
      </c>
      <c r="H21" s="23">
        <v>0.89567363908016095</v>
      </c>
      <c r="I21" s="23">
        <v>0.89567363908016095</v>
      </c>
      <c r="J21" s="23">
        <v>0.89567363908016095</v>
      </c>
      <c r="K21" s="23">
        <v>0.89567363908016095</v>
      </c>
      <c r="L21" s="23">
        <v>0.89567363908016095</v>
      </c>
      <c r="M21" s="23">
        <v>0.89567363908016095</v>
      </c>
      <c r="N21">
        <v>0.82999591336330203</v>
      </c>
      <c r="O21">
        <v>0.82999591336330203</v>
      </c>
      <c r="P21">
        <v>0.82999591336330203</v>
      </c>
      <c r="Q21">
        <v>0.82999591336330203</v>
      </c>
      <c r="R21">
        <v>0.82999591336330203</v>
      </c>
      <c r="S21">
        <v>0.82999591336330203</v>
      </c>
      <c r="T21">
        <v>0.82999591336330203</v>
      </c>
      <c r="U21">
        <v>0.82999591336330203</v>
      </c>
      <c r="V21" s="24">
        <v>1.75</v>
      </c>
      <c r="W21" s="24">
        <v>1.75</v>
      </c>
      <c r="X21" s="24">
        <v>1.75</v>
      </c>
      <c r="Y21" s="24">
        <v>1.75</v>
      </c>
      <c r="Z21" s="24">
        <v>1.75</v>
      </c>
      <c r="AA21" s="24">
        <v>1.75</v>
      </c>
      <c r="AB21" s="24">
        <v>1.75</v>
      </c>
      <c r="AC21" s="24">
        <v>1.75</v>
      </c>
      <c r="AD21" s="24">
        <v>1.75</v>
      </c>
      <c r="AE21" s="24">
        <v>1.75</v>
      </c>
      <c r="AF21" s="24">
        <v>1.75</v>
      </c>
      <c r="AG21" s="24">
        <v>1.75</v>
      </c>
      <c r="AH21" s="24">
        <v>1.75</v>
      </c>
      <c r="AI21" s="24">
        <v>1.75</v>
      </c>
      <c r="AJ21" s="24">
        <v>1.75</v>
      </c>
      <c r="AK21" s="24">
        <v>1.75</v>
      </c>
      <c r="AL21" s="24">
        <v>1.75</v>
      </c>
      <c r="AM21" s="24">
        <v>1.75</v>
      </c>
      <c r="AN21" s="24">
        <v>1.75</v>
      </c>
      <c r="AO21" s="24">
        <v>1.75</v>
      </c>
      <c r="AP21" s="24">
        <v>1.75</v>
      </c>
      <c r="AQ21" s="24">
        <v>1.75</v>
      </c>
      <c r="AR21" s="24">
        <v>1.75</v>
      </c>
      <c r="AS21" s="24">
        <v>1.75</v>
      </c>
      <c r="AT21" s="24">
        <v>1.75</v>
      </c>
      <c r="AU21" s="23">
        <v>0.89567363908016095</v>
      </c>
      <c r="AV21" s="23">
        <v>0.89567363908016095</v>
      </c>
      <c r="AW21" s="23">
        <v>0.89567363908016095</v>
      </c>
      <c r="AX21" s="23">
        <v>0.89567363908016095</v>
      </c>
      <c r="AY21" s="23">
        <v>0.89567363908016095</v>
      </c>
      <c r="AZ21" s="23">
        <v>0.89567363908016095</v>
      </c>
      <c r="BA21" s="23">
        <v>0.89567363908016095</v>
      </c>
      <c r="BB21" s="23">
        <v>0.89567363908016095</v>
      </c>
      <c r="BC21" s="23">
        <v>0.89567363908016095</v>
      </c>
      <c r="BD21" s="23">
        <v>0.89567363908016095</v>
      </c>
      <c r="BE21" s="23">
        <v>0.89567363908016095</v>
      </c>
      <c r="BF21" s="23">
        <v>0.89567363908016095</v>
      </c>
      <c r="BG21" s="23">
        <v>0.89567363908016095</v>
      </c>
      <c r="BH21" s="23">
        <v>0.89567363908016095</v>
      </c>
      <c r="BI21" s="23">
        <v>0.89567363908016095</v>
      </c>
      <c r="BJ21" s="23">
        <v>0.89567363908016095</v>
      </c>
      <c r="BK21" s="23">
        <v>0.89567363908016095</v>
      </c>
    </row>
    <row r="22" spans="1:63" x14ac:dyDescent="0.25">
      <c r="A22" s="22">
        <f t="shared" si="0"/>
        <v>43528.833333333285</v>
      </c>
      <c r="B22" s="23">
        <v>0.64107227924299504</v>
      </c>
      <c r="C22" s="23">
        <v>0.64107227924299504</v>
      </c>
      <c r="D22" s="23">
        <v>0.64107227924299504</v>
      </c>
      <c r="E22" s="23">
        <v>0.64107227924299504</v>
      </c>
      <c r="F22" s="23">
        <v>0.64107227924299504</v>
      </c>
      <c r="G22" s="23">
        <v>0.64107227924299504</v>
      </c>
      <c r="H22" s="23">
        <v>0.64107227924299504</v>
      </c>
      <c r="I22" s="23">
        <v>0.64107227924299504</v>
      </c>
      <c r="J22" s="23">
        <v>0.64107227924299504</v>
      </c>
      <c r="K22" s="23">
        <v>0.64107227924299504</v>
      </c>
      <c r="L22" s="23">
        <v>0.64107227924299504</v>
      </c>
      <c r="M22" s="23">
        <v>0.64107227924299504</v>
      </c>
      <c r="N22">
        <v>0.51082958724969396</v>
      </c>
      <c r="O22">
        <v>0.51082958724969396</v>
      </c>
      <c r="P22">
        <v>0.51082958724969396</v>
      </c>
      <c r="Q22">
        <v>0.51082958724969396</v>
      </c>
      <c r="R22">
        <v>0.51082958724969396</v>
      </c>
      <c r="S22">
        <v>0.51082958724969396</v>
      </c>
      <c r="T22">
        <v>0.51082958724969396</v>
      </c>
      <c r="U22">
        <v>0.51082958724969396</v>
      </c>
      <c r="V22" s="24">
        <v>1.25</v>
      </c>
      <c r="W22" s="24">
        <v>1.25</v>
      </c>
      <c r="X22" s="24">
        <v>1.25</v>
      </c>
      <c r="Y22" s="24">
        <v>1.25</v>
      </c>
      <c r="Z22" s="24">
        <v>1.25</v>
      </c>
      <c r="AA22" s="24">
        <v>1.25</v>
      </c>
      <c r="AB22" s="24">
        <v>1.25</v>
      </c>
      <c r="AC22" s="24">
        <v>1.25</v>
      </c>
      <c r="AD22" s="24">
        <v>1.25</v>
      </c>
      <c r="AE22" s="24">
        <v>1.25</v>
      </c>
      <c r="AF22" s="24">
        <v>1.25</v>
      </c>
      <c r="AG22" s="24">
        <v>1.25</v>
      </c>
      <c r="AH22" s="24">
        <v>1.25</v>
      </c>
      <c r="AI22" s="24">
        <v>1.25</v>
      </c>
      <c r="AJ22" s="24">
        <v>1.25</v>
      </c>
      <c r="AK22" s="24">
        <v>1.25</v>
      </c>
      <c r="AL22" s="24">
        <v>1.25</v>
      </c>
      <c r="AM22" s="24">
        <v>1.25</v>
      </c>
      <c r="AN22" s="24">
        <v>1.25</v>
      </c>
      <c r="AO22" s="24">
        <v>1.25</v>
      </c>
      <c r="AP22" s="24">
        <v>1.25</v>
      </c>
      <c r="AQ22" s="24">
        <v>1.25</v>
      </c>
      <c r="AR22" s="24">
        <v>1.25</v>
      </c>
      <c r="AS22" s="24">
        <v>1.25</v>
      </c>
      <c r="AT22" s="24">
        <v>1.25</v>
      </c>
      <c r="AU22" s="23">
        <v>0.64107227924299504</v>
      </c>
      <c r="AV22" s="23">
        <v>0.64107227924299504</v>
      </c>
      <c r="AW22" s="23">
        <v>0.64107227924299504</v>
      </c>
      <c r="AX22" s="23">
        <v>0.64107227924299504</v>
      </c>
      <c r="AY22" s="23">
        <v>0.64107227924299504</v>
      </c>
      <c r="AZ22" s="23">
        <v>0.64107227924299504</v>
      </c>
      <c r="BA22" s="23">
        <v>0.64107227924299504</v>
      </c>
      <c r="BB22" s="23">
        <v>0.64107227924299504</v>
      </c>
      <c r="BC22" s="23">
        <v>0.64107227924299504</v>
      </c>
      <c r="BD22" s="23">
        <v>0.64107227924299504</v>
      </c>
      <c r="BE22" s="23">
        <v>0.64107227924299504</v>
      </c>
      <c r="BF22" s="23">
        <v>0.64107227924299504</v>
      </c>
      <c r="BG22" s="23">
        <v>0.64107227924299504</v>
      </c>
      <c r="BH22" s="23">
        <v>0.64107227924299504</v>
      </c>
      <c r="BI22" s="23">
        <v>0.64107227924299504</v>
      </c>
      <c r="BJ22" s="23">
        <v>0.64107227924299504</v>
      </c>
      <c r="BK22" s="23">
        <v>0.64107227924299504</v>
      </c>
    </row>
    <row r="23" spans="1:63" x14ac:dyDescent="0.25">
      <c r="A23" s="22">
        <f t="shared" si="0"/>
        <v>43528.874999999949</v>
      </c>
      <c r="B23" s="23">
        <v>0.39656143086050799</v>
      </c>
      <c r="C23" s="23">
        <v>0.39656143086050799</v>
      </c>
      <c r="D23" s="23">
        <v>0.39656143086050799</v>
      </c>
      <c r="E23" s="23">
        <v>0.39656143086050799</v>
      </c>
      <c r="F23" s="23">
        <v>0.39656143086050799</v>
      </c>
      <c r="G23" s="23">
        <v>0.39656143086050799</v>
      </c>
      <c r="H23" s="23">
        <v>0.39656143086050799</v>
      </c>
      <c r="I23" s="23">
        <v>0.39656143086050799</v>
      </c>
      <c r="J23" s="23">
        <v>0.39656143086050799</v>
      </c>
      <c r="K23" s="23">
        <v>0.39656143086050799</v>
      </c>
      <c r="L23" s="23">
        <v>0.39656143086050799</v>
      </c>
      <c r="M23" s="23">
        <v>0.39656143086050799</v>
      </c>
      <c r="N23">
        <v>0.29914180629342002</v>
      </c>
      <c r="O23">
        <v>0.29914180629342002</v>
      </c>
      <c r="P23">
        <v>0.29914180629342002</v>
      </c>
      <c r="Q23">
        <v>0.29914180629342002</v>
      </c>
      <c r="R23">
        <v>0.29914180629342002</v>
      </c>
      <c r="S23">
        <v>0.29914180629342002</v>
      </c>
      <c r="T23">
        <v>0.29914180629342002</v>
      </c>
      <c r="U23">
        <v>0.29914180629342002</v>
      </c>
      <c r="V23" s="24">
        <v>1.625</v>
      </c>
      <c r="W23" s="24">
        <v>1.625</v>
      </c>
      <c r="X23" s="24">
        <v>1.625</v>
      </c>
      <c r="Y23" s="24">
        <v>1.625</v>
      </c>
      <c r="Z23" s="24">
        <v>1.625</v>
      </c>
      <c r="AA23" s="24">
        <v>1.625</v>
      </c>
      <c r="AB23" s="24">
        <v>1.625</v>
      </c>
      <c r="AC23" s="24">
        <v>1.625</v>
      </c>
      <c r="AD23" s="24">
        <v>1.625</v>
      </c>
      <c r="AE23" s="24">
        <v>1.625</v>
      </c>
      <c r="AF23" s="24">
        <v>1.625</v>
      </c>
      <c r="AG23" s="24">
        <v>1.625</v>
      </c>
      <c r="AH23" s="24">
        <v>1.625</v>
      </c>
      <c r="AI23" s="24">
        <v>1.625</v>
      </c>
      <c r="AJ23" s="24">
        <v>1.625</v>
      </c>
      <c r="AK23" s="24">
        <v>1.625</v>
      </c>
      <c r="AL23" s="24">
        <v>1.625</v>
      </c>
      <c r="AM23" s="24">
        <v>1.625</v>
      </c>
      <c r="AN23" s="24">
        <v>1.625</v>
      </c>
      <c r="AO23" s="24">
        <v>1.625</v>
      </c>
      <c r="AP23" s="24">
        <v>1.625</v>
      </c>
      <c r="AQ23" s="24">
        <v>1.625</v>
      </c>
      <c r="AR23" s="24">
        <v>1.625</v>
      </c>
      <c r="AS23" s="24">
        <v>1.625</v>
      </c>
      <c r="AT23" s="24">
        <v>1.625</v>
      </c>
      <c r="AU23" s="23">
        <v>0.39656143086050799</v>
      </c>
      <c r="AV23" s="23">
        <v>0.39656143086050799</v>
      </c>
      <c r="AW23" s="23">
        <v>0.39656143086050799</v>
      </c>
      <c r="AX23" s="23">
        <v>0.39656143086050799</v>
      </c>
      <c r="AY23" s="23">
        <v>0.39656143086050799</v>
      </c>
      <c r="AZ23" s="23">
        <v>0.39656143086050799</v>
      </c>
      <c r="BA23" s="23">
        <v>0.39656143086050799</v>
      </c>
      <c r="BB23" s="23">
        <v>0.39656143086050799</v>
      </c>
      <c r="BC23" s="23">
        <v>0.39656143086050799</v>
      </c>
      <c r="BD23" s="23">
        <v>0.39656143086050799</v>
      </c>
      <c r="BE23" s="23">
        <v>0.39656143086050799</v>
      </c>
      <c r="BF23" s="23">
        <v>0.39656143086050799</v>
      </c>
      <c r="BG23" s="23">
        <v>0.39656143086050799</v>
      </c>
      <c r="BH23" s="23">
        <v>0.39656143086050799</v>
      </c>
      <c r="BI23" s="23">
        <v>0.39656143086050799</v>
      </c>
      <c r="BJ23" s="23">
        <v>0.39656143086050799</v>
      </c>
      <c r="BK23" s="23">
        <v>0.39656143086050799</v>
      </c>
    </row>
    <row r="24" spans="1:63" x14ac:dyDescent="0.25">
      <c r="A24" s="22">
        <f t="shared" si="0"/>
        <v>43528.916666666613</v>
      </c>
      <c r="B24" s="23">
        <v>0.29297128751461599</v>
      </c>
      <c r="C24" s="23">
        <v>0.29297128751461599</v>
      </c>
      <c r="D24" s="23">
        <v>0.29297128751461599</v>
      </c>
      <c r="E24" s="23">
        <v>0.29297128751461599</v>
      </c>
      <c r="F24" s="23">
        <v>0.29297128751461599</v>
      </c>
      <c r="G24" s="23">
        <v>0.29297128751461599</v>
      </c>
      <c r="H24" s="23">
        <v>0.29297128751461599</v>
      </c>
      <c r="I24" s="23">
        <v>0.29297128751461599</v>
      </c>
      <c r="J24" s="23">
        <v>0.29297128751461599</v>
      </c>
      <c r="K24" s="23">
        <v>0.29297128751461599</v>
      </c>
      <c r="L24" s="23">
        <v>0.29297128751461599</v>
      </c>
      <c r="M24" s="23">
        <v>0.29297128751461599</v>
      </c>
      <c r="N24">
        <v>0.20678381691867601</v>
      </c>
      <c r="O24">
        <v>0.20678381691867601</v>
      </c>
      <c r="P24">
        <v>0.20678381691867601</v>
      </c>
      <c r="Q24">
        <v>0.20678381691867601</v>
      </c>
      <c r="R24">
        <v>0.20678381691867601</v>
      </c>
      <c r="S24">
        <v>0.20678381691867601</v>
      </c>
      <c r="T24">
        <v>0.20678381691867601</v>
      </c>
      <c r="U24">
        <v>0.20678381691867601</v>
      </c>
      <c r="V24" s="24">
        <v>2.5</v>
      </c>
      <c r="W24" s="24">
        <v>2.5</v>
      </c>
      <c r="X24" s="24">
        <v>2.5</v>
      </c>
      <c r="Y24" s="24">
        <v>2.5</v>
      </c>
      <c r="Z24" s="24">
        <v>2.5</v>
      </c>
      <c r="AA24" s="24">
        <v>2.5</v>
      </c>
      <c r="AB24" s="24">
        <v>2.5</v>
      </c>
      <c r="AC24" s="24">
        <v>2.5</v>
      </c>
      <c r="AD24" s="24">
        <v>2.5</v>
      </c>
      <c r="AE24" s="24">
        <v>2.5</v>
      </c>
      <c r="AF24" s="24">
        <v>2.5</v>
      </c>
      <c r="AG24" s="24">
        <v>2.5</v>
      </c>
      <c r="AH24" s="24">
        <v>2.5</v>
      </c>
      <c r="AI24" s="24">
        <v>2.5</v>
      </c>
      <c r="AJ24" s="24">
        <v>2.5</v>
      </c>
      <c r="AK24" s="24">
        <v>2.5</v>
      </c>
      <c r="AL24" s="24">
        <v>2.5</v>
      </c>
      <c r="AM24" s="24">
        <v>2.5</v>
      </c>
      <c r="AN24" s="24">
        <v>2.5</v>
      </c>
      <c r="AO24" s="24">
        <v>2.5</v>
      </c>
      <c r="AP24" s="24">
        <v>2.5</v>
      </c>
      <c r="AQ24" s="24">
        <v>2.5</v>
      </c>
      <c r="AR24" s="24">
        <v>2.5</v>
      </c>
      <c r="AS24" s="24">
        <v>2.5</v>
      </c>
      <c r="AT24" s="24">
        <v>2.5</v>
      </c>
      <c r="AU24" s="23">
        <v>0.29297128751461599</v>
      </c>
      <c r="AV24" s="23">
        <v>0.29297128751461599</v>
      </c>
      <c r="AW24" s="23">
        <v>0.29297128751461599</v>
      </c>
      <c r="AX24" s="23">
        <v>0.29297128751461599</v>
      </c>
      <c r="AY24" s="23">
        <v>0.29297128751461599</v>
      </c>
      <c r="AZ24" s="23">
        <v>0.29297128751461599</v>
      </c>
      <c r="BA24" s="23">
        <v>0.29297128751461599</v>
      </c>
      <c r="BB24" s="23">
        <v>0.29297128751461599</v>
      </c>
      <c r="BC24" s="23">
        <v>0.29297128751461599</v>
      </c>
      <c r="BD24" s="23">
        <v>0.29297128751461599</v>
      </c>
      <c r="BE24" s="23">
        <v>0.29297128751461599</v>
      </c>
      <c r="BF24" s="23">
        <v>0.29297128751461599</v>
      </c>
      <c r="BG24" s="23">
        <v>0.29297128751461599</v>
      </c>
      <c r="BH24" s="23">
        <v>0.29297128751461599</v>
      </c>
      <c r="BI24" s="23">
        <v>0.29297128751461599</v>
      </c>
      <c r="BJ24" s="23">
        <v>0.29297128751461599</v>
      </c>
      <c r="BK24" s="23">
        <v>0.29297128751461599</v>
      </c>
    </row>
    <row r="25" spans="1:63" x14ac:dyDescent="0.25">
      <c r="A25" s="22">
        <f t="shared" si="0"/>
        <v>43528.958333333278</v>
      </c>
      <c r="B25" s="23">
        <v>0.17322766445801399</v>
      </c>
      <c r="C25" s="23">
        <v>0.17322766445801399</v>
      </c>
      <c r="D25" s="23">
        <v>0.17322766445801399</v>
      </c>
      <c r="E25" s="23">
        <v>0.17322766445801399</v>
      </c>
      <c r="F25" s="23">
        <v>0.17322766445801399</v>
      </c>
      <c r="G25" s="23">
        <v>0.17322766445801399</v>
      </c>
      <c r="H25" s="23">
        <v>0.17322766445801399</v>
      </c>
      <c r="I25" s="23">
        <v>0.17322766445801399</v>
      </c>
      <c r="J25" s="23">
        <v>0.17322766445801399</v>
      </c>
      <c r="K25" s="23">
        <v>0.17322766445801399</v>
      </c>
      <c r="L25" s="23">
        <v>0.17322766445801399</v>
      </c>
      <c r="M25" s="23">
        <v>0.17322766445801399</v>
      </c>
      <c r="N25">
        <v>0.151614221495709</v>
      </c>
      <c r="O25">
        <v>0.151614221495709</v>
      </c>
      <c r="P25">
        <v>0.151614221495709</v>
      </c>
      <c r="Q25">
        <v>0.151614221495709</v>
      </c>
      <c r="R25">
        <v>0.151614221495709</v>
      </c>
      <c r="S25">
        <v>0.151614221495709</v>
      </c>
      <c r="T25">
        <v>0.151614221495709</v>
      </c>
      <c r="U25">
        <v>0.151614221495709</v>
      </c>
      <c r="V25" s="24">
        <v>1.875</v>
      </c>
      <c r="W25" s="24">
        <v>1.875</v>
      </c>
      <c r="X25" s="24">
        <v>1.875</v>
      </c>
      <c r="Y25" s="24">
        <v>1.875</v>
      </c>
      <c r="Z25" s="24">
        <v>1.875</v>
      </c>
      <c r="AA25" s="24">
        <v>1.875</v>
      </c>
      <c r="AB25" s="24">
        <v>1.875</v>
      </c>
      <c r="AC25" s="24">
        <v>1.875</v>
      </c>
      <c r="AD25" s="24">
        <v>1.875</v>
      </c>
      <c r="AE25" s="24">
        <v>1.875</v>
      </c>
      <c r="AF25" s="24">
        <v>1.875</v>
      </c>
      <c r="AG25" s="24">
        <v>1.875</v>
      </c>
      <c r="AH25" s="24">
        <v>1.875</v>
      </c>
      <c r="AI25" s="24">
        <v>1.875</v>
      </c>
      <c r="AJ25" s="24">
        <v>1.875</v>
      </c>
      <c r="AK25" s="24">
        <v>1.875</v>
      </c>
      <c r="AL25" s="24">
        <v>1.875</v>
      </c>
      <c r="AM25" s="24">
        <v>1.875</v>
      </c>
      <c r="AN25" s="24">
        <v>1.875</v>
      </c>
      <c r="AO25" s="24">
        <v>1.875</v>
      </c>
      <c r="AP25" s="24">
        <v>1.875</v>
      </c>
      <c r="AQ25" s="24">
        <v>1.875</v>
      </c>
      <c r="AR25" s="24">
        <v>1.875</v>
      </c>
      <c r="AS25" s="24">
        <v>1.875</v>
      </c>
      <c r="AT25" s="24">
        <v>1.875</v>
      </c>
      <c r="AU25" s="23">
        <v>0.17322766445801399</v>
      </c>
      <c r="AV25" s="23">
        <v>0.17322766445801399</v>
      </c>
      <c r="AW25" s="23">
        <v>0.17322766445801399</v>
      </c>
      <c r="AX25" s="23">
        <v>0.17322766445801399</v>
      </c>
      <c r="AY25" s="23">
        <v>0.17322766445801399</v>
      </c>
      <c r="AZ25" s="23">
        <v>0.17322766445801399</v>
      </c>
      <c r="BA25" s="23">
        <v>0.17322766445801399</v>
      </c>
      <c r="BB25" s="23">
        <v>0.17322766445801399</v>
      </c>
      <c r="BC25" s="23">
        <v>0.17322766445801399</v>
      </c>
      <c r="BD25" s="23">
        <v>0.17322766445801399</v>
      </c>
      <c r="BE25" s="23">
        <v>0.17322766445801399</v>
      </c>
      <c r="BF25" s="23">
        <v>0.17322766445801399</v>
      </c>
      <c r="BG25" s="23">
        <v>0.17322766445801399</v>
      </c>
      <c r="BH25" s="23">
        <v>0.17322766445801399</v>
      </c>
      <c r="BI25" s="23">
        <v>0.17322766445801399</v>
      </c>
      <c r="BJ25" s="23">
        <v>0.17322766445801399</v>
      </c>
      <c r="BK25" s="23">
        <v>0.17322766445801399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41"/>
  <sheetViews>
    <sheetView zoomScale="85" zoomScaleNormal="85" workbookViewId="0">
      <selection activeCellId="1" sqref="F578:F601 A1"/>
    </sheetView>
  </sheetViews>
  <sheetFormatPr defaultColWidth="11.5546875" defaultRowHeight="13.2" x14ac:dyDescent="0.25"/>
  <cols>
    <col min="1" max="1" width="4.6640625" customWidth="1"/>
    <col min="2" max="13" width="17.21875" customWidth="1"/>
    <col min="14" max="14" width="14.6640625" customWidth="1"/>
    <col min="15" max="15" width="13.44140625" customWidth="1"/>
    <col min="16" max="16" width="14.6640625" customWidth="1"/>
    <col min="17" max="17" width="17.21875" customWidth="1"/>
    <col min="18" max="18" width="15" customWidth="1"/>
    <col min="19" max="19" width="11.21875" customWidth="1"/>
    <col min="20" max="20" width="14.88671875" customWidth="1"/>
    <col min="21" max="21" width="11.109375" customWidth="1"/>
    <col min="22" max="22" width="16.5546875" customWidth="1"/>
    <col min="23" max="23" width="19.6640625" customWidth="1"/>
    <col min="24" max="29" width="20.6640625" customWidth="1"/>
    <col min="30" max="30" width="17.5546875" customWidth="1"/>
    <col min="31" max="31" width="16.77734375" customWidth="1"/>
    <col min="32" max="32" width="19.88671875" customWidth="1"/>
    <col min="33" max="38" width="20.77734375" customWidth="1"/>
    <col min="39" max="39" width="17.77734375" customWidth="1"/>
    <col min="40" max="45" width="20.44140625" customWidth="1"/>
    <col min="46" max="46" width="14.5546875" customWidth="1"/>
    <col min="47" max="47" width="14" customWidth="1"/>
    <col min="48" max="48" width="17.109375" customWidth="1"/>
    <col min="49" max="49" width="14" customWidth="1"/>
    <col min="50" max="50" width="14.109375" customWidth="1"/>
    <col min="51" max="51" width="17.21875" customWidth="1"/>
    <col min="52" max="52" width="14.109375" customWidth="1"/>
    <col min="53" max="54" width="18" customWidth="1"/>
    <col min="55" max="56" width="18.21875" customWidth="1"/>
    <col min="57" max="57" width="15.21875" customWidth="1"/>
    <col min="58" max="58" width="10.88671875" customWidth="1"/>
    <col min="59" max="59" width="13.109375" customWidth="1"/>
    <col min="60" max="60" width="17.109375" customWidth="1"/>
    <col min="61" max="61" width="18.109375" customWidth="1"/>
    <col min="62" max="62" width="14.109375" customWidth="1"/>
    <col min="63" max="63" width="10" customWidth="1"/>
  </cols>
  <sheetData>
    <row r="1" spans="1:63" x14ac:dyDescent="0.25">
      <c r="A1" s="1" t="s">
        <v>228</v>
      </c>
      <c r="B1" s="21" t="str">
        <f>fleet_age!B1</f>
        <v>PC_MINI_G</v>
      </c>
      <c r="C1" s="21" t="str">
        <f>fleet_age!C1</f>
        <v>PC_SMALL_G</v>
      </c>
      <c r="D1" s="21" t="str">
        <f>fleet_age!D1</f>
        <v>PC_MEDIUM_G</v>
      </c>
      <c r="E1" s="21" t="str">
        <f>fleet_age!E1</f>
        <v>PC_SUV_G</v>
      </c>
      <c r="F1" s="21" t="str">
        <f>fleet_age!F1</f>
        <v>PC_MINI_D</v>
      </c>
      <c r="G1" s="21" t="str">
        <f>fleet_age!G1</f>
        <v>PC_SMALL_D</v>
      </c>
      <c r="H1" s="21" t="str">
        <f>fleet_age!H1</f>
        <v>PC_MEDIUM_D</v>
      </c>
      <c r="I1" s="21" t="str">
        <f>fleet_age!I1</f>
        <v>PC_SUV_D</v>
      </c>
      <c r="J1" s="21" t="str">
        <f>fleet_age!J1</f>
        <v>PC_ELEC</v>
      </c>
      <c r="K1" s="21" t="str">
        <f>fleet_age!K1</f>
        <v>PC_SMALL_HY</v>
      </c>
      <c r="L1" s="25" t="str">
        <f>fleet_age!L1</f>
        <v>TAXI_SMALL_G</v>
      </c>
      <c r="M1" s="25" t="str">
        <f>fleet_age!M1</f>
        <v>TAXI_SMALL_GLP</v>
      </c>
      <c r="N1" s="1" t="str">
        <f>fleet_age!N1</f>
        <v>LCV_NI_G</v>
      </c>
      <c r="O1" s="1" t="str">
        <f>fleet_age!O1</f>
        <v>LCV_NII_G</v>
      </c>
      <c r="P1" s="1" t="str">
        <f>fleet_age!P1</f>
        <v>LCV_NIII_G</v>
      </c>
      <c r="Q1" s="1" t="str">
        <f>fleet_age!Q1</f>
        <v>LCV_NI_D</v>
      </c>
      <c r="R1" s="1" t="str">
        <f>fleet_age!R1</f>
        <v>LCV_NII_D</v>
      </c>
      <c r="S1" s="1" t="str">
        <f>fleet_age!S1</f>
        <v>LCV_NIII_D</v>
      </c>
      <c r="T1" s="1" t="str">
        <f>fleet_age!T1</f>
        <v>LCV_ELEC</v>
      </c>
      <c r="U1" s="1" t="str">
        <f>fleet_age!U1</f>
        <v>LCV_HY</v>
      </c>
      <c r="V1" s="26" t="str">
        <f>fleet_age!V1</f>
        <v>TRUCKS_RT_7_D</v>
      </c>
      <c r="W1" s="26" t="str">
        <f>fleet_age!W1</f>
        <v>TRUCKS_RT_7_12_D</v>
      </c>
      <c r="X1" s="26" t="str">
        <f>fleet_age!X1</f>
        <v>TRUCKS_RT_12_14_D</v>
      </c>
      <c r="Y1" s="26" t="str">
        <f>fleet_age!Y1</f>
        <v>TRUCKS_RT_14_16_D</v>
      </c>
      <c r="Z1" s="26" t="str">
        <f>fleet_age!Z1</f>
        <v>TRUCKS_RT_16_20_D</v>
      </c>
      <c r="AA1" s="26" t="str">
        <f>fleet_age!AA1</f>
        <v>TRUCKS_RT_20_26_D</v>
      </c>
      <c r="AB1" s="27" t="str">
        <f>fleet_age!AB1</f>
        <v>TRUCKS_RT_26_28_D</v>
      </c>
      <c r="AC1" s="27" t="str">
        <f>fleet_age!AC1</f>
        <v>TRUCKS_RT_28_32_D</v>
      </c>
      <c r="AD1" s="27" t="str">
        <f>fleet_age!AD1</f>
        <v>TRUCKS_RT_32_D</v>
      </c>
      <c r="AE1" s="26" t="str">
        <f>fleet_age!AE1</f>
        <v>TRUCKS_RT_7_G</v>
      </c>
      <c r="AF1" s="26" t="str">
        <f>fleet_age!AF1</f>
        <v>TRUCKS_RT_7_12_G</v>
      </c>
      <c r="AG1" s="26" t="str">
        <f>fleet_age!AG1</f>
        <v>TRUCKS_RT_12_14_G</v>
      </c>
      <c r="AH1" s="26" t="str">
        <f>fleet_age!AH1</f>
        <v>TRUCKS_RT_14_16_G</v>
      </c>
      <c r="AI1" s="26" t="str">
        <f>fleet_age!AI1</f>
        <v>TRUCKS_RT_16_20_G</v>
      </c>
      <c r="AJ1" s="26" t="str">
        <f>fleet_age!AJ1</f>
        <v>TRUCKS_RT_20_26_G</v>
      </c>
      <c r="AK1" s="27" t="str">
        <f>fleet_age!AK1</f>
        <v>TRUCKS_RT_26_28_G</v>
      </c>
      <c r="AL1" s="27" t="str">
        <f>fleet_age!AL1</f>
        <v>TRUCKS_RT_28_32_G</v>
      </c>
      <c r="AM1" s="27" t="str">
        <f>fleet_age!AM1</f>
        <v>TRUCKS_RT_32_G</v>
      </c>
      <c r="AN1" s="27" t="str">
        <f>fleet_age!AN1</f>
        <v>TRUCKS_AT_16_20_D</v>
      </c>
      <c r="AO1" s="27" t="str">
        <f>fleet_age!AO1</f>
        <v>TRUCKS_AT_20_28_D</v>
      </c>
      <c r="AP1" s="27" t="str">
        <f>fleet_age!AP1</f>
        <v>TRUCKS_AT_28_34_D</v>
      </c>
      <c r="AQ1" s="27" t="str">
        <f>fleet_age!AQ1</f>
        <v>TRUCKS_AT_34_40_D</v>
      </c>
      <c r="AR1" s="27" t="str">
        <f>fleet_age!AR1</f>
        <v>TRUCKS_AT_40_50_D</v>
      </c>
      <c r="AS1" s="27" t="str">
        <f>fleet_age!AS1</f>
        <v>TRUCKS_AT_50_60_D</v>
      </c>
      <c r="AT1" s="26" t="str">
        <f>fleet_age!AT1</f>
        <v>TRUCKS_ELEC</v>
      </c>
      <c r="AU1" s="28" t="str">
        <f>fleet_age!AU1</f>
        <v>BUS_UB_15_D</v>
      </c>
      <c r="AV1" s="28" t="str">
        <f>fleet_age!AV1</f>
        <v>BUS_UB_15_18_D</v>
      </c>
      <c r="AW1" s="28" t="str">
        <f>fleet_age!AW1</f>
        <v>BUS_UB_18_D</v>
      </c>
      <c r="AX1" s="28" t="str">
        <f>fleet_age!AX1</f>
        <v>BUS_UB_15_G</v>
      </c>
      <c r="AY1" s="28" t="str">
        <f>fleet_age!AY1</f>
        <v>BUS_UB_15_18_G</v>
      </c>
      <c r="AZ1" s="28" t="str">
        <f>fleet_age!AZ1</f>
        <v>BUS_UB_18_G</v>
      </c>
      <c r="BA1" s="28" t="str">
        <f>fleet_age!BA1</f>
        <v>BUS_COACH_17_D</v>
      </c>
      <c r="BB1" s="28" t="str">
        <f>fleet_age!BB1</f>
        <v>BUS_COACH_18_D</v>
      </c>
      <c r="BC1" s="28" t="str">
        <f>fleet_age!BC1</f>
        <v>BUS_COACH_17_G</v>
      </c>
      <c r="BD1" s="28" t="str">
        <f>fleet_age!BD1</f>
        <v>BUS_COACH_18_G</v>
      </c>
      <c r="BE1" s="28" t="str">
        <f>fleet_age!BE1</f>
        <v>BUS_UB_15_HY</v>
      </c>
      <c r="BF1" s="28" t="str">
        <f>fleet_age!BF1</f>
        <v>BUS_ELEC</v>
      </c>
      <c r="BG1" s="29" t="str">
        <f>fleet_age!BG1</f>
        <v>MC_2S_50_G</v>
      </c>
      <c r="BH1" s="29" t="str">
        <f>fleet_age!BH1</f>
        <v>MC_4S_50_250_G</v>
      </c>
      <c r="BI1" s="29" t="str">
        <f>fleet_age!BI1</f>
        <v>MC_4S_250_750_G</v>
      </c>
      <c r="BJ1" s="29" t="str">
        <f>fleet_age!BJ1</f>
        <v>MC_4S_750_G</v>
      </c>
      <c r="BK1" s="29" t="str">
        <f>fleet_age!BK1</f>
        <v>MC_ELEC</v>
      </c>
    </row>
    <row r="2" spans="1:63" x14ac:dyDescent="0.25">
      <c r="A2">
        <v>1</v>
      </c>
      <c r="B2" s="23">
        <v>11996.765600000001</v>
      </c>
      <c r="C2" s="23">
        <v>11996.765600000001</v>
      </c>
      <c r="D2" s="23">
        <v>11996.765600000001</v>
      </c>
      <c r="E2" s="23">
        <v>11996.765600000001</v>
      </c>
      <c r="F2" s="23">
        <v>11996.765600000001</v>
      </c>
      <c r="G2" s="23">
        <v>11996.765600000001</v>
      </c>
      <c r="H2" s="23">
        <v>11996.765600000001</v>
      </c>
      <c r="I2" s="23">
        <v>11996.765600000001</v>
      </c>
      <c r="J2" s="23">
        <v>11996.765600000001</v>
      </c>
      <c r="K2" s="23">
        <v>11996.765600000001</v>
      </c>
      <c r="L2" s="30">
        <f t="shared" ref="L2:L41" si="0">K2*7</f>
        <v>83977.359200000006</v>
      </c>
      <c r="M2" s="30">
        <f t="shared" ref="M2:M41" si="1">L2</f>
        <v>83977.359200000006</v>
      </c>
      <c r="N2">
        <v>17932.764299999999</v>
      </c>
      <c r="O2">
        <v>17932.764299999999</v>
      </c>
      <c r="P2">
        <v>17932.764299999999</v>
      </c>
      <c r="Q2">
        <v>17932.764299999999</v>
      </c>
      <c r="R2">
        <v>17932.764299999999</v>
      </c>
      <c r="S2">
        <v>17932.764299999999</v>
      </c>
      <c r="T2">
        <v>17932.764299999999</v>
      </c>
      <c r="U2">
        <v>17932.764299999999</v>
      </c>
      <c r="V2" s="31">
        <v>41083.0622</v>
      </c>
      <c r="W2" s="31">
        <v>41083.0622</v>
      </c>
      <c r="X2" s="31">
        <v>41083.0622</v>
      </c>
      <c r="Y2" s="31">
        <v>41083.0622</v>
      </c>
      <c r="Z2" s="31">
        <v>41083.0622</v>
      </c>
      <c r="AA2" s="31">
        <v>41083.0622</v>
      </c>
      <c r="AB2" s="32">
        <v>56223.3</v>
      </c>
      <c r="AC2" s="32">
        <v>56223.3</v>
      </c>
      <c r="AD2" s="32">
        <v>56223.3</v>
      </c>
      <c r="AE2" s="31">
        <v>41083.0622</v>
      </c>
      <c r="AF2" s="31">
        <v>41083.0622</v>
      </c>
      <c r="AG2" s="31">
        <v>41083.0622</v>
      </c>
      <c r="AH2" s="31">
        <v>41083.0622</v>
      </c>
      <c r="AI2" s="31">
        <v>41083.0622</v>
      </c>
      <c r="AJ2" s="31">
        <v>41083.0622</v>
      </c>
      <c r="AK2" s="32">
        <v>56223.3</v>
      </c>
      <c r="AL2" s="32">
        <v>56223.3</v>
      </c>
      <c r="AM2" s="32">
        <v>56223.3</v>
      </c>
      <c r="AN2" s="32">
        <v>56223.3</v>
      </c>
      <c r="AO2" s="32">
        <v>56223.3</v>
      </c>
      <c r="AP2" s="32">
        <v>56223.3</v>
      </c>
      <c r="AQ2" s="32">
        <v>56223.3</v>
      </c>
      <c r="AR2" s="32">
        <v>56223.3</v>
      </c>
      <c r="AS2" s="32">
        <v>56223.3</v>
      </c>
      <c r="AT2" s="31">
        <v>41083.0622</v>
      </c>
      <c r="AU2" s="33">
        <v>62470.154900000001</v>
      </c>
      <c r="AV2" s="33">
        <v>62470.154900000001</v>
      </c>
      <c r="AW2" s="33">
        <v>62470.154900000001</v>
      </c>
      <c r="AX2" s="33">
        <v>62470.154900000001</v>
      </c>
      <c r="AY2" s="33">
        <v>62470.154900000001</v>
      </c>
      <c r="AZ2" s="33">
        <v>62470.154900000001</v>
      </c>
      <c r="BA2" s="33">
        <v>62470.154900000001</v>
      </c>
      <c r="BB2" s="33">
        <v>62470.154900000001</v>
      </c>
      <c r="BC2" s="33">
        <v>62470.154900000001</v>
      </c>
      <c r="BD2" s="33">
        <v>62470.154900000001</v>
      </c>
      <c r="BE2" s="33">
        <v>62470.154900000001</v>
      </c>
      <c r="BF2" s="33">
        <v>62470.154900000001</v>
      </c>
      <c r="BG2" s="34">
        <v>12806.7672</v>
      </c>
      <c r="BH2" s="34">
        <v>12806.7672</v>
      </c>
      <c r="BI2" s="34">
        <v>12806.7672</v>
      </c>
      <c r="BJ2" s="34">
        <v>12806.7672</v>
      </c>
      <c r="BK2" s="34">
        <v>12806.7672</v>
      </c>
    </row>
    <row r="3" spans="1:63" x14ac:dyDescent="0.25">
      <c r="A3">
        <f t="shared" ref="A3:A41" si="2">A2+1</f>
        <v>2</v>
      </c>
      <c r="B3" s="23">
        <v>12632.4288</v>
      </c>
      <c r="C3" s="23">
        <v>12632.4288</v>
      </c>
      <c r="D3" s="23">
        <v>12632.4288</v>
      </c>
      <c r="E3" s="23">
        <v>12632.4288</v>
      </c>
      <c r="F3" s="23">
        <v>12632.4288</v>
      </c>
      <c r="G3" s="23">
        <v>12632.4288</v>
      </c>
      <c r="H3" s="23">
        <v>12632.4288</v>
      </c>
      <c r="I3" s="23">
        <v>12632.4288</v>
      </c>
      <c r="J3" s="23">
        <v>12632.4288</v>
      </c>
      <c r="K3" s="23">
        <v>12632.4288</v>
      </c>
      <c r="L3" s="30">
        <f t="shared" si="0"/>
        <v>88427.001600000003</v>
      </c>
      <c r="M3" s="30">
        <f t="shared" si="1"/>
        <v>88427.001600000003</v>
      </c>
      <c r="N3">
        <v>17638.046399999999</v>
      </c>
      <c r="O3">
        <v>17638.046399999999</v>
      </c>
      <c r="P3">
        <v>17638.046399999999</v>
      </c>
      <c r="Q3">
        <v>17638.046399999999</v>
      </c>
      <c r="R3">
        <v>17638.046399999999</v>
      </c>
      <c r="S3">
        <v>17638.046399999999</v>
      </c>
      <c r="T3">
        <v>17638.046399999999</v>
      </c>
      <c r="U3">
        <v>17638.046399999999</v>
      </c>
      <c r="V3" s="31">
        <v>38116.596799999999</v>
      </c>
      <c r="W3" s="31">
        <v>38116.596799999999</v>
      </c>
      <c r="X3" s="31">
        <v>38116.596799999999</v>
      </c>
      <c r="Y3" s="31">
        <v>38116.596799999999</v>
      </c>
      <c r="Z3" s="31">
        <v>38116.596799999999</v>
      </c>
      <c r="AA3" s="31">
        <v>38116.596799999999</v>
      </c>
      <c r="AB3" s="32">
        <v>55199.6</v>
      </c>
      <c r="AC3" s="32">
        <v>55199.6</v>
      </c>
      <c r="AD3" s="32">
        <v>55199.6</v>
      </c>
      <c r="AE3" s="31">
        <v>38116.596799999999</v>
      </c>
      <c r="AF3" s="31">
        <v>38116.596799999999</v>
      </c>
      <c r="AG3" s="31">
        <v>38116.596799999999</v>
      </c>
      <c r="AH3" s="31">
        <v>38116.596799999999</v>
      </c>
      <c r="AI3" s="31">
        <v>38116.596799999999</v>
      </c>
      <c r="AJ3" s="31">
        <v>38116.596799999999</v>
      </c>
      <c r="AK3" s="32">
        <v>55199.6</v>
      </c>
      <c r="AL3" s="32">
        <v>55199.6</v>
      </c>
      <c r="AM3" s="32">
        <v>55199.6</v>
      </c>
      <c r="AN3" s="32">
        <v>55199.6</v>
      </c>
      <c r="AO3" s="32">
        <v>55199.6</v>
      </c>
      <c r="AP3" s="32">
        <v>55199.6</v>
      </c>
      <c r="AQ3" s="32">
        <v>55199.6</v>
      </c>
      <c r="AR3" s="32">
        <v>55199.6</v>
      </c>
      <c r="AS3" s="32">
        <v>55199.6</v>
      </c>
      <c r="AT3" s="31">
        <v>38116.596799999999</v>
      </c>
      <c r="AU3" s="33">
        <v>58978.999199999998</v>
      </c>
      <c r="AV3" s="33">
        <v>58978.999199999998</v>
      </c>
      <c r="AW3" s="33">
        <v>58978.999199999998</v>
      </c>
      <c r="AX3" s="33">
        <v>58978.999199999998</v>
      </c>
      <c r="AY3" s="33">
        <v>58978.999199999998</v>
      </c>
      <c r="AZ3" s="33">
        <v>58978.999199999998</v>
      </c>
      <c r="BA3" s="33">
        <v>58978.999199999998</v>
      </c>
      <c r="BB3" s="33">
        <v>58978.999199999998</v>
      </c>
      <c r="BC3" s="33">
        <v>58978.999199999998</v>
      </c>
      <c r="BD3" s="33">
        <v>58978.999199999998</v>
      </c>
      <c r="BE3" s="33">
        <v>58978.999199999998</v>
      </c>
      <c r="BF3" s="33">
        <v>58978.999199999998</v>
      </c>
      <c r="BG3" s="34">
        <v>13077.5856</v>
      </c>
      <c r="BH3" s="34">
        <v>13077.5856</v>
      </c>
      <c r="BI3" s="34">
        <v>13077.5856</v>
      </c>
      <c r="BJ3" s="34">
        <v>13077.5856</v>
      </c>
      <c r="BK3" s="34">
        <v>13077.5856</v>
      </c>
    </row>
    <row r="4" spans="1:63" x14ac:dyDescent="0.25">
      <c r="A4">
        <f t="shared" si="2"/>
        <v>3</v>
      </c>
      <c r="B4" s="23">
        <v>13177.019200000001</v>
      </c>
      <c r="C4" s="23">
        <v>13177.019200000001</v>
      </c>
      <c r="D4" s="23">
        <v>13177.019200000001</v>
      </c>
      <c r="E4" s="23">
        <v>13177.019200000001</v>
      </c>
      <c r="F4" s="23">
        <v>13177.019200000001</v>
      </c>
      <c r="G4" s="23">
        <v>13177.019200000001</v>
      </c>
      <c r="H4" s="23">
        <v>13177.019200000001</v>
      </c>
      <c r="I4" s="23">
        <v>13177.019200000001</v>
      </c>
      <c r="J4" s="23">
        <v>13177.019200000001</v>
      </c>
      <c r="K4" s="23">
        <v>13177.019200000001</v>
      </c>
      <c r="L4" s="30">
        <f t="shared" si="0"/>
        <v>92239.13440000001</v>
      </c>
      <c r="M4" s="30">
        <f t="shared" si="1"/>
        <v>92239.13440000001</v>
      </c>
      <c r="N4">
        <v>17320.020100000002</v>
      </c>
      <c r="O4">
        <v>17320.020100000002</v>
      </c>
      <c r="P4">
        <v>17320.020100000002</v>
      </c>
      <c r="Q4">
        <v>17320.020100000002</v>
      </c>
      <c r="R4">
        <v>17320.020100000002</v>
      </c>
      <c r="S4">
        <v>17320.020100000002</v>
      </c>
      <c r="T4">
        <v>17320.020100000002</v>
      </c>
      <c r="U4">
        <v>17320.020100000002</v>
      </c>
      <c r="V4" s="31">
        <v>35564.019</v>
      </c>
      <c r="W4" s="31">
        <v>35564.019</v>
      </c>
      <c r="X4" s="31">
        <v>35564.019</v>
      </c>
      <c r="Y4" s="31">
        <v>35564.019</v>
      </c>
      <c r="Z4" s="31">
        <v>35564.019</v>
      </c>
      <c r="AA4" s="31">
        <v>35564.019</v>
      </c>
      <c r="AB4" s="32">
        <v>54175.9</v>
      </c>
      <c r="AC4" s="32">
        <v>54175.9</v>
      </c>
      <c r="AD4" s="32">
        <v>54175.9</v>
      </c>
      <c r="AE4" s="31">
        <v>35564.019</v>
      </c>
      <c r="AF4" s="31">
        <v>35564.019</v>
      </c>
      <c r="AG4" s="31">
        <v>35564.019</v>
      </c>
      <c r="AH4" s="31">
        <v>35564.019</v>
      </c>
      <c r="AI4" s="31">
        <v>35564.019</v>
      </c>
      <c r="AJ4" s="31">
        <v>35564.019</v>
      </c>
      <c r="AK4" s="32">
        <v>54175.9</v>
      </c>
      <c r="AL4" s="32">
        <v>54175.9</v>
      </c>
      <c r="AM4" s="32">
        <v>54175.9</v>
      </c>
      <c r="AN4" s="32">
        <v>54175.9</v>
      </c>
      <c r="AO4" s="32">
        <v>54175.9</v>
      </c>
      <c r="AP4" s="32">
        <v>54175.9</v>
      </c>
      <c r="AQ4" s="32">
        <v>54175.9</v>
      </c>
      <c r="AR4" s="32">
        <v>54175.9</v>
      </c>
      <c r="AS4" s="32">
        <v>54175.9</v>
      </c>
      <c r="AT4" s="31">
        <v>35564.019</v>
      </c>
      <c r="AU4" s="33">
        <v>55908.402300000002</v>
      </c>
      <c r="AV4" s="33">
        <v>55908.402300000002</v>
      </c>
      <c r="AW4" s="33">
        <v>55908.402300000002</v>
      </c>
      <c r="AX4" s="33">
        <v>55908.402300000002</v>
      </c>
      <c r="AY4" s="33">
        <v>55908.402300000002</v>
      </c>
      <c r="AZ4" s="33">
        <v>55908.402300000002</v>
      </c>
      <c r="BA4" s="33">
        <v>55908.402300000002</v>
      </c>
      <c r="BB4" s="33">
        <v>55908.402300000002</v>
      </c>
      <c r="BC4" s="33">
        <v>55908.402300000002</v>
      </c>
      <c r="BD4" s="33">
        <v>55908.402300000002</v>
      </c>
      <c r="BE4" s="33">
        <v>55908.402300000002</v>
      </c>
      <c r="BF4" s="33">
        <v>55908.402300000002</v>
      </c>
      <c r="BG4" s="34">
        <v>13243.490400000001</v>
      </c>
      <c r="BH4" s="34">
        <v>13243.490400000001</v>
      </c>
      <c r="BI4" s="34">
        <v>13243.490400000001</v>
      </c>
      <c r="BJ4" s="34">
        <v>13243.490400000001</v>
      </c>
      <c r="BK4" s="34">
        <v>13243.490400000001</v>
      </c>
    </row>
    <row r="5" spans="1:63" x14ac:dyDescent="0.25">
      <c r="A5">
        <f t="shared" si="2"/>
        <v>4</v>
      </c>
      <c r="B5" s="23">
        <v>13634.5664</v>
      </c>
      <c r="C5" s="23">
        <v>13634.5664</v>
      </c>
      <c r="D5" s="23">
        <v>13634.5664</v>
      </c>
      <c r="E5" s="23">
        <v>13634.5664</v>
      </c>
      <c r="F5" s="23">
        <v>13634.5664</v>
      </c>
      <c r="G5" s="23">
        <v>13634.5664</v>
      </c>
      <c r="H5" s="23">
        <v>13634.5664</v>
      </c>
      <c r="I5" s="23">
        <v>13634.5664</v>
      </c>
      <c r="J5" s="23">
        <v>13634.5664</v>
      </c>
      <c r="K5" s="23">
        <v>13634.5664</v>
      </c>
      <c r="L5" s="30">
        <f t="shared" si="0"/>
        <v>95441.964800000002</v>
      </c>
      <c r="M5" s="30">
        <f t="shared" si="1"/>
        <v>95441.964800000002</v>
      </c>
      <c r="N5">
        <v>16980.859199999999</v>
      </c>
      <c r="O5">
        <v>16980.859199999999</v>
      </c>
      <c r="P5">
        <v>16980.859199999999</v>
      </c>
      <c r="Q5">
        <v>16980.859199999999</v>
      </c>
      <c r="R5">
        <v>16980.859199999999</v>
      </c>
      <c r="S5">
        <v>16980.859199999999</v>
      </c>
      <c r="T5">
        <v>16980.859199999999</v>
      </c>
      <c r="U5">
        <v>16980.859199999999</v>
      </c>
      <c r="V5" s="31">
        <v>33385.601600000002</v>
      </c>
      <c r="W5" s="31">
        <v>33385.601600000002</v>
      </c>
      <c r="X5" s="31">
        <v>33385.601600000002</v>
      </c>
      <c r="Y5" s="31">
        <v>33385.601600000002</v>
      </c>
      <c r="Z5" s="31">
        <v>33385.601600000002</v>
      </c>
      <c r="AA5" s="31">
        <v>33385.601600000002</v>
      </c>
      <c r="AB5" s="32">
        <v>53152.2</v>
      </c>
      <c r="AC5" s="32">
        <v>53152.2</v>
      </c>
      <c r="AD5" s="32">
        <v>53152.2</v>
      </c>
      <c r="AE5" s="31">
        <v>33385.601600000002</v>
      </c>
      <c r="AF5" s="31">
        <v>33385.601600000002</v>
      </c>
      <c r="AG5" s="31">
        <v>33385.601600000002</v>
      </c>
      <c r="AH5" s="31">
        <v>33385.601600000002</v>
      </c>
      <c r="AI5" s="31">
        <v>33385.601600000002</v>
      </c>
      <c r="AJ5" s="31">
        <v>33385.601600000002</v>
      </c>
      <c r="AK5" s="32">
        <v>53152.2</v>
      </c>
      <c r="AL5" s="32">
        <v>53152.2</v>
      </c>
      <c r="AM5" s="32">
        <v>53152.2</v>
      </c>
      <c r="AN5" s="32">
        <v>53152.2</v>
      </c>
      <c r="AO5" s="32">
        <v>53152.2</v>
      </c>
      <c r="AP5" s="32">
        <v>53152.2</v>
      </c>
      <c r="AQ5" s="32">
        <v>53152.2</v>
      </c>
      <c r="AR5" s="32">
        <v>53152.2</v>
      </c>
      <c r="AS5" s="32">
        <v>53152.2</v>
      </c>
      <c r="AT5" s="31">
        <v>33385.601600000002</v>
      </c>
      <c r="AU5" s="33">
        <v>53205.2336</v>
      </c>
      <c r="AV5" s="33">
        <v>53205.2336</v>
      </c>
      <c r="AW5" s="33">
        <v>53205.2336</v>
      </c>
      <c r="AX5" s="33">
        <v>53205.2336</v>
      </c>
      <c r="AY5" s="33">
        <v>53205.2336</v>
      </c>
      <c r="AZ5" s="33">
        <v>53205.2336</v>
      </c>
      <c r="BA5" s="33">
        <v>53205.2336</v>
      </c>
      <c r="BB5" s="33">
        <v>53205.2336</v>
      </c>
      <c r="BC5" s="33">
        <v>53205.2336</v>
      </c>
      <c r="BD5" s="33">
        <v>53205.2336</v>
      </c>
      <c r="BE5" s="33">
        <v>53205.2336</v>
      </c>
      <c r="BF5" s="33">
        <v>53205.2336</v>
      </c>
      <c r="BG5" s="34">
        <v>13312.516799999999</v>
      </c>
      <c r="BH5" s="34">
        <v>13312.516799999999</v>
      </c>
      <c r="BI5" s="34">
        <v>13312.516799999999</v>
      </c>
      <c r="BJ5" s="34">
        <v>13312.516799999999</v>
      </c>
      <c r="BK5" s="34">
        <v>13312.516799999999</v>
      </c>
    </row>
    <row r="6" spans="1:63" x14ac:dyDescent="0.25">
      <c r="A6">
        <f t="shared" si="2"/>
        <v>5</v>
      </c>
      <c r="B6" s="23">
        <v>14009.1</v>
      </c>
      <c r="C6" s="23">
        <v>14009.1</v>
      </c>
      <c r="D6" s="23">
        <v>14009.1</v>
      </c>
      <c r="E6" s="23">
        <v>14009.1</v>
      </c>
      <c r="F6" s="23">
        <v>14009.1</v>
      </c>
      <c r="G6" s="23">
        <v>14009.1</v>
      </c>
      <c r="H6" s="23">
        <v>14009.1</v>
      </c>
      <c r="I6" s="23">
        <v>14009.1</v>
      </c>
      <c r="J6" s="23">
        <v>14009.1</v>
      </c>
      <c r="K6" s="23">
        <v>14009.1</v>
      </c>
      <c r="L6" s="30">
        <f t="shared" si="0"/>
        <v>98063.7</v>
      </c>
      <c r="M6" s="30">
        <f t="shared" si="1"/>
        <v>98063.7</v>
      </c>
      <c r="N6">
        <v>16622.737499999999</v>
      </c>
      <c r="O6">
        <v>16622.737499999999</v>
      </c>
      <c r="P6">
        <v>16622.737499999999</v>
      </c>
      <c r="Q6">
        <v>16622.737499999999</v>
      </c>
      <c r="R6">
        <v>16622.737499999999</v>
      </c>
      <c r="S6">
        <v>16622.737499999999</v>
      </c>
      <c r="T6">
        <v>16622.737499999999</v>
      </c>
      <c r="U6">
        <v>16622.737499999999</v>
      </c>
      <c r="V6" s="31">
        <v>31543.474999999999</v>
      </c>
      <c r="W6" s="31">
        <v>31543.474999999999</v>
      </c>
      <c r="X6" s="31">
        <v>31543.474999999999</v>
      </c>
      <c r="Y6" s="31">
        <v>31543.474999999999</v>
      </c>
      <c r="Z6" s="31">
        <v>31543.474999999999</v>
      </c>
      <c r="AA6" s="31">
        <v>31543.474999999999</v>
      </c>
      <c r="AB6" s="32">
        <v>52128.5</v>
      </c>
      <c r="AC6" s="32">
        <v>52128.5</v>
      </c>
      <c r="AD6" s="32">
        <v>52128.5</v>
      </c>
      <c r="AE6" s="31">
        <v>31543.474999999999</v>
      </c>
      <c r="AF6" s="31">
        <v>31543.474999999999</v>
      </c>
      <c r="AG6" s="31">
        <v>31543.474999999999</v>
      </c>
      <c r="AH6" s="31">
        <v>31543.474999999999</v>
      </c>
      <c r="AI6" s="31">
        <v>31543.474999999999</v>
      </c>
      <c r="AJ6" s="31">
        <v>31543.474999999999</v>
      </c>
      <c r="AK6" s="32">
        <v>52128.5</v>
      </c>
      <c r="AL6" s="32">
        <v>52128.5</v>
      </c>
      <c r="AM6" s="32">
        <v>52128.5</v>
      </c>
      <c r="AN6" s="32">
        <v>52128.5</v>
      </c>
      <c r="AO6" s="32">
        <v>52128.5</v>
      </c>
      <c r="AP6" s="32">
        <v>52128.5</v>
      </c>
      <c r="AQ6" s="32">
        <v>52128.5</v>
      </c>
      <c r="AR6" s="32">
        <v>52128.5</v>
      </c>
      <c r="AS6" s="32">
        <v>52128.5</v>
      </c>
      <c r="AT6" s="31">
        <v>31543.474999999999</v>
      </c>
      <c r="AU6" s="33">
        <v>50816.362500000003</v>
      </c>
      <c r="AV6" s="33">
        <v>50816.362500000003</v>
      </c>
      <c r="AW6" s="33">
        <v>50816.362500000003</v>
      </c>
      <c r="AX6" s="33">
        <v>50816.362500000003</v>
      </c>
      <c r="AY6" s="33">
        <v>50816.362500000003</v>
      </c>
      <c r="AZ6" s="33">
        <v>50816.362500000003</v>
      </c>
      <c r="BA6" s="33">
        <v>50816.362500000003</v>
      </c>
      <c r="BB6" s="33">
        <v>50816.362500000003</v>
      </c>
      <c r="BC6" s="33">
        <v>50816.362500000003</v>
      </c>
      <c r="BD6" s="33">
        <v>50816.362500000003</v>
      </c>
      <c r="BE6" s="33">
        <v>50816.362500000003</v>
      </c>
      <c r="BF6" s="33">
        <v>50816.362500000003</v>
      </c>
      <c r="BG6" s="34">
        <v>13292.7</v>
      </c>
      <c r="BH6" s="34">
        <v>13292.7</v>
      </c>
      <c r="BI6" s="34">
        <v>13292.7</v>
      </c>
      <c r="BJ6" s="34">
        <v>13292.7</v>
      </c>
      <c r="BK6" s="34">
        <v>13292.7</v>
      </c>
    </row>
    <row r="7" spans="1:63" x14ac:dyDescent="0.25">
      <c r="A7">
        <f t="shared" si="2"/>
        <v>6</v>
      </c>
      <c r="B7" s="23">
        <v>14304.649600000001</v>
      </c>
      <c r="C7" s="23">
        <v>14304.649600000001</v>
      </c>
      <c r="D7" s="23">
        <v>14304.649600000001</v>
      </c>
      <c r="E7" s="23">
        <v>14304.649600000001</v>
      </c>
      <c r="F7" s="23">
        <v>14304.649600000001</v>
      </c>
      <c r="G7" s="23">
        <v>14304.649600000001</v>
      </c>
      <c r="H7" s="23">
        <v>14304.649600000001</v>
      </c>
      <c r="I7" s="23">
        <v>14304.649600000001</v>
      </c>
      <c r="J7" s="23">
        <v>14304.649600000001</v>
      </c>
      <c r="K7" s="23">
        <v>14304.649600000001</v>
      </c>
      <c r="L7" s="30">
        <f t="shared" si="0"/>
        <v>100132.5472</v>
      </c>
      <c r="M7" s="30">
        <f t="shared" si="1"/>
        <v>100132.5472</v>
      </c>
      <c r="N7">
        <v>16247.828799999999</v>
      </c>
      <c r="O7">
        <v>16247.828799999999</v>
      </c>
      <c r="P7">
        <v>16247.828799999999</v>
      </c>
      <c r="Q7">
        <v>16247.828799999999</v>
      </c>
      <c r="R7">
        <v>16247.828799999999</v>
      </c>
      <c r="S7">
        <v>16247.828799999999</v>
      </c>
      <c r="T7">
        <v>16247.828799999999</v>
      </c>
      <c r="U7">
        <v>16247.828799999999</v>
      </c>
      <c r="V7" s="31">
        <v>30001.627199999999</v>
      </c>
      <c r="W7" s="31">
        <v>30001.627199999999</v>
      </c>
      <c r="X7" s="31">
        <v>30001.627199999999</v>
      </c>
      <c r="Y7" s="31">
        <v>30001.627199999999</v>
      </c>
      <c r="Z7" s="31">
        <v>30001.627199999999</v>
      </c>
      <c r="AA7" s="31">
        <v>30001.627199999999</v>
      </c>
      <c r="AB7" s="32">
        <v>51104.800000000003</v>
      </c>
      <c r="AC7" s="32">
        <v>51104.800000000003</v>
      </c>
      <c r="AD7" s="32">
        <v>51104.800000000003</v>
      </c>
      <c r="AE7" s="31">
        <v>30001.627199999999</v>
      </c>
      <c r="AF7" s="31">
        <v>30001.627199999999</v>
      </c>
      <c r="AG7" s="31">
        <v>30001.627199999999</v>
      </c>
      <c r="AH7" s="31">
        <v>30001.627199999999</v>
      </c>
      <c r="AI7" s="31">
        <v>30001.627199999999</v>
      </c>
      <c r="AJ7" s="31">
        <v>30001.627199999999</v>
      </c>
      <c r="AK7" s="32">
        <v>51104.800000000003</v>
      </c>
      <c r="AL7" s="32">
        <v>51104.800000000003</v>
      </c>
      <c r="AM7" s="32">
        <v>51104.800000000003</v>
      </c>
      <c r="AN7" s="32">
        <v>51104.800000000003</v>
      </c>
      <c r="AO7" s="32">
        <v>51104.800000000003</v>
      </c>
      <c r="AP7" s="32">
        <v>51104.800000000003</v>
      </c>
      <c r="AQ7" s="32">
        <v>51104.800000000003</v>
      </c>
      <c r="AR7" s="32">
        <v>51104.800000000003</v>
      </c>
      <c r="AS7" s="32">
        <v>51104.800000000003</v>
      </c>
      <c r="AT7" s="31">
        <v>30001.627199999999</v>
      </c>
      <c r="AU7" s="33">
        <v>48688.6584</v>
      </c>
      <c r="AV7" s="33">
        <v>48688.6584</v>
      </c>
      <c r="AW7" s="33">
        <v>48688.6584</v>
      </c>
      <c r="AX7" s="33">
        <v>48688.6584</v>
      </c>
      <c r="AY7" s="33">
        <v>48688.6584</v>
      </c>
      <c r="AZ7" s="33">
        <v>48688.6584</v>
      </c>
      <c r="BA7" s="33">
        <v>48688.6584</v>
      </c>
      <c r="BB7" s="33">
        <v>48688.6584</v>
      </c>
      <c r="BC7" s="33">
        <v>48688.6584</v>
      </c>
      <c r="BD7" s="33">
        <v>48688.6584</v>
      </c>
      <c r="BE7" s="33">
        <v>48688.6584</v>
      </c>
      <c r="BF7" s="33">
        <v>48688.6584</v>
      </c>
      <c r="BG7" s="34">
        <v>13192.075199999999</v>
      </c>
      <c r="BH7" s="34">
        <v>13192.075199999999</v>
      </c>
      <c r="BI7" s="34">
        <v>13192.075199999999</v>
      </c>
      <c r="BJ7" s="34">
        <v>13192.075199999999</v>
      </c>
      <c r="BK7" s="34">
        <v>13192.075199999999</v>
      </c>
    </row>
    <row r="8" spans="1:63" x14ac:dyDescent="0.25">
      <c r="A8">
        <f t="shared" si="2"/>
        <v>7</v>
      </c>
      <c r="B8" s="23">
        <v>14525.2448</v>
      </c>
      <c r="C8" s="23">
        <v>14525.2448</v>
      </c>
      <c r="D8" s="23">
        <v>14525.2448</v>
      </c>
      <c r="E8" s="23">
        <v>14525.2448</v>
      </c>
      <c r="F8" s="23">
        <v>14525.2448</v>
      </c>
      <c r="G8" s="23">
        <v>14525.2448</v>
      </c>
      <c r="H8" s="23">
        <v>14525.2448</v>
      </c>
      <c r="I8" s="23">
        <v>14525.2448</v>
      </c>
      <c r="J8" s="23">
        <v>14525.2448</v>
      </c>
      <c r="K8" s="23">
        <v>14525.2448</v>
      </c>
      <c r="L8" s="30">
        <f t="shared" si="0"/>
        <v>101676.7136</v>
      </c>
      <c r="M8" s="30">
        <f t="shared" si="1"/>
        <v>101676.7136</v>
      </c>
      <c r="N8">
        <v>15858.3069</v>
      </c>
      <c r="O8">
        <v>15858.3069</v>
      </c>
      <c r="P8">
        <v>15858.3069</v>
      </c>
      <c r="Q8">
        <v>15858.3069</v>
      </c>
      <c r="R8">
        <v>15858.3069</v>
      </c>
      <c r="S8">
        <v>15858.3069</v>
      </c>
      <c r="T8">
        <v>15858.3069</v>
      </c>
      <c r="U8">
        <v>15858.3069</v>
      </c>
      <c r="V8" s="31">
        <v>28725.9038</v>
      </c>
      <c r="W8" s="31">
        <v>28725.9038</v>
      </c>
      <c r="X8" s="31">
        <v>28725.9038</v>
      </c>
      <c r="Y8" s="31">
        <v>28725.9038</v>
      </c>
      <c r="Z8" s="31">
        <v>28725.9038</v>
      </c>
      <c r="AA8" s="31">
        <v>28725.9038</v>
      </c>
      <c r="AB8" s="32">
        <v>50081.1</v>
      </c>
      <c r="AC8" s="32">
        <v>50081.1</v>
      </c>
      <c r="AD8" s="32">
        <v>50081.1</v>
      </c>
      <c r="AE8" s="31">
        <v>28725.9038</v>
      </c>
      <c r="AF8" s="31">
        <v>28725.9038</v>
      </c>
      <c r="AG8" s="31">
        <v>28725.9038</v>
      </c>
      <c r="AH8" s="31">
        <v>28725.9038</v>
      </c>
      <c r="AI8" s="31">
        <v>28725.9038</v>
      </c>
      <c r="AJ8" s="31">
        <v>28725.9038</v>
      </c>
      <c r="AK8" s="32">
        <v>50081.1</v>
      </c>
      <c r="AL8" s="32">
        <v>50081.1</v>
      </c>
      <c r="AM8" s="32">
        <v>50081.1</v>
      </c>
      <c r="AN8" s="32">
        <v>50081.1</v>
      </c>
      <c r="AO8" s="32">
        <v>50081.1</v>
      </c>
      <c r="AP8" s="32">
        <v>50081.1</v>
      </c>
      <c r="AQ8" s="32">
        <v>50081.1</v>
      </c>
      <c r="AR8" s="32">
        <v>50081.1</v>
      </c>
      <c r="AS8" s="32">
        <v>50081.1</v>
      </c>
      <c r="AT8" s="31">
        <v>28725.9038</v>
      </c>
      <c r="AU8" s="33">
        <v>46768.990700000002</v>
      </c>
      <c r="AV8" s="33">
        <v>46768.990700000002</v>
      </c>
      <c r="AW8" s="33">
        <v>46768.990700000002</v>
      </c>
      <c r="AX8" s="33">
        <v>46768.990700000002</v>
      </c>
      <c r="AY8" s="33">
        <v>46768.990700000002</v>
      </c>
      <c r="AZ8" s="33">
        <v>46768.990700000002</v>
      </c>
      <c r="BA8" s="33">
        <v>46768.990700000002</v>
      </c>
      <c r="BB8" s="33">
        <v>46768.990700000002</v>
      </c>
      <c r="BC8" s="33">
        <v>46768.990700000002</v>
      </c>
      <c r="BD8" s="33">
        <v>46768.990700000002</v>
      </c>
      <c r="BE8" s="33">
        <v>46768.990700000002</v>
      </c>
      <c r="BF8" s="33">
        <v>46768.990700000002</v>
      </c>
      <c r="BG8" s="34">
        <v>13018.677600000001</v>
      </c>
      <c r="BH8" s="34">
        <v>13018.677600000001</v>
      </c>
      <c r="BI8" s="34">
        <v>13018.677600000001</v>
      </c>
      <c r="BJ8" s="34">
        <v>13018.677600000001</v>
      </c>
      <c r="BK8" s="34">
        <v>13018.677600000001</v>
      </c>
    </row>
    <row r="9" spans="1:63" x14ac:dyDescent="0.25">
      <c r="A9">
        <f t="shared" si="2"/>
        <v>8</v>
      </c>
      <c r="B9" s="23">
        <v>14674.915199999999</v>
      </c>
      <c r="C9" s="23">
        <v>14674.915199999999</v>
      </c>
      <c r="D9" s="23">
        <v>14674.915199999999</v>
      </c>
      <c r="E9" s="23">
        <v>14674.915199999999</v>
      </c>
      <c r="F9" s="23">
        <v>14674.915199999999</v>
      </c>
      <c r="G9" s="23">
        <v>14674.915199999999</v>
      </c>
      <c r="H9" s="23">
        <v>14674.915199999999</v>
      </c>
      <c r="I9" s="23">
        <v>14674.915199999999</v>
      </c>
      <c r="J9" s="23">
        <v>14674.915199999999</v>
      </c>
      <c r="K9" s="23">
        <v>14674.915199999999</v>
      </c>
      <c r="L9" s="30">
        <f t="shared" si="0"/>
        <v>102724.40639999999</v>
      </c>
      <c r="M9" s="30">
        <f t="shared" si="1"/>
        <v>102724.40639999999</v>
      </c>
      <c r="N9">
        <v>15456.345600000001</v>
      </c>
      <c r="O9">
        <v>15456.345600000001</v>
      </c>
      <c r="P9">
        <v>15456.345600000001</v>
      </c>
      <c r="Q9">
        <v>15456.345600000001</v>
      </c>
      <c r="R9">
        <v>15456.345600000001</v>
      </c>
      <c r="S9">
        <v>15456.345600000001</v>
      </c>
      <c r="T9">
        <v>15456.345600000001</v>
      </c>
      <c r="U9">
        <v>15456.345600000001</v>
      </c>
      <c r="V9" s="31">
        <v>27684.008000000002</v>
      </c>
      <c r="W9" s="31">
        <v>27684.008000000002</v>
      </c>
      <c r="X9" s="31">
        <v>27684.008000000002</v>
      </c>
      <c r="Y9" s="31">
        <v>27684.008000000002</v>
      </c>
      <c r="Z9" s="31">
        <v>27684.008000000002</v>
      </c>
      <c r="AA9" s="31">
        <v>27684.008000000002</v>
      </c>
      <c r="AB9" s="32">
        <v>49057.4</v>
      </c>
      <c r="AC9" s="32">
        <v>49057.4</v>
      </c>
      <c r="AD9" s="32">
        <v>49057.4</v>
      </c>
      <c r="AE9" s="31">
        <v>27684.008000000002</v>
      </c>
      <c r="AF9" s="31">
        <v>27684.008000000002</v>
      </c>
      <c r="AG9" s="31">
        <v>27684.008000000002</v>
      </c>
      <c r="AH9" s="31">
        <v>27684.008000000002</v>
      </c>
      <c r="AI9" s="31">
        <v>27684.008000000002</v>
      </c>
      <c r="AJ9" s="31">
        <v>27684.008000000002</v>
      </c>
      <c r="AK9" s="32">
        <v>49057.4</v>
      </c>
      <c r="AL9" s="32">
        <v>49057.4</v>
      </c>
      <c r="AM9" s="32">
        <v>49057.4</v>
      </c>
      <c r="AN9" s="32">
        <v>49057.4</v>
      </c>
      <c r="AO9" s="32">
        <v>49057.4</v>
      </c>
      <c r="AP9" s="32">
        <v>49057.4</v>
      </c>
      <c r="AQ9" s="32">
        <v>49057.4</v>
      </c>
      <c r="AR9" s="32">
        <v>49057.4</v>
      </c>
      <c r="AS9" s="32">
        <v>49057.4</v>
      </c>
      <c r="AT9" s="31">
        <v>27684.008000000002</v>
      </c>
      <c r="AU9" s="33">
        <v>45004.228799999997</v>
      </c>
      <c r="AV9" s="33">
        <v>45004.228799999997</v>
      </c>
      <c r="AW9" s="33">
        <v>45004.228799999997</v>
      </c>
      <c r="AX9" s="33">
        <v>45004.228799999997</v>
      </c>
      <c r="AY9" s="33">
        <v>45004.228799999997</v>
      </c>
      <c r="AZ9" s="33">
        <v>45004.228799999997</v>
      </c>
      <c r="BA9" s="33">
        <v>45004.228799999997</v>
      </c>
      <c r="BB9" s="33">
        <v>45004.228799999997</v>
      </c>
      <c r="BC9" s="33">
        <v>45004.228799999997</v>
      </c>
      <c r="BD9" s="33">
        <v>45004.228799999997</v>
      </c>
      <c r="BE9" s="33">
        <v>45004.228799999997</v>
      </c>
      <c r="BF9" s="33">
        <v>45004.228799999997</v>
      </c>
      <c r="BG9" s="34">
        <v>12780.5424</v>
      </c>
      <c r="BH9" s="34">
        <v>12780.5424</v>
      </c>
      <c r="BI9" s="34">
        <v>12780.5424</v>
      </c>
      <c r="BJ9" s="34">
        <v>12780.5424</v>
      </c>
      <c r="BK9" s="34">
        <v>12780.5424</v>
      </c>
    </row>
    <row r="10" spans="1:63" x14ac:dyDescent="0.25">
      <c r="A10">
        <f t="shared" si="2"/>
        <v>9</v>
      </c>
      <c r="B10" s="23">
        <v>14757.690399999999</v>
      </c>
      <c r="C10" s="23">
        <v>14757.690399999999</v>
      </c>
      <c r="D10" s="23">
        <v>14757.690399999999</v>
      </c>
      <c r="E10" s="23">
        <v>14757.690399999999</v>
      </c>
      <c r="F10" s="23">
        <v>14757.690399999999</v>
      </c>
      <c r="G10" s="23">
        <v>14757.690399999999</v>
      </c>
      <c r="H10" s="23">
        <v>14757.690399999999</v>
      </c>
      <c r="I10" s="23">
        <v>14757.690399999999</v>
      </c>
      <c r="J10" s="23">
        <v>14757.690399999999</v>
      </c>
      <c r="K10" s="23">
        <v>14757.690399999999</v>
      </c>
      <c r="L10" s="30">
        <f t="shared" si="0"/>
        <v>103303.8328</v>
      </c>
      <c r="M10" s="30">
        <f t="shared" si="1"/>
        <v>103303.8328</v>
      </c>
      <c r="N10">
        <v>15044.118700000001</v>
      </c>
      <c r="O10">
        <v>15044.118700000001</v>
      </c>
      <c r="P10">
        <v>15044.118700000001</v>
      </c>
      <c r="Q10">
        <v>15044.118700000001</v>
      </c>
      <c r="R10">
        <v>15044.118700000001</v>
      </c>
      <c r="S10">
        <v>15044.118700000001</v>
      </c>
      <c r="T10">
        <v>15044.118700000001</v>
      </c>
      <c r="U10">
        <v>15044.118700000001</v>
      </c>
      <c r="V10" s="31">
        <v>26845.500599999999</v>
      </c>
      <c r="W10" s="31">
        <v>26845.500599999999</v>
      </c>
      <c r="X10" s="31">
        <v>26845.500599999999</v>
      </c>
      <c r="Y10" s="31">
        <v>26845.500599999999</v>
      </c>
      <c r="Z10" s="31">
        <v>26845.500599999999</v>
      </c>
      <c r="AA10" s="31">
        <v>26845.500599999999</v>
      </c>
      <c r="AB10" s="32">
        <v>48033.7</v>
      </c>
      <c r="AC10" s="32">
        <v>48033.7</v>
      </c>
      <c r="AD10" s="32">
        <v>48033.7</v>
      </c>
      <c r="AE10" s="31">
        <v>26845.500599999999</v>
      </c>
      <c r="AF10" s="31">
        <v>26845.500599999999</v>
      </c>
      <c r="AG10" s="31">
        <v>26845.500599999999</v>
      </c>
      <c r="AH10" s="31">
        <v>26845.500599999999</v>
      </c>
      <c r="AI10" s="31">
        <v>26845.500599999999</v>
      </c>
      <c r="AJ10" s="31">
        <v>26845.500599999999</v>
      </c>
      <c r="AK10" s="32">
        <v>48033.7</v>
      </c>
      <c r="AL10" s="32">
        <v>48033.7</v>
      </c>
      <c r="AM10" s="32">
        <v>48033.7</v>
      </c>
      <c r="AN10" s="32">
        <v>48033.7</v>
      </c>
      <c r="AO10" s="32">
        <v>48033.7</v>
      </c>
      <c r="AP10" s="32">
        <v>48033.7</v>
      </c>
      <c r="AQ10" s="32">
        <v>48033.7</v>
      </c>
      <c r="AR10" s="32">
        <v>48033.7</v>
      </c>
      <c r="AS10" s="32">
        <v>48033.7</v>
      </c>
      <c r="AT10" s="31">
        <v>26845.500599999999</v>
      </c>
      <c r="AU10" s="33">
        <v>43341.242100000003</v>
      </c>
      <c r="AV10" s="33">
        <v>43341.242100000003</v>
      </c>
      <c r="AW10" s="33">
        <v>43341.242100000003</v>
      </c>
      <c r="AX10" s="33">
        <v>43341.242100000003</v>
      </c>
      <c r="AY10" s="33">
        <v>43341.242100000003</v>
      </c>
      <c r="AZ10" s="33">
        <v>43341.242100000003</v>
      </c>
      <c r="BA10" s="33">
        <v>43341.242100000003</v>
      </c>
      <c r="BB10" s="33">
        <v>43341.242100000003</v>
      </c>
      <c r="BC10" s="33">
        <v>43341.242100000003</v>
      </c>
      <c r="BD10" s="33">
        <v>43341.242100000003</v>
      </c>
      <c r="BE10" s="33">
        <v>43341.242100000003</v>
      </c>
      <c r="BF10" s="33">
        <v>43341.242100000003</v>
      </c>
      <c r="BG10" s="34">
        <v>12485.7048</v>
      </c>
      <c r="BH10" s="34">
        <v>12485.7048</v>
      </c>
      <c r="BI10" s="34">
        <v>12485.7048</v>
      </c>
      <c r="BJ10" s="34">
        <v>12485.7048</v>
      </c>
      <c r="BK10" s="34">
        <v>12485.7048</v>
      </c>
    </row>
    <row r="11" spans="1:63" x14ac:dyDescent="0.25">
      <c r="A11">
        <f t="shared" si="2"/>
        <v>10</v>
      </c>
      <c r="B11" s="23">
        <v>14777.6</v>
      </c>
      <c r="C11" s="23">
        <v>14777.6</v>
      </c>
      <c r="D11" s="23">
        <v>14777.6</v>
      </c>
      <c r="E11" s="23">
        <v>14777.6</v>
      </c>
      <c r="F11" s="23">
        <v>14777.6</v>
      </c>
      <c r="G11" s="23">
        <v>14777.6</v>
      </c>
      <c r="H11" s="23">
        <v>14777.6</v>
      </c>
      <c r="I11" s="23">
        <v>14777.6</v>
      </c>
      <c r="J11" s="23">
        <v>14777.6</v>
      </c>
      <c r="K11" s="23">
        <v>14777.6</v>
      </c>
      <c r="L11" s="30">
        <f t="shared" si="0"/>
        <v>103443.2</v>
      </c>
      <c r="M11" s="30">
        <f t="shared" si="1"/>
        <v>103443.2</v>
      </c>
      <c r="N11">
        <v>14623.8</v>
      </c>
      <c r="O11">
        <v>14623.8</v>
      </c>
      <c r="P11">
        <v>14623.8</v>
      </c>
      <c r="Q11">
        <v>14623.8</v>
      </c>
      <c r="R11">
        <v>14623.8</v>
      </c>
      <c r="S11">
        <v>14623.8</v>
      </c>
      <c r="T11">
        <v>14623.8</v>
      </c>
      <c r="U11">
        <v>14623.8</v>
      </c>
      <c r="V11" s="31">
        <v>26181.8</v>
      </c>
      <c r="W11" s="31">
        <v>26181.8</v>
      </c>
      <c r="X11" s="31">
        <v>26181.8</v>
      </c>
      <c r="Y11" s="31">
        <v>26181.8</v>
      </c>
      <c r="Z11" s="31">
        <v>26181.8</v>
      </c>
      <c r="AA11" s="31">
        <v>26181.8</v>
      </c>
      <c r="AB11" s="32">
        <v>47010</v>
      </c>
      <c r="AC11" s="32">
        <v>47010</v>
      </c>
      <c r="AD11" s="32">
        <v>47010</v>
      </c>
      <c r="AE11" s="31">
        <v>26181.8</v>
      </c>
      <c r="AF11" s="31">
        <v>26181.8</v>
      </c>
      <c r="AG11" s="31">
        <v>26181.8</v>
      </c>
      <c r="AH11" s="31">
        <v>26181.8</v>
      </c>
      <c r="AI11" s="31">
        <v>26181.8</v>
      </c>
      <c r="AJ11" s="31">
        <v>26181.8</v>
      </c>
      <c r="AK11" s="32">
        <v>47010</v>
      </c>
      <c r="AL11" s="32">
        <v>47010</v>
      </c>
      <c r="AM11" s="32">
        <v>47010</v>
      </c>
      <c r="AN11" s="32">
        <v>47010</v>
      </c>
      <c r="AO11" s="32">
        <v>47010</v>
      </c>
      <c r="AP11" s="32">
        <v>47010</v>
      </c>
      <c r="AQ11" s="32">
        <v>47010</v>
      </c>
      <c r="AR11" s="32">
        <v>47010</v>
      </c>
      <c r="AS11" s="32">
        <v>47010</v>
      </c>
      <c r="AT11" s="31">
        <v>26181.8</v>
      </c>
      <c r="AU11" s="33">
        <v>41726.9</v>
      </c>
      <c r="AV11" s="33">
        <v>41726.9</v>
      </c>
      <c r="AW11" s="33">
        <v>41726.9</v>
      </c>
      <c r="AX11" s="33">
        <v>41726.9</v>
      </c>
      <c r="AY11" s="33">
        <v>41726.9</v>
      </c>
      <c r="AZ11" s="33">
        <v>41726.9</v>
      </c>
      <c r="BA11" s="33">
        <v>41726.9</v>
      </c>
      <c r="BB11" s="33">
        <v>41726.9</v>
      </c>
      <c r="BC11" s="33">
        <v>41726.9</v>
      </c>
      <c r="BD11" s="33">
        <v>41726.9</v>
      </c>
      <c r="BE11" s="33">
        <v>41726.9</v>
      </c>
      <c r="BF11" s="33">
        <v>41726.9</v>
      </c>
      <c r="BG11" s="34">
        <v>12142.2</v>
      </c>
      <c r="BH11" s="34">
        <v>12142.2</v>
      </c>
      <c r="BI11" s="34">
        <v>12142.2</v>
      </c>
      <c r="BJ11" s="34">
        <v>12142.2</v>
      </c>
      <c r="BK11" s="34">
        <v>12142.2</v>
      </c>
    </row>
    <row r="12" spans="1:63" x14ac:dyDescent="0.25">
      <c r="A12">
        <f t="shared" si="2"/>
        <v>11</v>
      </c>
      <c r="B12" s="23">
        <v>14738.6736</v>
      </c>
      <c r="C12" s="23">
        <v>14738.6736</v>
      </c>
      <c r="D12" s="23">
        <v>14738.6736</v>
      </c>
      <c r="E12" s="23">
        <v>14738.6736</v>
      </c>
      <c r="F12" s="23">
        <v>14738.6736</v>
      </c>
      <c r="G12" s="23">
        <v>14738.6736</v>
      </c>
      <c r="H12" s="23">
        <v>14738.6736</v>
      </c>
      <c r="I12" s="23">
        <v>14738.6736</v>
      </c>
      <c r="J12" s="23">
        <v>14738.6736</v>
      </c>
      <c r="K12" s="23">
        <v>14738.6736</v>
      </c>
      <c r="L12" s="30">
        <f t="shared" si="0"/>
        <v>103170.71520000001</v>
      </c>
      <c r="M12" s="30">
        <f t="shared" si="1"/>
        <v>103170.71520000001</v>
      </c>
      <c r="N12">
        <v>14197.5633</v>
      </c>
      <c r="O12">
        <v>14197.5633</v>
      </c>
      <c r="P12">
        <v>14197.5633</v>
      </c>
      <c r="Q12">
        <v>14197.5633</v>
      </c>
      <c r="R12">
        <v>14197.5633</v>
      </c>
      <c r="S12">
        <v>14197.5633</v>
      </c>
      <c r="T12">
        <v>14197.5633</v>
      </c>
      <c r="U12">
        <v>14197.5633</v>
      </c>
      <c r="V12" s="31">
        <v>25666.182199999999</v>
      </c>
      <c r="W12" s="31">
        <v>25666.182199999999</v>
      </c>
      <c r="X12" s="31">
        <v>25666.182199999999</v>
      </c>
      <c r="Y12" s="31">
        <v>25666.182199999999</v>
      </c>
      <c r="Z12" s="31">
        <v>25666.182199999999</v>
      </c>
      <c r="AA12" s="31">
        <v>25666.182199999999</v>
      </c>
      <c r="AB12" s="32">
        <v>45986.3</v>
      </c>
      <c r="AC12" s="32">
        <v>45986.3</v>
      </c>
      <c r="AD12" s="32">
        <v>45986.3</v>
      </c>
      <c r="AE12" s="31">
        <v>25666.182199999999</v>
      </c>
      <c r="AF12" s="31">
        <v>25666.182199999999</v>
      </c>
      <c r="AG12" s="31">
        <v>25666.182199999999</v>
      </c>
      <c r="AH12" s="31">
        <v>25666.182199999999</v>
      </c>
      <c r="AI12" s="31">
        <v>25666.182199999999</v>
      </c>
      <c r="AJ12" s="31">
        <v>25666.182199999999</v>
      </c>
      <c r="AK12" s="32">
        <v>45986.3</v>
      </c>
      <c r="AL12" s="32">
        <v>45986.3</v>
      </c>
      <c r="AM12" s="32">
        <v>45986.3</v>
      </c>
      <c r="AN12" s="32">
        <v>45986.3</v>
      </c>
      <c r="AO12" s="32">
        <v>45986.3</v>
      </c>
      <c r="AP12" s="32">
        <v>45986.3</v>
      </c>
      <c r="AQ12" s="32">
        <v>45986.3</v>
      </c>
      <c r="AR12" s="32">
        <v>45986.3</v>
      </c>
      <c r="AS12" s="32">
        <v>45986.3</v>
      </c>
      <c r="AT12" s="31">
        <v>25666.182199999999</v>
      </c>
      <c r="AU12" s="33">
        <v>40108.071900000003</v>
      </c>
      <c r="AV12" s="33">
        <v>40108.071900000003</v>
      </c>
      <c r="AW12" s="33">
        <v>40108.071900000003</v>
      </c>
      <c r="AX12" s="33">
        <v>40108.071900000003</v>
      </c>
      <c r="AY12" s="33">
        <v>40108.071900000003</v>
      </c>
      <c r="AZ12" s="33">
        <v>40108.071900000003</v>
      </c>
      <c r="BA12" s="33">
        <v>40108.071900000003</v>
      </c>
      <c r="BB12" s="33">
        <v>40108.071900000003</v>
      </c>
      <c r="BC12" s="33">
        <v>40108.071900000003</v>
      </c>
      <c r="BD12" s="33">
        <v>40108.071900000003</v>
      </c>
      <c r="BE12" s="33">
        <v>40108.071900000003</v>
      </c>
      <c r="BF12" s="33">
        <v>40108.071900000003</v>
      </c>
      <c r="BG12" s="34">
        <v>11758.063200000001</v>
      </c>
      <c r="BH12" s="34">
        <v>11758.063200000001</v>
      </c>
      <c r="BI12" s="34">
        <v>11758.063200000001</v>
      </c>
      <c r="BJ12" s="34">
        <v>11758.063200000001</v>
      </c>
      <c r="BK12" s="34">
        <v>11758.063200000001</v>
      </c>
    </row>
    <row r="13" spans="1:63" x14ac:dyDescent="0.25">
      <c r="A13">
        <f t="shared" si="2"/>
        <v>12</v>
      </c>
      <c r="B13" s="23">
        <v>14644.9408</v>
      </c>
      <c r="C13" s="23">
        <v>14644.9408</v>
      </c>
      <c r="D13" s="23">
        <v>14644.9408</v>
      </c>
      <c r="E13" s="23">
        <v>14644.9408</v>
      </c>
      <c r="F13" s="23">
        <v>14644.9408</v>
      </c>
      <c r="G13" s="23">
        <v>14644.9408</v>
      </c>
      <c r="H13" s="23">
        <v>14644.9408</v>
      </c>
      <c r="I13" s="23">
        <v>14644.9408</v>
      </c>
      <c r="J13" s="23">
        <v>14644.9408</v>
      </c>
      <c r="K13" s="23">
        <v>14644.9408</v>
      </c>
      <c r="L13" s="30">
        <f t="shared" si="0"/>
        <v>102514.58560000001</v>
      </c>
      <c r="M13" s="30">
        <f t="shared" si="1"/>
        <v>102514.58560000001</v>
      </c>
      <c r="N13">
        <v>13767.582399999999</v>
      </c>
      <c r="O13">
        <v>13767.582399999999</v>
      </c>
      <c r="P13">
        <v>13767.582399999999</v>
      </c>
      <c r="Q13">
        <v>13767.582399999999</v>
      </c>
      <c r="R13">
        <v>13767.582399999999</v>
      </c>
      <c r="S13">
        <v>13767.582399999999</v>
      </c>
      <c r="T13">
        <v>13767.582399999999</v>
      </c>
      <c r="U13">
        <v>13767.582399999999</v>
      </c>
      <c r="V13" s="31">
        <v>25273.7808</v>
      </c>
      <c r="W13" s="31">
        <v>25273.7808</v>
      </c>
      <c r="X13" s="31">
        <v>25273.7808</v>
      </c>
      <c r="Y13" s="31">
        <v>25273.7808</v>
      </c>
      <c r="Z13" s="31">
        <v>25273.7808</v>
      </c>
      <c r="AA13" s="31">
        <v>25273.7808</v>
      </c>
      <c r="AB13" s="32">
        <v>44962.6</v>
      </c>
      <c r="AC13" s="32">
        <v>44962.6</v>
      </c>
      <c r="AD13" s="32">
        <v>44962.6</v>
      </c>
      <c r="AE13" s="31">
        <v>25273.7808</v>
      </c>
      <c r="AF13" s="31">
        <v>25273.7808</v>
      </c>
      <c r="AG13" s="31">
        <v>25273.7808</v>
      </c>
      <c r="AH13" s="31">
        <v>25273.7808</v>
      </c>
      <c r="AI13" s="31">
        <v>25273.7808</v>
      </c>
      <c r="AJ13" s="31">
        <v>25273.7808</v>
      </c>
      <c r="AK13" s="32">
        <v>44962.6</v>
      </c>
      <c r="AL13" s="32">
        <v>44962.6</v>
      </c>
      <c r="AM13" s="32">
        <v>44962.6</v>
      </c>
      <c r="AN13" s="32">
        <v>44962.6</v>
      </c>
      <c r="AO13" s="32">
        <v>44962.6</v>
      </c>
      <c r="AP13" s="32">
        <v>44962.6</v>
      </c>
      <c r="AQ13" s="32">
        <v>44962.6</v>
      </c>
      <c r="AR13" s="32">
        <v>44962.6</v>
      </c>
      <c r="AS13" s="32">
        <v>44962.6</v>
      </c>
      <c r="AT13" s="31">
        <v>25273.7808</v>
      </c>
      <c r="AU13" s="33">
        <v>38431.627200000003</v>
      </c>
      <c r="AV13" s="33">
        <v>38431.627200000003</v>
      </c>
      <c r="AW13" s="33">
        <v>38431.627200000003</v>
      </c>
      <c r="AX13" s="33">
        <v>38431.627200000003</v>
      </c>
      <c r="AY13" s="33">
        <v>38431.627200000003</v>
      </c>
      <c r="AZ13" s="33">
        <v>38431.627200000003</v>
      </c>
      <c r="BA13" s="33">
        <v>38431.627200000003</v>
      </c>
      <c r="BB13" s="33">
        <v>38431.627200000003</v>
      </c>
      <c r="BC13" s="33">
        <v>38431.627200000003</v>
      </c>
      <c r="BD13" s="33">
        <v>38431.627200000003</v>
      </c>
      <c r="BE13" s="33">
        <v>38431.627200000003</v>
      </c>
      <c r="BF13" s="33">
        <v>38431.627200000003</v>
      </c>
      <c r="BG13" s="34">
        <v>11341.329599999999</v>
      </c>
      <c r="BH13" s="34">
        <v>11341.329599999999</v>
      </c>
      <c r="BI13" s="34">
        <v>11341.329599999999</v>
      </c>
      <c r="BJ13" s="34">
        <v>11341.329599999999</v>
      </c>
      <c r="BK13" s="34">
        <v>11341.329599999999</v>
      </c>
    </row>
    <row r="14" spans="1:63" x14ac:dyDescent="0.25">
      <c r="A14">
        <f t="shared" si="2"/>
        <v>13</v>
      </c>
      <c r="B14" s="23">
        <v>14500.431200000001</v>
      </c>
      <c r="C14" s="23">
        <v>14500.431200000001</v>
      </c>
      <c r="D14" s="23">
        <v>14500.431200000001</v>
      </c>
      <c r="E14" s="23">
        <v>14500.431200000001</v>
      </c>
      <c r="F14" s="23">
        <v>14500.431200000001</v>
      </c>
      <c r="G14" s="23">
        <v>14500.431200000001</v>
      </c>
      <c r="H14" s="23">
        <v>14500.431200000001</v>
      </c>
      <c r="I14" s="23">
        <v>14500.431200000001</v>
      </c>
      <c r="J14" s="23">
        <v>14500.431200000001</v>
      </c>
      <c r="K14" s="23">
        <v>14500.431200000001</v>
      </c>
      <c r="L14" s="30">
        <f t="shared" si="0"/>
        <v>101503.0184</v>
      </c>
      <c r="M14" s="30">
        <f t="shared" si="1"/>
        <v>101503.0184</v>
      </c>
      <c r="N14">
        <v>13336.0311</v>
      </c>
      <c r="O14">
        <v>13336.0311</v>
      </c>
      <c r="P14">
        <v>13336.0311</v>
      </c>
      <c r="Q14">
        <v>13336.0311</v>
      </c>
      <c r="R14">
        <v>13336.0311</v>
      </c>
      <c r="S14">
        <v>13336.0311</v>
      </c>
      <c r="T14">
        <v>13336.0311</v>
      </c>
      <c r="U14">
        <v>13336.0311</v>
      </c>
      <c r="V14" s="31">
        <v>24981.587</v>
      </c>
      <c r="W14" s="31">
        <v>24981.587</v>
      </c>
      <c r="X14" s="31">
        <v>24981.587</v>
      </c>
      <c r="Y14" s="31">
        <v>24981.587</v>
      </c>
      <c r="Z14" s="31">
        <v>24981.587</v>
      </c>
      <c r="AA14" s="31">
        <v>24981.587</v>
      </c>
      <c r="AB14" s="32">
        <v>43938.9</v>
      </c>
      <c r="AC14" s="32">
        <v>43938.9</v>
      </c>
      <c r="AD14" s="32">
        <v>43938.9</v>
      </c>
      <c r="AE14" s="31">
        <v>24981.587</v>
      </c>
      <c r="AF14" s="31">
        <v>24981.587</v>
      </c>
      <c r="AG14" s="31">
        <v>24981.587</v>
      </c>
      <c r="AH14" s="31">
        <v>24981.587</v>
      </c>
      <c r="AI14" s="31">
        <v>24981.587</v>
      </c>
      <c r="AJ14" s="31">
        <v>24981.587</v>
      </c>
      <c r="AK14" s="32">
        <v>43938.9</v>
      </c>
      <c r="AL14" s="32">
        <v>43938.9</v>
      </c>
      <c r="AM14" s="32">
        <v>43938.9</v>
      </c>
      <c r="AN14" s="32">
        <v>43938.9</v>
      </c>
      <c r="AO14" s="32">
        <v>43938.9</v>
      </c>
      <c r="AP14" s="32">
        <v>43938.9</v>
      </c>
      <c r="AQ14" s="32">
        <v>43938.9</v>
      </c>
      <c r="AR14" s="32">
        <v>43938.9</v>
      </c>
      <c r="AS14" s="32">
        <v>43938.9</v>
      </c>
      <c r="AT14" s="31">
        <v>24981.587</v>
      </c>
      <c r="AU14" s="33">
        <v>36644.435299999997</v>
      </c>
      <c r="AV14" s="33">
        <v>36644.435299999997</v>
      </c>
      <c r="AW14" s="33">
        <v>36644.435299999997</v>
      </c>
      <c r="AX14" s="33">
        <v>36644.435299999997</v>
      </c>
      <c r="AY14" s="33">
        <v>36644.435299999997</v>
      </c>
      <c r="AZ14" s="33">
        <v>36644.435299999997</v>
      </c>
      <c r="BA14" s="33">
        <v>36644.435299999997</v>
      </c>
      <c r="BB14" s="33">
        <v>36644.435299999997</v>
      </c>
      <c r="BC14" s="33">
        <v>36644.435299999997</v>
      </c>
      <c r="BD14" s="33">
        <v>36644.435299999997</v>
      </c>
      <c r="BE14" s="33">
        <v>36644.435299999997</v>
      </c>
      <c r="BF14" s="33">
        <v>36644.435299999997</v>
      </c>
      <c r="BG14" s="34">
        <v>10900.0344</v>
      </c>
      <c r="BH14" s="34">
        <v>10900.0344</v>
      </c>
      <c r="BI14" s="34">
        <v>10900.0344</v>
      </c>
      <c r="BJ14" s="34">
        <v>10900.0344</v>
      </c>
      <c r="BK14" s="34">
        <v>10900.0344</v>
      </c>
    </row>
    <row r="15" spans="1:63" x14ac:dyDescent="0.25">
      <c r="A15">
        <f t="shared" si="2"/>
        <v>14</v>
      </c>
      <c r="B15" s="23">
        <v>14309.1744</v>
      </c>
      <c r="C15" s="23">
        <v>14309.1744</v>
      </c>
      <c r="D15" s="23">
        <v>14309.1744</v>
      </c>
      <c r="E15" s="23">
        <v>14309.1744</v>
      </c>
      <c r="F15" s="23">
        <v>14309.1744</v>
      </c>
      <c r="G15" s="23">
        <v>14309.1744</v>
      </c>
      <c r="H15" s="23">
        <v>14309.1744</v>
      </c>
      <c r="I15" s="23">
        <v>14309.1744</v>
      </c>
      <c r="J15" s="23">
        <v>14309.1744</v>
      </c>
      <c r="K15" s="23">
        <v>14309.1744</v>
      </c>
      <c r="L15" s="30">
        <f t="shared" si="0"/>
        <v>100164.2208</v>
      </c>
      <c r="M15" s="30">
        <f t="shared" si="1"/>
        <v>100164.2208</v>
      </c>
      <c r="N15">
        <v>12905.083199999999</v>
      </c>
      <c r="O15">
        <v>12905.083199999999</v>
      </c>
      <c r="P15">
        <v>12905.083199999999</v>
      </c>
      <c r="Q15">
        <v>12905.083199999999</v>
      </c>
      <c r="R15">
        <v>12905.083199999999</v>
      </c>
      <c r="S15">
        <v>12905.083199999999</v>
      </c>
      <c r="T15">
        <v>12905.083199999999</v>
      </c>
      <c r="U15">
        <v>12905.083199999999</v>
      </c>
      <c r="V15" s="31">
        <v>24768.4496</v>
      </c>
      <c r="W15" s="31">
        <v>24768.4496</v>
      </c>
      <c r="X15" s="31">
        <v>24768.4496</v>
      </c>
      <c r="Y15" s="31">
        <v>24768.4496</v>
      </c>
      <c r="Z15" s="31">
        <v>24768.4496</v>
      </c>
      <c r="AA15" s="31">
        <v>24768.4496</v>
      </c>
      <c r="AB15" s="32">
        <v>42915.199999999997</v>
      </c>
      <c r="AC15" s="32">
        <v>42915.199999999997</v>
      </c>
      <c r="AD15" s="32">
        <v>42915.199999999997</v>
      </c>
      <c r="AE15" s="31">
        <v>24768.4496</v>
      </c>
      <c r="AF15" s="31">
        <v>24768.4496</v>
      </c>
      <c r="AG15" s="31">
        <v>24768.4496</v>
      </c>
      <c r="AH15" s="31">
        <v>24768.4496</v>
      </c>
      <c r="AI15" s="31">
        <v>24768.4496</v>
      </c>
      <c r="AJ15" s="31">
        <v>24768.4496</v>
      </c>
      <c r="AK15" s="32">
        <v>42915.199999999997</v>
      </c>
      <c r="AL15" s="32">
        <v>42915.199999999997</v>
      </c>
      <c r="AM15" s="32">
        <v>42915.199999999997</v>
      </c>
      <c r="AN15" s="32">
        <v>42915.199999999997</v>
      </c>
      <c r="AO15" s="32">
        <v>42915.199999999997</v>
      </c>
      <c r="AP15" s="32">
        <v>42915.199999999997</v>
      </c>
      <c r="AQ15" s="32">
        <v>42915.199999999997</v>
      </c>
      <c r="AR15" s="32">
        <v>42915.199999999997</v>
      </c>
      <c r="AS15" s="32">
        <v>42915.199999999997</v>
      </c>
      <c r="AT15" s="31">
        <v>24768.4496</v>
      </c>
      <c r="AU15" s="33">
        <v>34693.365599999997</v>
      </c>
      <c r="AV15" s="33">
        <v>34693.365599999997</v>
      </c>
      <c r="AW15" s="33">
        <v>34693.365599999997</v>
      </c>
      <c r="AX15" s="33">
        <v>34693.365599999997</v>
      </c>
      <c r="AY15" s="33">
        <v>34693.365599999997</v>
      </c>
      <c r="AZ15" s="33">
        <v>34693.365599999997</v>
      </c>
      <c r="BA15" s="33">
        <v>34693.365599999997</v>
      </c>
      <c r="BB15" s="33">
        <v>34693.365599999997</v>
      </c>
      <c r="BC15" s="33">
        <v>34693.365599999997</v>
      </c>
      <c r="BD15" s="33">
        <v>34693.365599999997</v>
      </c>
      <c r="BE15" s="33">
        <v>34693.365599999997</v>
      </c>
      <c r="BF15" s="33">
        <v>34693.365599999997</v>
      </c>
      <c r="BG15" s="34">
        <v>10442.212799999999</v>
      </c>
      <c r="BH15" s="34">
        <v>10442.212799999999</v>
      </c>
      <c r="BI15" s="34">
        <v>10442.212799999999</v>
      </c>
      <c r="BJ15" s="34">
        <v>10442.212799999999</v>
      </c>
      <c r="BK15" s="34">
        <v>10442.212799999999</v>
      </c>
    </row>
    <row r="16" spans="1:63" x14ac:dyDescent="0.25">
      <c r="A16">
        <f t="shared" si="2"/>
        <v>15</v>
      </c>
      <c r="B16" s="23">
        <v>14075.2</v>
      </c>
      <c r="C16" s="23">
        <v>14075.2</v>
      </c>
      <c r="D16" s="23">
        <v>14075.2</v>
      </c>
      <c r="E16" s="23">
        <v>14075.2</v>
      </c>
      <c r="F16" s="23">
        <v>14075.2</v>
      </c>
      <c r="G16" s="23">
        <v>14075.2</v>
      </c>
      <c r="H16" s="23">
        <v>14075.2</v>
      </c>
      <c r="I16" s="23">
        <v>14075.2</v>
      </c>
      <c r="J16" s="23">
        <v>14075.2</v>
      </c>
      <c r="K16" s="23">
        <v>14075.2</v>
      </c>
      <c r="L16" s="30">
        <f t="shared" si="0"/>
        <v>98526.400000000009</v>
      </c>
      <c r="M16" s="30">
        <f t="shared" si="1"/>
        <v>98526.400000000009</v>
      </c>
      <c r="N16">
        <v>12476.9125</v>
      </c>
      <c r="O16">
        <v>12476.9125</v>
      </c>
      <c r="P16">
        <v>12476.9125</v>
      </c>
      <c r="Q16">
        <v>12476.9125</v>
      </c>
      <c r="R16">
        <v>12476.9125</v>
      </c>
      <c r="S16">
        <v>12476.9125</v>
      </c>
      <c r="T16">
        <v>12476.9125</v>
      </c>
      <c r="U16">
        <v>12476.9125</v>
      </c>
      <c r="V16" s="31">
        <v>24615.075000000001</v>
      </c>
      <c r="W16" s="31">
        <v>24615.075000000001</v>
      </c>
      <c r="X16" s="31">
        <v>24615.075000000001</v>
      </c>
      <c r="Y16" s="31">
        <v>24615.075000000001</v>
      </c>
      <c r="Z16" s="31">
        <v>24615.075000000001</v>
      </c>
      <c r="AA16" s="31">
        <v>24615.075000000001</v>
      </c>
      <c r="AB16" s="32">
        <v>41891.5</v>
      </c>
      <c r="AC16" s="32">
        <v>41891.5</v>
      </c>
      <c r="AD16" s="32">
        <v>41891.5</v>
      </c>
      <c r="AE16" s="31">
        <v>24615.075000000001</v>
      </c>
      <c r="AF16" s="31">
        <v>24615.075000000001</v>
      </c>
      <c r="AG16" s="31">
        <v>24615.075000000001</v>
      </c>
      <c r="AH16" s="31">
        <v>24615.075000000001</v>
      </c>
      <c r="AI16" s="31">
        <v>24615.075000000001</v>
      </c>
      <c r="AJ16" s="31">
        <v>24615.075000000001</v>
      </c>
      <c r="AK16" s="32">
        <v>41891.5</v>
      </c>
      <c r="AL16" s="32">
        <v>41891.5</v>
      </c>
      <c r="AM16" s="32">
        <v>41891.5</v>
      </c>
      <c r="AN16" s="32">
        <v>41891.5</v>
      </c>
      <c r="AO16" s="32">
        <v>41891.5</v>
      </c>
      <c r="AP16" s="32">
        <v>41891.5</v>
      </c>
      <c r="AQ16" s="32">
        <v>41891.5</v>
      </c>
      <c r="AR16" s="32">
        <v>41891.5</v>
      </c>
      <c r="AS16" s="32">
        <v>41891.5</v>
      </c>
      <c r="AT16" s="31">
        <v>24615.075000000001</v>
      </c>
      <c r="AU16" s="33">
        <v>32525.287499999999</v>
      </c>
      <c r="AV16" s="33">
        <v>32525.287499999999</v>
      </c>
      <c r="AW16" s="33">
        <v>32525.287499999999</v>
      </c>
      <c r="AX16" s="33">
        <v>32525.287499999999</v>
      </c>
      <c r="AY16" s="33">
        <v>32525.287499999999</v>
      </c>
      <c r="AZ16" s="33">
        <v>32525.287499999999</v>
      </c>
      <c r="BA16" s="33">
        <v>32525.287499999999</v>
      </c>
      <c r="BB16" s="33">
        <v>32525.287499999999</v>
      </c>
      <c r="BC16" s="33">
        <v>32525.287499999999</v>
      </c>
      <c r="BD16" s="33">
        <v>32525.287499999999</v>
      </c>
      <c r="BE16" s="33">
        <v>32525.287499999999</v>
      </c>
      <c r="BF16" s="33">
        <v>32525.287499999999</v>
      </c>
      <c r="BG16" s="34">
        <v>9975.9</v>
      </c>
      <c r="BH16" s="34">
        <v>9975.9</v>
      </c>
      <c r="BI16" s="34">
        <v>9975.9</v>
      </c>
      <c r="BJ16" s="34">
        <v>9975.9</v>
      </c>
      <c r="BK16" s="34">
        <v>9975.9</v>
      </c>
    </row>
    <row r="17" spans="1:63" x14ac:dyDescent="0.25">
      <c r="A17">
        <f t="shared" si="2"/>
        <v>16</v>
      </c>
      <c r="B17" s="23">
        <v>13802.5376</v>
      </c>
      <c r="C17" s="23">
        <v>13802.5376</v>
      </c>
      <c r="D17" s="23">
        <v>13802.5376</v>
      </c>
      <c r="E17" s="23">
        <v>13802.5376</v>
      </c>
      <c r="F17" s="23">
        <v>13802.5376</v>
      </c>
      <c r="G17" s="23">
        <v>13802.5376</v>
      </c>
      <c r="H17" s="23">
        <v>13802.5376</v>
      </c>
      <c r="I17" s="23">
        <v>13802.5376</v>
      </c>
      <c r="J17" s="23">
        <v>13802.5376</v>
      </c>
      <c r="K17" s="23">
        <v>13802.5376</v>
      </c>
      <c r="L17" s="30">
        <f t="shared" si="0"/>
        <v>96617.763200000001</v>
      </c>
      <c r="M17" s="30">
        <f t="shared" si="1"/>
        <v>96617.763200000001</v>
      </c>
      <c r="N17">
        <v>12053.692800000001</v>
      </c>
      <c r="O17">
        <v>12053.692800000001</v>
      </c>
      <c r="P17">
        <v>12053.692800000001</v>
      </c>
      <c r="Q17">
        <v>12053.692800000001</v>
      </c>
      <c r="R17">
        <v>12053.692800000001</v>
      </c>
      <c r="S17">
        <v>12053.692800000001</v>
      </c>
      <c r="T17">
        <v>12053.692800000001</v>
      </c>
      <c r="U17">
        <v>12053.692800000001</v>
      </c>
      <c r="V17" s="31">
        <v>24504.0272</v>
      </c>
      <c r="W17" s="31">
        <v>24504.0272</v>
      </c>
      <c r="X17" s="31">
        <v>24504.0272</v>
      </c>
      <c r="Y17" s="31">
        <v>24504.0272</v>
      </c>
      <c r="Z17" s="31">
        <v>24504.0272</v>
      </c>
      <c r="AA17" s="31">
        <v>24504.0272</v>
      </c>
      <c r="AB17" s="32">
        <v>40867.800000000003</v>
      </c>
      <c r="AC17" s="32">
        <v>40867.800000000003</v>
      </c>
      <c r="AD17" s="32">
        <v>40867.800000000003</v>
      </c>
      <c r="AE17" s="31">
        <v>24504.0272</v>
      </c>
      <c r="AF17" s="31">
        <v>24504.0272</v>
      </c>
      <c r="AG17" s="31">
        <v>24504.0272</v>
      </c>
      <c r="AH17" s="31">
        <v>24504.0272</v>
      </c>
      <c r="AI17" s="31">
        <v>24504.0272</v>
      </c>
      <c r="AJ17" s="31">
        <v>24504.0272</v>
      </c>
      <c r="AK17" s="32">
        <v>40867.800000000003</v>
      </c>
      <c r="AL17" s="32">
        <v>40867.800000000003</v>
      </c>
      <c r="AM17" s="32">
        <v>40867.800000000003</v>
      </c>
      <c r="AN17" s="32">
        <v>40867.800000000003</v>
      </c>
      <c r="AO17" s="32">
        <v>40867.800000000003</v>
      </c>
      <c r="AP17" s="32">
        <v>40867.800000000003</v>
      </c>
      <c r="AQ17" s="32">
        <v>40867.800000000003</v>
      </c>
      <c r="AR17" s="32">
        <v>40867.800000000003</v>
      </c>
      <c r="AS17" s="32">
        <v>40867.800000000003</v>
      </c>
      <c r="AT17" s="31">
        <v>24504.0272</v>
      </c>
      <c r="AU17" s="33">
        <v>32525.287499999999</v>
      </c>
      <c r="AV17" s="33">
        <v>32525.287499999999</v>
      </c>
      <c r="AW17" s="33">
        <v>32525.287499999999</v>
      </c>
      <c r="AX17" s="33">
        <v>32525.287499999999</v>
      </c>
      <c r="AY17" s="33">
        <v>32525.287499999999</v>
      </c>
      <c r="AZ17" s="33">
        <v>32525.287499999999</v>
      </c>
      <c r="BA17" s="33">
        <v>32525.287499999999</v>
      </c>
      <c r="BB17" s="33">
        <v>32525.287499999999</v>
      </c>
      <c r="BC17" s="33">
        <v>32525.287499999999</v>
      </c>
      <c r="BD17" s="33">
        <v>32525.287499999999</v>
      </c>
      <c r="BE17" s="33">
        <v>32525.287499999999</v>
      </c>
      <c r="BF17" s="33">
        <v>32525.287499999999</v>
      </c>
      <c r="BG17" s="34">
        <v>9509.1311999999998</v>
      </c>
      <c r="BH17" s="34">
        <v>9509.1311999999998</v>
      </c>
      <c r="BI17" s="34">
        <v>9509.1311999999998</v>
      </c>
      <c r="BJ17" s="34">
        <v>9509.1311999999998</v>
      </c>
      <c r="BK17" s="34">
        <v>9509.1311999999998</v>
      </c>
    </row>
    <row r="18" spans="1:63" x14ac:dyDescent="0.25">
      <c r="A18">
        <f t="shared" si="2"/>
        <v>17</v>
      </c>
      <c r="B18" s="23">
        <v>13495.2168</v>
      </c>
      <c r="C18" s="23">
        <v>13495.2168</v>
      </c>
      <c r="D18" s="23">
        <v>13495.2168</v>
      </c>
      <c r="E18" s="23">
        <v>13495.2168</v>
      </c>
      <c r="F18" s="23">
        <v>13495.2168</v>
      </c>
      <c r="G18" s="23">
        <v>13495.2168</v>
      </c>
      <c r="H18" s="23">
        <v>13495.2168</v>
      </c>
      <c r="I18" s="23">
        <v>13495.2168</v>
      </c>
      <c r="J18" s="23">
        <v>13495.2168</v>
      </c>
      <c r="K18" s="23">
        <v>13495.2168</v>
      </c>
      <c r="L18" s="30">
        <f t="shared" si="0"/>
        <v>94466.517600000006</v>
      </c>
      <c r="M18" s="30">
        <f t="shared" si="1"/>
        <v>94466.517600000006</v>
      </c>
      <c r="N18">
        <v>11637.597900000001</v>
      </c>
      <c r="O18">
        <v>11637.597900000001</v>
      </c>
      <c r="P18">
        <v>11637.597900000001</v>
      </c>
      <c r="Q18">
        <v>11637.597900000001</v>
      </c>
      <c r="R18">
        <v>11637.597900000001</v>
      </c>
      <c r="S18">
        <v>11637.597900000001</v>
      </c>
      <c r="T18">
        <v>11637.597900000001</v>
      </c>
      <c r="U18">
        <v>11637.597900000001</v>
      </c>
      <c r="V18" s="31">
        <v>24419.727800000001</v>
      </c>
      <c r="W18" s="31">
        <v>24419.727800000001</v>
      </c>
      <c r="X18" s="31">
        <v>24419.727800000001</v>
      </c>
      <c r="Y18" s="31">
        <v>24419.727800000001</v>
      </c>
      <c r="Z18" s="31">
        <v>24419.727800000001</v>
      </c>
      <c r="AA18" s="31">
        <v>24419.727800000001</v>
      </c>
      <c r="AB18" s="32">
        <v>39844.1</v>
      </c>
      <c r="AC18" s="32">
        <v>39844.1</v>
      </c>
      <c r="AD18" s="32">
        <v>39844.1</v>
      </c>
      <c r="AE18" s="31">
        <v>24419.727800000001</v>
      </c>
      <c r="AF18" s="31">
        <v>24419.727800000001</v>
      </c>
      <c r="AG18" s="31">
        <v>24419.727800000001</v>
      </c>
      <c r="AH18" s="31">
        <v>24419.727800000001</v>
      </c>
      <c r="AI18" s="31">
        <v>24419.727800000001</v>
      </c>
      <c r="AJ18" s="31">
        <v>24419.727800000001</v>
      </c>
      <c r="AK18" s="32">
        <v>39844.1</v>
      </c>
      <c r="AL18" s="32">
        <v>39844.1</v>
      </c>
      <c r="AM18" s="32">
        <v>39844.1</v>
      </c>
      <c r="AN18" s="32">
        <v>39844.1</v>
      </c>
      <c r="AO18" s="32">
        <v>39844.1</v>
      </c>
      <c r="AP18" s="32">
        <v>39844.1</v>
      </c>
      <c r="AQ18" s="32">
        <v>39844.1</v>
      </c>
      <c r="AR18" s="32">
        <v>39844.1</v>
      </c>
      <c r="AS18" s="32">
        <v>39844.1</v>
      </c>
      <c r="AT18" s="31">
        <v>24419.727800000001</v>
      </c>
      <c r="AU18" s="33">
        <v>32525.287499999999</v>
      </c>
      <c r="AV18" s="33">
        <v>32525.287499999999</v>
      </c>
      <c r="AW18" s="33">
        <v>32525.287499999999</v>
      </c>
      <c r="AX18" s="33">
        <v>32525.287499999999</v>
      </c>
      <c r="AY18" s="33">
        <v>32525.287499999999</v>
      </c>
      <c r="AZ18" s="33">
        <v>32525.287499999999</v>
      </c>
      <c r="BA18" s="33">
        <v>32525.287499999999</v>
      </c>
      <c r="BB18" s="33">
        <v>32525.287499999999</v>
      </c>
      <c r="BC18" s="33">
        <v>32525.287499999999</v>
      </c>
      <c r="BD18" s="33">
        <v>32525.287499999999</v>
      </c>
      <c r="BE18" s="33">
        <v>32525.287499999999</v>
      </c>
      <c r="BF18" s="33">
        <v>32525.287499999999</v>
      </c>
      <c r="BG18" s="34">
        <v>9049.9416000000001</v>
      </c>
      <c r="BH18" s="34">
        <v>9049.9416000000001</v>
      </c>
      <c r="BI18" s="34">
        <v>9049.9416000000001</v>
      </c>
      <c r="BJ18" s="34">
        <v>9049.9416000000001</v>
      </c>
      <c r="BK18" s="34">
        <v>9049.9416000000001</v>
      </c>
    </row>
    <row r="19" spans="1:63" x14ac:dyDescent="0.25">
      <c r="A19">
        <f t="shared" si="2"/>
        <v>18</v>
      </c>
      <c r="B19" s="23">
        <v>13157.2672</v>
      </c>
      <c r="C19" s="23">
        <v>13157.2672</v>
      </c>
      <c r="D19" s="23">
        <v>13157.2672</v>
      </c>
      <c r="E19" s="23">
        <v>13157.2672</v>
      </c>
      <c r="F19" s="23">
        <v>13157.2672</v>
      </c>
      <c r="G19" s="23">
        <v>13157.2672</v>
      </c>
      <c r="H19" s="23">
        <v>13157.2672</v>
      </c>
      <c r="I19" s="23">
        <v>13157.2672</v>
      </c>
      <c r="J19" s="23">
        <v>13157.2672</v>
      </c>
      <c r="K19" s="23">
        <v>13157.2672</v>
      </c>
      <c r="L19" s="30">
        <f t="shared" si="0"/>
        <v>92100.8704</v>
      </c>
      <c r="M19" s="30">
        <f t="shared" si="1"/>
        <v>92100.8704</v>
      </c>
      <c r="N19">
        <v>11230.801600000001</v>
      </c>
      <c r="O19">
        <v>11230.801600000001</v>
      </c>
      <c r="P19">
        <v>11230.801600000001</v>
      </c>
      <c r="Q19">
        <v>11230.801600000001</v>
      </c>
      <c r="R19">
        <v>11230.801600000001</v>
      </c>
      <c r="S19">
        <v>11230.801600000001</v>
      </c>
      <c r="T19">
        <v>11230.801600000001</v>
      </c>
      <c r="U19">
        <v>11230.801600000001</v>
      </c>
      <c r="V19" s="31">
        <v>24348.455999999998</v>
      </c>
      <c r="W19" s="31">
        <v>24348.455999999998</v>
      </c>
      <c r="X19" s="31">
        <v>24348.455999999998</v>
      </c>
      <c r="Y19" s="31">
        <v>24348.455999999998</v>
      </c>
      <c r="Z19" s="31">
        <v>24348.455999999998</v>
      </c>
      <c r="AA19" s="31">
        <v>24348.455999999998</v>
      </c>
      <c r="AB19" s="32">
        <v>38820.400000000001</v>
      </c>
      <c r="AC19" s="32">
        <v>38820.400000000001</v>
      </c>
      <c r="AD19" s="32">
        <v>38820.400000000001</v>
      </c>
      <c r="AE19" s="31">
        <v>24348.455999999998</v>
      </c>
      <c r="AF19" s="31">
        <v>24348.455999999998</v>
      </c>
      <c r="AG19" s="31">
        <v>24348.455999999998</v>
      </c>
      <c r="AH19" s="31">
        <v>24348.455999999998</v>
      </c>
      <c r="AI19" s="31">
        <v>24348.455999999998</v>
      </c>
      <c r="AJ19" s="31">
        <v>24348.455999999998</v>
      </c>
      <c r="AK19" s="32">
        <v>38820.400000000001</v>
      </c>
      <c r="AL19" s="32">
        <v>38820.400000000001</v>
      </c>
      <c r="AM19" s="32">
        <v>38820.400000000001</v>
      </c>
      <c r="AN19" s="32">
        <v>38820.400000000001</v>
      </c>
      <c r="AO19" s="32">
        <v>38820.400000000001</v>
      </c>
      <c r="AP19" s="32">
        <v>38820.400000000001</v>
      </c>
      <c r="AQ19" s="32">
        <v>38820.400000000001</v>
      </c>
      <c r="AR19" s="32">
        <v>38820.400000000001</v>
      </c>
      <c r="AS19" s="32">
        <v>38820.400000000001</v>
      </c>
      <c r="AT19" s="31">
        <v>24348.455999999998</v>
      </c>
      <c r="AU19" s="33">
        <v>32525.287499999999</v>
      </c>
      <c r="AV19" s="33">
        <v>32525.287499999999</v>
      </c>
      <c r="AW19" s="33">
        <v>32525.287499999999</v>
      </c>
      <c r="AX19" s="33">
        <v>32525.287499999999</v>
      </c>
      <c r="AY19" s="33">
        <v>32525.287499999999</v>
      </c>
      <c r="AZ19" s="33">
        <v>32525.287499999999</v>
      </c>
      <c r="BA19" s="33">
        <v>32525.287499999999</v>
      </c>
      <c r="BB19" s="33">
        <v>32525.287499999999</v>
      </c>
      <c r="BC19" s="33">
        <v>32525.287499999999</v>
      </c>
      <c r="BD19" s="33">
        <v>32525.287499999999</v>
      </c>
      <c r="BE19" s="33">
        <v>32525.287499999999</v>
      </c>
      <c r="BF19" s="33">
        <v>32525.287499999999</v>
      </c>
      <c r="BG19" s="34">
        <v>8606.3664000000008</v>
      </c>
      <c r="BH19" s="34">
        <v>8606.3664000000008</v>
      </c>
      <c r="BI19" s="34">
        <v>8606.3664000000008</v>
      </c>
      <c r="BJ19" s="34">
        <v>8606.3664000000008</v>
      </c>
      <c r="BK19" s="34">
        <v>8606.3664000000008</v>
      </c>
    </row>
    <row r="20" spans="1:63" x14ac:dyDescent="0.25">
      <c r="A20">
        <f t="shared" si="2"/>
        <v>19</v>
      </c>
      <c r="B20" s="23">
        <v>12792.7184</v>
      </c>
      <c r="C20" s="23">
        <v>12792.7184</v>
      </c>
      <c r="D20" s="23">
        <v>12792.7184</v>
      </c>
      <c r="E20" s="23">
        <v>12792.7184</v>
      </c>
      <c r="F20" s="23">
        <v>12792.7184</v>
      </c>
      <c r="G20" s="23">
        <v>12792.7184</v>
      </c>
      <c r="H20" s="23">
        <v>12792.7184</v>
      </c>
      <c r="I20" s="23">
        <v>12792.7184</v>
      </c>
      <c r="J20" s="23">
        <v>12792.7184</v>
      </c>
      <c r="K20" s="23">
        <v>12792.7184</v>
      </c>
      <c r="L20" s="30">
        <f t="shared" si="0"/>
        <v>89549.0288</v>
      </c>
      <c r="M20" s="30">
        <f t="shared" si="1"/>
        <v>89549.0288</v>
      </c>
      <c r="N20">
        <v>10835.477699999999</v>
      </c>
      <c r="O20">
        <v>10835.477699999999</v>
      </c>
      <c r="P20">
        <v>10835.477699999999</v>
      </c>
      <c r="Q20">
        <v>10835.477699999999</v>
      </c>
      <c r="R20">
        <v>10835.477699999999</v>
      </c>
      <c r="S20">
        <v>10835.477699999999</v>
      </c>
      <c r="T20">
        <v>10835.477699999999</v>
      </c>
      <c r="U20">
        <v>10835.477699999999</v>
      </c>
      <c r="V20" s="31">
        <v>24278.348600000001</v>
      </c>
      <c r="W20" s="31">
        <v>24278.348600000001</v>
      </c>
      <c r="X20" s="31">
        <v>24278.348600000001</v>
      </c>
      <c r="Y20" s="31">
        <v>24278.348600000001</v>
      </c>
      <c r="Z20" s="31">
        <v>24278.348600000001</v>
      </c>
      <c r="AA20" s="31">
        <v>24278.348600000001</v>
      </c>
      <c r="AB20" s="32">
        <v>37796.699999999997</v>
      </c>
      <c r="AC20" s="32">
        <v>37796.699999999997</v>
      </c>
      <c r="AD20" s="32">
        <v>37796.699999999997</v>
      </c>
      <c r="AE20" s="31">
        <v>24278.348600000001</v>
      </c>
      <c r="AF20" s="31">
        <v>24278.348600000001</v>
      </c>
      <c r="AG20" s="31">
        <v>24278.348600000001</v>
      </c>
      <c r="AH20" s="31">
        <v>24278.348600000001</v>
      </c>
      <c r="AI20" s="31">
        <v>24278.348600000001</v>
      </c>
      <c r="AJ20" s="31">
        <v>24278.348600000001</v>
      </c>
      <c r="AK20" s="32">
        <v>37796.699999999997</v>
      </c>
      <c r="AL20" s="32">
        <v>37796.699999999997</v>
      </c>
      <c r="AM20" s="32">
        <v>37796.699999999997</v>
      </c>
      <c r="AN20" s="32">
        <v>37796.699999999997</v>
      </c>
      <c r="AO20" s="32">
        <v>37796.699999999997</v>
      </c>
      <c r="AP20" s="32">
        <v>37796.699999999997</v>
      </c>
      <c r="AQ20" s="32">
        <v>37796.699999999997</v>
      </c>
      <c r="AR20" s="32">
        <v>37796.699999999997</v>
      </c>
      <c r="AS20" s="32">
        <v>37796.699999999997</v>
      </c>
      <c r="AT20" s="31">
        <v>24278.348600000001</v>
      </c>
      <c r="AU20" s="33">
        <v>32525.287499999999</v>
      </c>
      <c r="AV20" s="33">
        <v>32525.287499999999</v>
      </c>
      <c r="AW20" s="33">
        <v>32525.287499999999</v>
      </c>
      <c r="AX20" s="33">
        <v>32525.287499999999</v>
      </c>
      <c r="AY20" s="33">
        <v>32525.287499999999</v>
      </c>
      <c r="AZ20" s="33">
        <v>32525.287499999999</v>
      </c>
      <c r="BA20" s="33">
        <v>32525.287499999999</v>
      </c>
      <c r="BB20" s="33">
        <v>32525.287499999999</v>
      </c>
      <c r="BC20" s="33">
        <v>32525.287499999999</v>
      </c>
      <c r="BD20" s="33">
        <v>32525.287499999999</v>
      </c>
      <c r="BE20" s="33">
        <v>32525.287499999999</v>
      </c>
      <c r="BF20" s="33">
        <v>32525.287499999999</v>
      </c>
      <c r="BG20" s="34">
        <v>8186.4408000000003</v>
      </c>
      <c r="BH20" s="34">
        <v>8186.4408000000003</v>
      </c>
      <c r="BI20" s="34">
        <v>8186.4408000000003</v>
      </c>
      <c r="BJ20" s="34">
        <v>8186.4408000000003</v>
      </c>
      <c r="BK20" s="34">
        <v>8186.4408000000003</v>
      </c>
    </row>
    <row r="21" spans="1:63" x14ac:dyDescent="0.25">
      <c r="A21">
        <f t="shared" si="2"/>
        <v>20</v>
      </c>
      <c r="B21" s="23">
        <v>12405.6</v>
      </c>
      <c r="C21" s="23">
        <v>12405.6</v>
      </c>
      <c r="D21" s="23">
        <v>12405.6</v>
      </c>
      <c r="E21" s="23">
        <v>12405.6</v>
      </c>
      <c r="F21" s="23">
        <v>12405.6</v>
      </c>
      <c r="G21" s="23">
        <v>12405.6</v>
      </c>
      <c r="H21" s="23">
        <v>12405.6</v>
      </c>
      <c r="I21" s="23">
        <v>12405.6</v>
      </c>
      <c r="J21" s="23">
        <v>12405.6</v>
      </c>
      <c r="K21" s="23">
        <v>12405.6</v>
      </c>
      <c r="L21" s="30">
        <f t="shared" si="0"/>
        <v>86839.2</v>
      </c>
      <c r="M21" s="30">
        <f t="shared" si="1"/>
        <v>86839.2</v>
      </c>
      <c r="N21">
        <v>10453.799999999999</v>
      </c>
      <c r="O21">
        <v>10453.799999999999</v>
      </c>
      <c r="P21">
        <v>10453.799999999999</v>
      </c>
      <c r="Q21">
        <v>10453.799999999999</v>
      </c>
      <c r="R21">
        <v>10453.799999999999</v>
      </c>
      <c r="S21">
        <v>10453.799999999999</v>
      </c>
      <c r="T21">
        <v>10453.799999999999</v>
      </c>
      <c r="U21">
        <v>10453.799999999999</v>
      </c>
      <c r="V21" s="31">
        <v>24199.4</v>
      </c>
      <c r="W21" s="31">
        <v>24199.4</v>
      </c>
      <c r="X21" s="31">
        <v>24199.4</v>
      </c>
      <c r="Y21" s="31">
        <v>24199.4</v>
      </c>
      <c r="Z21" s="31">
        <v>24199.4</v>
      </c>
      <c r="AA21" s="31">
        <v>24199.4</v>
      </c>
      <c r="AB21" s="32">
        <v>36773</v>
      </c>
      <c r="AC21" s="32">
        <v>36773</v>
      </c>
      <c r="AD21" s="32">
        <v>36773</v>
      </c>
      <c r="AE21" s="31">
        <v>24199.4</v>
      </c>
      <c r="AF21" s="31">
        <v>24199.4</v>
      </c>
      <c r="AG21" s="31">
        <v>24199.4</v>
      </c>
      <c r="AH21" s="31">
        <v>24199.4</v>
      </c>
      <c r="AI21" s="31">
        <v>24199.4</v>
      </c>
      <c r="AJ21" s="31">
        <v>24199.4</v>
      </c>
      <c r="AK21" s="32">
        <v>36773</v>
      </c>
      <c r="AL21" s="32">
        <v>36773</v>
      </c>
      <c r="AM21" s="32">
        <v>36773</v>
      </c>
      <c r="AN21" s="32">
        <v>36773</v>
      </c>
      <c r="AO21" s="32">
        <v>36773</v>
      </c>
      <c r="AP21" s="32">
        <v>36773</v>
      </c>
      <c r="AQ21" s="32">
        <v>36773</v>
      </c>
      <c r="AR21" s="32">
        <v>36773</v>
      </c>
      <c r="AS21" s="32">
        <v>36773</v>
      </c>
      <c r="AT21" s="31">
        <v>24199.4</v>
      </c>
      <c r="AU21" s="33">
        <v>32525.287499999999</v>
      </c>
      <c r="AV21" s="33">
        <v>32525.287499999999</v>
      </c>
      <c r="AW21" s="33">
        <v>32525.287499999999</v>
      </c>
      <c r="AX21" s="33">
        <v>32525.287499999999</v>
      </c>
      <c r="AY21" s="33">
        <v>32525.287499999999</v>
      </c>
      <c r="AZ21" s="33">
        <v>32525.287499999999</v>
      </c>
      <c r="BA21" s="33">
        <v>32525.287499999999</v>
      </c>
      <c r="BB21" s="33">
        <v>32525.287499999999</v>
      </c>
      <c r="BC21" s="33">
        <v>32525.287499999999</v>
      </c>
      <c r="BD21" s="33">
        <v>32525.287499999999</v>
      </c>
      <c r="BE21" s="33">
        <v>32525.287499999999</v>
      </c>
      <c r="BF21" s="33">
        <v>32525.287499999999</v>
      </c>
      <c r="BG21" s="34">
        <v>7798.2</v>
      </c>
      <c r="BH21" s="34">
        <v>7798.2</v>
      </c>
      <c r="BI21" s="34">
        <v>7798.2</v>
      </c>
      <c r="BJ21" s="34">
        <v>7798.2</v>
      </c>
      <c r="BK21" s="34">
        <v>7798.2</v>
      </c>
    </row>
    <row r="22" spans="1:63" x14ac:dyDescent="0.25">
      <c r="A22">
        <f t="shared" si="2"/>
        <v>21</v>
      </c>
      <c r="B22" s="23">
        <v>11999.9416</v>
      </c>
      <c r="C22" s="23">
        <v>11999.9416</v>
      </c>
      <c r="D22" s="23">
        <v>11999.9416</v>
      </c>
      <c r="E22" s="23">
        <v>11999.9416</v>
      </c>
      <c r="F22" s="23">
        <v>11999.9416</v>
      </c>
      <c r="G22" s="23">
        <v>11999.9416</v>
      </c>
      <c r="H22" s="23">
        <v>11999.9416</v>
      </c>
      <c r="I22" s="23">
        <v>11999.9416</v>
      </c>
      <c r="J22" s="23">
        <v>11999.9416</v>
      </c>
      <c r="K22" s="23">
        <v>11999.9416</v>
      </c>
      <c r="L22" s="30">
        <f t="shared" si="0"/>
        <v>83999.591199999995</v>
      </c>
      <c r="M22" s="30">
        <f t="shared" si="1"/>
        <v>83999.591199999995</v>
      </c>
      <c r="N22">
        <v>10087.942300000001</v>
      </c>
      <c r="O22">
        <v>10087.942300000001</v>
      </c>
      <c r="P22">
        <v>10087.942300000001</v>
      </c>
      <c r="Q22">
        <v>10087.942300000001</v>
      </c>
      <c r="R22">
        <v>10087.942300000001</v>
      </c>
      <c r="S22">
        <v>10087.942300000001</v>
      </c>
      <c r="T22">
        <v>10087.942300000001</v>
      </c>
      <c r="U22">
        <v>10087.942300000001</v>
      </c>
      <c r="V22" s="31">
        <v>24103.462200000002</v>
      </c>
      <c r="W22" s="31">
        <v>24103.462200000002</v>
      </c>
      <c r="X22" s="31">
        <v>24103.462200000002</v>
      </c>
      <c r="Y22" s="31">
        <v>24103.462200000002</v>
      </c>
      <c r="Z22" s="31">
        <v>24103.462200000002</v>
      </c>
      <c r="AA22" s="31">
        <v>24103.462200000002</v>
      </c>
      <c r="AB22" s="32">
        <v>35749.300000000003</v>
      </c>
      <c r="AC22" s="32">
        <v>35749.300000000003</v>
      </c>
      <c r="AD22" s="32">
        <v>35749.300000000003</v>
      </c>
      <c r="AE22" s="31">
        <v>24103.462200000002</v>
      </c>
      <c r="AF22" s="31">
        <v>24103.462200000002</v>
      </c>
      <c r="AG22" s="31">
        <v>24103.462200000002</v>
      </c>
      <c r="AH22" s="31">
        <v>24103.462200000002</v>
      </c>
      <c r="AI22" s="31">
        <v>24103.462200000002</v>
      </c>
      <c r="AJ22" s="31">
        <v>24103.462200000002</v>
      </c>
      <c r="AK22" s="32">
        <v>35749.300000000003</v>
      </c>
      <c r="AL22" s="32">
        <v>35749.300000000003</v>
      </c>
      <c r="AM22" s="32">
        <v>35749.300000000003</v>
      </c>
      <c r="AN22" s="32">
        <v>35749.300000000003</v>
      </c>
      <c r="AO22" s="32">
        <v>35749.300000000003</v>
      </c>
      <c r="AP22" s="32">
        <v>35749.300000000003</v>
      </c>
      <c r="AQ22" s="32">
        <v>35749.300000000003</v>
      </c>
      <c r="AR22" s="32">
        <v>35749.300000000003</v>
      </c>
      <c r="AS22" s="32">
        <v>35749.300000000003</v>
      </c>
      <c r="AT22" s="31">
        <v>24103.462200000002</v>
      </c>
      <c r="AU22" s="33">
        <v>32525.287499999999</v>
      </c>
      <c r="AV22" s="33">
        <v>32525.287499999999</v>
      </c>
      <c r="AW22" s="33">
        <v>32525.287499999999</v>
      </c>
      <c r="AX22" s="33">
        <v>32525.287499999999</v>
      </c>
      <c r="AY22" s="33">
        <v>32525.287499999999</v>
      </c>
      <c r="AZ22" s="33">
        <v>32525.287499999999</v>
      </c>
      <c r="BA22" s="33">
        <v>32525.287499999999</v>
      </c>
      <c r="BB22" s="33">
        <v>32525.287499999999</v>
      </c>
      <c r="BC22" s="33">
        <v>32525.287499999999</v>
      </c>
      <c r="BD22" s="33">
        <v>32525.287499999999</v>
      </c>
      <c r="BE22" s="33">
        <v>32525.287499999999</v>
      </c>
      <c r="BF22" s="33">
        <v>32525.287499999999</v>
      </c>
      <c r="BG22" s="34">
        <v>7798.2</v>
      </c>
      <c r="BH22" s="34">
        <v>7798.2</v>
      </c>
      <c r="BI22" s="34">
        <v>7798.2</v>
      </c>
      <c r="BJ22" s="34">
        <v>7798.2</v>
      </c>
      <c r="BK22" s="34">
        <v>7798.2</v>
      </c>
    </row>
    <row r="23" spans="1:63" x14ac:dyDescent="0.25">
      <c r="A23">
        <f t="shared" si="2"/>
        <v>22</v>
      </c>
      <c r="B23" s="23">
        <v>11579.772800000001</v>
      </c>
      <c r="C23" s="23">
        <v>11579.772800000001</v>
      </c>
      <c r="D23" s="23">
        <v>11579.772800000001</v>
      </c>
      <c r="E23" s="23">
        <v>11579.772800000001</v>
      </c>
      <c r="F23" s="23">
        <v>11579.772800000001</v>
      </c>
      <c r="G23" s="23">
        <v>11579.772800000001</v>
      </c>
      <c r="H23" s="23">
        <v>11579.772800000001</v>
      </c>
      <c r="I23" s="23">
        <v>11579.772800000001</v>
      </c>
      <c r="J23" s="23">
        <v>11579.772800000001</v>
      </c>
      <c r="K23" s="23">
        <v>11579.772800000001</v>
      </c>
      <c r="L23" s="30">
        <f t="shared" si="0"/>
        <v>81058.409599999999</v>
      </c>
      <c r="M23" s="30">
        <f t="shared" si="1"/>
        <v>81058.409599999999</v>
      </c>
      <c r="N23">
        <v>9740.0784000000003</v>
      </c>
      <c r="O23">
        <v>9740.0784000000003</v>
      </c>
      <c r="P23">
        <v>9740.0784000000003</v>
      </c>
      <c r="Q23">
        <v>9740.0784000000003</v>
      </c>
      <c r="R23">
        <v>9740.0784000000003</v>
      </c>
      <c r="S23">
        <v>9740.0784000000003</v>
      </c>
      <c r="T23">
        <v>9740.0784000000003</v>
      </c>
      <c r="U23">
        <v>9740.0784000000003</v>
      </c>
      <c r="V23" s="31">
        <v>23984.2448</v>
      </c>
      <c r="W23" s="31">
        <v>23984.2448</v>
      </c>
      <c r="X23" s="31">
        <v>23984.2448</v>
      </c>
      <c r="Y23" s="31">
        <v>23984.2448</v>
      </c>
      <c r="Z23" s="31">
        <v>23984.2448</v>
      </c>
      <c r="AA23" s="31">
        <v>23984.2448</v>
      </c>
      <c r="AB23" s="32">
        <v>34725.599999999999</v>
      </c>
      <c r="AC23" s="32">
        <v>34725.599999999999</v>
      </c>
      <c r="AD23" s="32">
        <v>34725.599999999999</v>
      </c>
      <c r="AE23" s="31">
        <v>23984.2448</v>
      </c>
      <c r="AF23" s="31">
        <v>23984.2448</v>
      </c>
      <c r="AG23" s="31">
        <v>23984.2448</v>
      </c>
      <c r="AH23" s="31">
        <v>23984.2448</v>
      </c>
      <c r="AI23" s="31">
        <v>23984.2448</v>
      </c>
      <c r="AJ23" s="31">
        <v>23984.2448</v>
      </c>
      <c r="AK23" s="32">
        <v>34725.599999999999</v>
      </c>
      <c r="AL23" s="32">
        <v>34725.599999999999</v>
      </c>
      <c r="AM23" s="32">
        <v>34725.599999999999</v>
      </c>
      <c r="AN23" s="32">
        <v>34725.599999999999</v>
      </c>
      <c r="AO23" s="32">
        <v>34725.599999999999</v>
      </c>
      <c r="AP23" s="32">
        <v>34725.599999999999</v>
      </c>
      <c r="AQ23" s="32">
        <v>34725.599999999999</v>
      </c>
      <c r="AR23" s="32">
        <v>34725.599999999999</v>
      </c>
      <c r="AS23" s="32">
        <v>34725.599999999999</v>
      </c>
      <c r="AT23" s="31">
        <v>23984.2448</v>
      </c>
      <c r="AU23" s="33">
        <v>32525.287499999999</v>
      </c>
      <c r="AV23" s="33">
        <v>32525.287499999999</v>
      </c>
      <c r="AW23" s="33">
        <v>32525.287499999999</v>
      </c>
      <c r="AX23" s="33">
        <v>32525.287499999999</v>
      </c>
      <c r="AY23" s="33">
        <v>32525.287499999999</v>
      </c>
      <c r="AZ23" s="33">
        <v>32525.287499999999</v>
      </c>
      <c r="BA23" s="33">
        <v>32525.287499999999</v>
      </c>
      <c r="BB23" s="33">
        <v>32525.287499999999</v>
      </c>
      <c r="BC23" s="33">
        <v>32525.287499999999</v>
      </c>
      <c r="BD23" s="33">
        <v>32525.287499999999</v>
      </c>
      <c r="BE23" s="33">
        <v>32525.287499999999</v>
      </c>
      <c r="BF23" s="33">
        <v>32525.287499999999</v>
      </c>
      <c r="BG23" s="34">
        <v>7798.2</v>
      </c>
      <c r="BH23" s="34">
        <v>7798.2</v>
      </c>
      <c r="BI23" s="34">
        <v>7798.2</v>
      </c>
      <c r="BJ23" s="34">
        <v>7798.2</v>
      </c>
      <c r="BK23" s="34">
        <v>7798.2</v>
      </c>
    </row>
    <row r="24" spans="1:63" x14ac:dyDescent="0.25">
      <c r="A24">
        <f t="shared" si="2"/>
        <v>23</v>
      </c>
      <c r="B24" s="23">
        <v>11149.1232</v>
      </c>
      <c r="C24" s="23">
        <v>11149.1232</v>
      </c>
      <c r="D24" s="23">
        <v>11149.1232</v>
      </c>
      <c r="E24" s="23">
        <v>11149.1232</v>
      </c>
      <c r="F24" s="23">
        <v>11149.1232</v>
      </c>
      <c r="G24" s="23">
        <v>11149.1232</v>
      </c>
      <c r="H24" s="23">
        <v>11149.1232</v>
      </c>
      <c r="I24" s="23">
        <v>11149.1232</v>
      </c>
      <c r="J24" s="23">
        <v>11149.1232</v>
      </c>
      <c r="K24" s="23">
        <v>11149.1232</v>
      </c>
      <c r="L24" s="30">
        <f t="shared" si="0"/>
        <v>78043.862399999998</v>
      </c>
      <c r="M24" s="30">
        <f t="shared" si="1"/>
        <v>78043.862399999998</v>
      </c>
      <c r="N24">
        <v>9412.3821000000007</v>
      </c>
      <c r="O24">
        <v>9412.3821000000007</v>
      </c>
      <c r="P24">
        <v>9412.3821000000007</v>
      </c>
      <c r="Q24">
        <v>9412.3821000000007</v>
      </c>
      <c r="R24">
        <v>9412.3821000000007</v>
      </c>
      <c r="S24">
        <v>9412.3821000000007</v>
      </c>
      <c r="T24">
        <v>9412.3821000000007</v>
      </c>
      <c r="U24">
        <v>9412.3821000000007</v>
      </c>
      <c r="V24" s="31">
        <v>23837.314999999999</v>
      </c>
      <c r="W24" s="31">
        <v>23837.314999999999</v>
      </c>
      <c r="X24" s="31">
        <v>23837.314999999999</v>
      </c>
      <c r="Y24" s="31">
        <v>23837.314999999999</v>
      </c>
      <c r="Z24" s="31">
        <v>23837.314999999999</v>
      </c>
      <c r="AA24" s="31">
        <v>23837.314999999999</v>
      </c>
      <c r="AB24" s="32">
        <v>33701.9</v>
      </c>
      <c r="AC24" s="32">
        <v>33701.9</v>
      </c>
      <c r="AD24" s="32">
        <v>33701.9</v>
      </c>
      <c r="AE24" s="31">
        <v>23837.314999999999</v>
      </c>
      <c r="AF24" s="31">
        <v>23837.314999999999</v>
      </c>
      <c r="AG24" s="31">
        <v>23837.314999999999</v>
      </c>
      <c r="AH24" s="31">
        <v>23837.314999999999</v>
      </c>
      <c r="AI24" s="31">
        <v>23837.314999999999</v>
      </c>
      <c r="AJ24" s="31">
        <v>23837.314999999999</v>
      </c>
      <c r="AK24" s="32">
        <v>33701.9</v>
      </c>
      <c r="AL24" s="32">
        <v>33701.9</v>
      </c>
      <c r="AM24" s="32">
        <v>33701.9</v>
      </c>
      <c r="AN24" s="32">
        <v>33701.9</v>
      </c>
      <c r="AO24" s="32">
        <v>33701.9</v>
      </c>
      <c r="AP24" s="32">
        <v>33701.9</v>
      </c>
      <c r="AQ24" s="32">
        <v>33701.9</v>
      </c>
      <c r="AR24" s="32">
        <v>33701.9</v>
      </c>
      <c r="AS24" s="32">
        <v>33701.9</v>
      </c>
      <c r="AT24" s="31">
        <v>23837.314999999999</v>
      </c>
      <c r="AU24" s="33">
        <v>32525.287499999999</v>
      </c>
      <c r="AV24" s="33">
        <v>32525.287499999999</v>
      </c>
      <c r="AW24" s="33">
        <v>32525.287499999999</v>
      </c>
      <c r="AX24" s="33">
        <v>32525.287499999999</v>
      </c>
      <c r="AY24" s="33">
        <v>32525.287499999999</v>
      </c>
      <c r="AZ24" s="33">
        <v>32525.287499999999</v>
      </c>
      <c r="BA24" s="33">
        <v>32525.287499999999</v>
      </c>
      <c r="BB24" s="33">
        <v>32525.287499999999</v>
      </c>
      <c r="BC24" s="33">
        <v>32525.287499999999</v>
      </c>
      <c r="BD24" s="33">
        <v>32525.287499999999</v>
      </c>
      <c r="BE24" s="33">
        <v>32525.287499999999</v>
      </c>
      <c r="BF24" s="33">
        <v>32525.287499999999</v>
      </c>
      <c r="BG24" s="34">
        <v>7798.2</v>
      </c>
      <c r="BH24" s="34">
        <v>7798.2</v>
      </c>
      <c r="BI24" s="34">
        <v>7798.2</v>
      </c>
      <c r="BJ24" s="34">
        <v>7798.2</v>
      </c>
      <c r="BK24" s="34">
        <v>7798.2</v>
      </c>
    </row>
    <row r="25" spans="1:63" x14ac:dyDescent="0.25">
      <c r="A25">
        <f t="shared" si="2"/>
        <v>24</v>
      </c>
      <c r="B25" s="23">
        <v>10712.0224</v>
      </c>
      <c r="C25" s="23">
        <v>10712.0224</v>
      </c>
      <c r="D25" s="23">
        <v>10712.0224</v>
      </c>
      <c r="E25" s="23">
        <v>10712.0224</v>
      </c>
      <c r="F25" s="23">
        <v>10712.0224</v>
      </c>
      <c r="G25" s="23">
        <v>10712.0224</v>
      </c>
      <c r="H25" s="23">
        <v>10712.0224</v>
      </c>
      <c r="I25" s="23">
        <v>10712.0224</v>
      </c>
      <c r="J25" s="23">
        <v>10712.0224</v>
      </c>
      <c r="K25" s="23">
        <v>10712.0224</v>
      </c>
      <c r="L25" s="30">
        <f t="shared" si="0"/>
        <v>74984.156799999997</v>
      </c>
      <c r="M25" s="30">
        <f t="shared" si="1"/>
        <v>74984.156799999997</v>
      </c>
      <c r="N25">
        <v>9107.0272000000004</v>
      </c>
      <c r="O25">
        <v>9107.0272000000004</v>
      </c>
      <c r="P25">
        <v>9107.0272000000004</v>
      </c>
      <c r="Q25">
        <v>9107.0272000000004</v>
      </c>
      <c r="R25">
        <v>9107.0272000000004</v>
      </c>
      <c r="S25">
        <v>9107.0272000000004</v>
      </c>
      <c r="T25">
        <v>9107.0272000000004</v>
      </c>
      <c r="U25">
        <v>9107.0272000000004</v>
      </c>
      <c r="V25" s="31">
        <v>23660.097600000001</v>
      </c>
      <c r="W25" s="31">
        <v>23660.097600000001</v>
      </c>
      <c r="X25" s="31">
        <v>23660.097600000001</v>
      </c>
      <c r="Y25" s="31">
        <v>23660.097600000001</v>
      </c>
      <c r="Z25" s="31">
        <v>23660.097600000001</v>
      </c>
      <c r="AA25" s="31">
        <v>23660.097600000001</v>
      </c>
      <c r="AB25" s="32">
        <v>32678.2</v>
      </c>
      <c r="AC25" s="32">
        <v>32678.2</v>
      </c>
      <c r="AD25" s="32">
        <v>32678.2</v>
      </c>
      <c r="AE25" s="31">
        <v>23660.097600000001</v>
      </c>
      <c r="AF25" s="31">
        <v>23660.097600000001</v>
      </c>
      <c r="AG25" s="31">
        <v>23660.097600000001</v>
      </c>
      <c r="AH25" s="31">
        <v>23660.097600000001</v>
      </c>
      <c r="AI25" s="31">
        <v>23660.097600000001</v>
      </c>
      <c r="AJ25" s="31">
        <v>23660.097600000001</v>
      </c>
      <c r="AK25" s="32">
        <v>32678.2</v>
      </c>
      <c r="AL25" s="32">
        <v>32678.2</v>
      </c>
      <c r="AM25" s="32">
        <v>32678.2</v>
      </c>
      <c r="AN25" s="32">
        <v>32678.2</v>
      </c>
      <c r="AO25" s="32">
        <v>32678.2</v>
      </c>
      <c r="AP25" s="32">
        <v>32678.2</v>
      </c>
      <c r="AQ25" s="32">
        <v>32678.2</v>
      </c>
      <c r="AR25" s="32">
        <v>32678.2</v>
      </c>
      <c r="AS25" s="32">
        <v>32678.2</v>
      </c>
      <c r="AT25" s="31">
        <v>23660.097600000001</v>
      </c>
      <c r="AU25" s="33">
        <v>32525.287499999999</v>
      </c>
      <c r="AV25" s="33">
        <v>32525.287499999999</v>
      </c>
      <c r="AW25" s="33">
        <v>32525.287499999999</v>
      </c>
      <c r="AX25" s="33">
        <v>32525.287499999999</v>
      </c>
      <c r="AY25" s="33">
        <v>32525.287499999999</v>
      </c>
      <c r="AZ25" s="33">
        <v>32525.287499999999</v>
      </c>
      <c r="BA25" s="33">
        <v>32525.287499999999</v>
      </c>
      <c r="BB25" s="33">
        <v>32525.287499999999</v>
      </c>
      <c r="BC25" s="33">
        <v>32525.287499999999</v>
      </c>
      <c r="BD25" s="33">
        <v>32525.287499999999</v>
      </c>
      <c r="BE25" s="33">
        <v>32525.287499999999</v>
      </c>
      <c r="BF25" s="33">
        <v>32525.287499999999</v>
      </c>
      <c r="BG25" s="34">
        <v>7798.2</v>
      </c>
      <c r="BH25" s="34">
        <v>7798.2</v>
      </c>
      <c r="BI25" s="34">
        <v>7798.2</v>
      </c>
      <c r="BJ25" s="34">
        <v>7798.2</v>
      </c>
      <c r="BK25" s="34">
        <v>7798.2</v>
      </c>
    </row>
    <row r="26" spans="1:63" x14ac:dyDescent="0.25">
      <c r="A26">
        <f t="shared" si="2"/>
        <v>25</v>
      </c>
      <c r="B26" s="23">
        <v>10272.5</v>
      </c>
      <c r="C26" s="23">
        <v>10272.5</v>
      </c>
      <c r="D26" s="23">
        <v>10272.5</v>
      </c>
      <c r="E26" s="23">
        <v>10272.5</v>
      </c>
      <c r="F26" s="23">
        <v>10272.5</v>
      </c>
      <c r="G26" s="23">
        <v>10272.5</v>
      </c>
      <c r="H26" s="23">
        <v>10272.5</v>
      </c>
      <c r="I26" s="23">
        <v>10272.5</v>
      </c>
      <c r="J26" s="23">
        <v>10272.5</v>
      </c>
      <c r="K26" s="23">
        <v>10272.5</v>
      </c>
      <c r="L26" s="30">
        <f t="shared" si="0"/>
        <v>71907.5</v>
      </c>
      <c r="M26" s="30">
        <f t="shared" si="1"/>
        <v>71907.5</v>
      </c>
      <c r="N26">
        <v>8826.1875</v>
      </c>
      <c r="O26">
        <v>8826.1875</v>
      </c>
      <c r="P26">
        <v>8826.1875</v>
      </c>
      <c r="Q26">
        <v>8826.1875</v>
      </c>
      <c r="R26">
        <v>8826.1875</v>
      </c>
      <c r="S26">
        <v>8826.1875</v>
      </c>
      <c r="T26">
        <v>8826.1875</v>
      </c>
      <c r="U26">
        <v>8826.1875</v>
      </c>
      <c r="V26" s="31">
        <v>23451.875</v>
      </c>
      <c r="W26" s="31">
        <v>23451.875</v>
      </c>
      <c r="X26" s="31">
        <v>23451.875</v>
      </c>
      <c r="Y26" s="31">
        <v>23451.875</v>
      </c>
      <c r="Z26" s="31">
        <v>23451.875</v>
      </c>
      <c r="AA26" s="31">
        <v>23451.875</v>
      </c>
      <c r="AB26" s="32">
        <v>31654.5</v>
      </c>
      <c r="AC26" s="32">
        <v>31654.5</v>
      </c>
      <c r="AD26" s="32">
        <v>31654.5</v>
      </c>
      <c r="AE26" s="31">
        <v>23451.875</v>
      </c>
      <c r="AF26" s="31">
        <v>23451.875</v>
      </c>
      <c r="AG26" s="31">
        <v>23451.875</v>
      </c>
      <c r="AH26" s="31">
        <v>23451.875</v>
      </c>
      <c r="AI26" s="31">
        <v>23451.875</v>
      </c>
      <c r="AJ26" s="31">
        <v>23451.875</v>
      </c>
      <c r="AK26" s="32">
        <v>31654.5</v>
      </c>
      <c r="AL26" s="32">
        <v>31654.5</v>
      </c>
      <c r="AM26" s="32">
        <v>31654.5</v>
      </c>
      <c r="AN26" s="32">
        <v>31654.5</v>
      </c>
      <c r="AO26" s="32">
        <v>31654.5</v>
      </c>
      <c r="AP26" s="32">
        <v>31654.5</v>
      </c>
      <c r="AQ26" s="32">
        <v>31654.5</v>
      </c>
      <c r="AR26" s="32">
        <v>31654.5</v>
      </c>
      <c r="AS26" s="32">
        <v>31654.5</v>
      </c>
      <c r="AT26" s="31">
        <v>23451.875</v>
      </c>
      <c r="AU26" s="33">
        <v>32525.287499999999</v>
      </c>
      <c r="AV26" s="33">
        <v>32525.287499999999</v>
      </c>
      <c r="AW26" s="33">
        <v>32525.287499999999</v>
      </c>
      <c r="AX26" s="33">
        <v>32525.287499999999</v>
      </c>
      <c r="AY26" s="33">
        <v>32525.287499999999</v>
      </c>
      <c r="AZ26" s="33">
        <v>32525.287499999999</v>
      </c>
      <c r="BA26" s="33">
        <v>32525.287499999999</v>
      </c>
      <c r="BB26" s="33">
        <v>32525.287499999999</v>
      </c>
      <c r="BC26" s="33">
        <v>32525.287499999999</v>
      </c>
      <c r="BD26" s="33">
        <v>32525.287499999999</v>
      </c>
      <c r="BE26" s="33">
        <v>32525.287499999999</v>
      </c>
      <c r="BF26" s="33">
        <v>32525.287499999999</v>
      </c>
      <c r="BG26" s="34">
        <v>7798.2</v>
      </c>
      <c r="BH26" s="34">
        <v>7798.2</v>
      </c>
      <c r="BI26" s="34">
        <v>7798.2</v>
      </c>
      <c r="BJ26" s="34">
        <v>7798.2</v>
      </c>
      <c r="BK26" s="34">
        <v>7798.2</v>
      </c>
    </row>
    <row r="27" spans="1:63" x14ac:dyDescent="0.25">
      <c r="A27">
        <f t="shared" si="2"/>
        <v>26</v>
      </c>
      <c r="B27" s="23">
        <v>9834.5855999999894</v>
      </c>
      <c r="C27" s="23">
        <v>9834.5855999999894</v>
      </c>
      <c r="D27" s="23">
        <v>9834.5855999999894</v>
      </c>
      <c r="E27" s="23">
        <v>9834.5855999999894</v>
      </c>
      <c r="F27" s="23">
        <v>9834.5855999999894</v>
      </c>
      <c r="G27" s="23">
        <v>9834.5855999999894</v>
      </c>
      <c r="H27" s="23">
        <v>9834.5855999999894</v>
      </c>
      <c r="I27" s="23">
        <v>9834.5855999999894</v>
      </c>
      <c r="J27" s="23">
        <v>9834.5855999999894</v>
      </c>
      <c r="K27" s="23">
        <v>9834.5855999999894</v>
      </c>
      <c r="L27" s="30">
        <f t="shared" si="0"/>
        <v>68842.099199999924</v>
      </c>
      <c r="M27" s="30">
        <f t="shared" si="1"/>
        <v>68842.099199999924</v>
      </c>
      <c r="N27">
        <v>8572.0367999999999</v>
      </c>
      <c r="O27">
        <v>8572.0367999999999</v>
      </c>
      <c r="P27">
        <v>8572.0367999999999</v>
      </c>
      <c r="Q27">
        <v>8572.0367999999999</v>
      </c>
      <c r="R27">
        <v>8572.0367999999999</v>
      </c>
      <c r="S27">
        <v>8572.0367999999999</v>
      </c>
      <c r="T27">
        <v>8572.0367999999999</v>
      </c>
      <c r="U27">
        <v>8572.0367999999999</v>
      </c>
      <c r="V27" s="31">
        <v>23213.787199999999</v>
      </c>
      <c r="W27" s="31">
        <v>23213.787199999999</v>
      </c>
      <c r="X27" s="31">
        <v>23213.787199999999</v>
      </c>
      <c r="Y27" s="31">
        <v>23213.787199999999</v>
      </c>
      <c r="Z27" s="31">
        <v>23213.787199999999</v>
      </c>
      <c r="AA27" s="31">
        <v>23213.787199999999</v>
      </c>
      <c r="AB27" s="32">
        <v>30630.799999999999</v>
      </c>
      <c r="AC27" s="32">
        <v>30630.799999999999</v>
      </c>
      <c r="AD27" s="32">
        <v>30630.799999999999</v>
      </c>
      <c r="AE27" s="31">
        <v>23213.787199999999</v>
      </c>
      <c r="AF27" s="31">
        <v>23213.787199999999</v>
      </c>
      <c r="AG27" s="31">
        <v>23213.787199999999</v>
      </c>
      <c r="AH27" s="31">
        <v>23213.787199999999</v>
      </c>
      <c r="AI27" s="31">
        <v>23213.787199999999</v>
      </c>
      <c r="AJ27" s="31">
        <v>23213.787199999999</v>
      </c>
      <c r="AK27" s="32">
        <v>30630.799999999999</v>
      </c>
      <c r="AL27" s="32">
        <v>30630.799999999999</v>
      </c>
      <c r="AM27" s="32">
        <v>30630.799999999999</v>
      </c>
      <c r="AN27" s="32">
        <v>30630.799999999999</v>
      </c>
      <c r="AO27" s="32">
        <v>30630.799999999999</v>
      </c>
      <c r="AP27" s="32">
        <v>30630.799999999999</v>
      </c>
      <c r="AQ27" s="32">
        <v>30630.799999999999</v>
      </c>
      <c r="AR27" s="32">
        <v>30630.799999999999</v>
      </c>
      <c r="AS27" s="32">
        <v>30630.799999999999</v>
      </c>
      <c r="AT27" s="31">
        <v>23213.787199999999</v>
      </c>
      <c r="AU27" s="33">
        <v>32525.287499999999</v>
      </c>
      <c r="AV27" s="33">
        <v>32525.287499999999</v>
      </c>
      <c r="AW27" s="33">
        <v>32525.287499999999</v>
      </c>
      <c r="AX27" s="33">
        <v>32525.287499999999</v>
      </c>
      <c r="AY27" s="33">
        <v>32525.287499999999</v>
      </c>
      <c r="AZ27" s="33">
        <v>32525.287499999999</v>
      </c>
      <c r="BA27" s="33">
        <v>32525.287499999999</v>
      </c>
      <c r="BB27" s="33">
        <v>32525.287499999999</v>
      </c>
      <c r="BC27" s="33">
        <v>32525.287499999999</v>
      </c>
      <c r="BD27" s="33">
        <v>32525.287499999999</v>
      </c>
      <c r="BE27" s="33">
        <v>32525.287499999999</v>
      </c>
      <c r="BF27" s="33">
        <v>32525.287499999999</v>
      </c>
      <c r="BG27" s="34">
        <v>7798.2</v>
      </c>
      <c r="BH27" s="34">
        <v>7798.2</v>
      </c>
      <c r="BI27" s="34">
        <v>7798.2</v>
      </c>
      <c r="BJ27" s="34">
        <v>7798.2</v>
      </c>
      <c r="BK27" s="34">
        <v>7798.2</v>
      </c>
    </row>
    <row r="28" spans="1:63" x14ac:dyDescent="0.25">
      <c r="A28">
        <f t="shared" si="2"/>
        <v>27</v>
      </c>
      <c r="B28" s="23">
        <v>9402.3088000000007</v>
      </c>
      <c r="C28" s="23">
        <v>9402.3088000000007</v>
      </c>
      <c r="D28" s="23">
        <v>9402.3088000000007</v>
      </c>
      <c r="E28" s="23">
        <v>9402.3088000000007</v>
      </c>
      <c r="F28" s="23">
        <v>9402.3088000000007</v>
      </c>
      <c r="G28" s="23">
        <v>9402.3088000000007</v>
      </c>
      <c r="H28" s="23">
        <v>9402.3088000000007</v>
      </c>
      <c r="I28" s="23">
        <v>9402.3088000000007</v>
      </c>
      <c r="J28" s="23">
        <v>9402.3088000000007</v>
      </c>
      <c r="K28" s="23">
        <v>9402.3088000000007</v>
      </c>
      <c r="L28" s="30">
        <f t="shared" si="0"/>
        <v>65816.161600000007</v>
      </c>
      <c r="M28" s="30">
        <f t="shared" si="1"/>
        <v>65816.161600000007</v>
      </c>
      <c r="N28">
        <v>8346.7489000000005</v>
      </c>
      <c r="O28">
        <v>8346.7489000000005</v>
      </c>
      <c r="P28">
        <v>8346.7489000000005</v>
      </c>
      <c r="Q28">
        <v>8346.7489000000005</v>
      </c>
      <c r="R28">
        <v>8346.7489000000005</v>
      </c>
      <c r="S28">
        <v>8346.7489000000005</v>
      </c>
      <c r="T28">
        <v>8346.7489000000005</v>
      </c>
      <c r="U28">
        <v>8346.7489000000005</v>
      </c>
      <c r="V28" s="31">
        <v>22948.8318</v>
      </c>
      <c r="W28" s="31">
        <v>22948.8318</v>
      </c>
      <c r="X28" s="31">
        <v>22948.8318</v>
      </c>
      <c r="Y28" s="31">
        <v>22948.8318</v>
      </c>
      <c r="Z28" s="31">
        <v>22948.8318</v>
      </c>
      <c r="AA28" s="31">
        <v>22948.8318</v>
      </c>
      <c r="AB28" s="32">
        <v>29607.1</v>
      </c>
      <c r="AC28" s="32">
        <v>29607.1</v>
      </c>
      <c r="AD28" s="32">
        <v>29607.1</v>
      </c>
      <c r="AE28" s="31">
        <v>22948.8318</v>
      </c>
      <c r="AF28" s="31">
        <v>22948.8318</v>
      </c>
      <c r="AG28" s="31">
        <v>22948.8318</v>
      </c>
      <c r="AH28" s="31">
        <v>22948.8318</v>
      </c>
      <c r="AI28" s="31">
        <v>22948.8318</v>
      </c>
      <c r="AJ28" s="31">
        <v>22948.8318</v>
      </c>
      <c r="AK28" s="32">
        <v>29607.1</v>
      </c>
      <c r="AL28" s="32">
        <v>29607.1</v>
      </c>
      <c r="AM28" s="32">
        <v>29607.1</v>
      </c>
      <c r="AN28" s="32">
        <v>29607.1</v>
      </c>
      <c r="AO28" s="32">
        <v>29607.1</v>
      </c>
      <c r="AP28" s="32">
        <v>29607.1</v>
      </c>
      <c r="AQ28" s="32">
        <v>29607.1</v>
      </c>
      <c r="AR28" s="32">
        <v>29607.1</v>
      </c>
      <c r="AS28" s="32">
        <v>29607.1</v>
      </c>
      <c r="AT28" s="31">
        <v>22948.8318</v>
      </c>
      <c r="AU28" s="33">
        <v>32525.287499999999</v>
      </c>
      <c r="AV28" s="33">
        <v>32525.287499999999</v>
      </c>
      <c r="AW28" s="33">
        <v>32525.287499999999</v>
      </c>
      <c r="AX28" s="33">
        <v>32525.287499999999</v>
      </c>
      <c r="AY28" s="33">
        <v>32525.287499999999</v>
      </c>
      <c r="AZ28" s="33">
        <v>32525.287499999999</v>
      </c>
      <c r="BA28" s="33">
        <v>32525.287499999999</v>
      </c>
      <c r="BB28" s="33">
        <v>32525.287499999999</v>
      </c>
      <c r="BC28" s="33">
        <v>32525.287499999999</v>
      </c>
      <c r="BD28" s="33">
        <v>32525.287499999999</v>
      </c>
      <c r="BE28" s="33">
        <v>32525.287499999999</v>
      </c>
      <c r="BF28" s="33">
        <v>32525.287499999999</v>
      </c>
      <c r="BG28" s="34">
        <v>7798.2</v>
      </c>
      <c r="BH28" s="34">
        <v>7798.2</v>
      </c>
      <c r="BI28" s="34">
        <v>7798.2</v>
      </c>
      <c r="BJ28" s="34">
        <v>7798.2</v>
      </c>
      <c r="BK28" s="34">
        <v>7798.2</v>
      </c>
    </row>
    <row r="29" spans="1:63" x14ac:dyDescent="0.25">
      <c r="A29">
        <f t="shared" si="2"/>
        <v>28</v>
      </c>
      <c r="B29" s="23">
        <v>8979.6991999999991</v>
      </c>
      <c r="C29" s="23">
        <v>8979.6991999999991</v>
      </c>
      <c r="D29" s="23">
        <v>8979.6991999999991</v>
      </c>
      <c r="E29" s="23">
        <v>8979.6991999999991</v>
      </c>
      <c r="F29" s="23">
        <v>8979.6991999999991</v>
      </c>
      <c r="G29" s="23">
        <v>8979.6991999999991</v>
      </c>
      <c r="H29" s="23">
        <v>8979.6991999999991</v>
      </c>
      <c r="I29" s="23">
        <v>8979.6991999999991</v>
      </c>
      <c r="J29" s="23">
        <v>8979.6991999999991</v>
      </c>
      <c r="K29" s="23">
        <v>8979.6991999999991</v>
      </c>
      <c r="L29" s="30">
        <f t="shared" si="0"/>
        <v>62857.89439999999</v>
      </c>
      <c r="M29" s="30">
        <f t="shared" si="1"/>
        <v>62857.89439999999</v>
      </c>
      <c r="N29">
        <v>8152.4975999999997</v>
      </c>
      <c r="O29">
        <v>8152.4975999999997</v>
      </c>
      <c r="P29">
        <v>8152.4975999999997</v>
      </c>
      <c r="Q29">
        <v>8152.4975999999997</v>
      </c>
      <c r="R29">
        <v>8152.4975999999997</v>
      </c>
      <c r="S29">
        <v>8152.4975999999997</v>
      </c>
      <c r="T29">
        <v>8152.4975999999997</v>
      </c>
      <c r="U29">
        <v>8152.4975999999997</v>
      </c>
      <c r="V29" s="31">
        <v>22661.864000000001</v>
      </c>
      <c r="W29" s="31">
        <v>22661.864000000001</v>
      </c>
      <c r="X29" s="31">
        <v>22661.864000000001</v>
      </c>
      <c r="Y29" s="31">
        <v>22661.864000000001</v>
      </c>
      <c r="Z29" s="31">
        <v>22661.864000000001</v>
      </c>
      <c r="AA29" s="31">
        <v>22661.864000000001</v>
      </c>
      <c r="AB29" s="32">
        <v>28583.4</v>
      </c>
      <c r="AC29" s="32">
        <v>28583.4</v>
      </c>
      <c r="AD29" s="32">
        <v>28583.4</v>
      </c>
      <c r="AE29" s="31">
        <v>22661.864000000001</v>
      </c>
      <c r="AF29" s="31">
        <v>22661.864000000001</v>
      </c>
      <c r="AG29" s="31">
        <v>22661.864000000001</v>
      </c>
      <c r="AH29" s="31">
        <v>22661.864000000001</v>
      </c>
      <c r="AI29" s="31">
        <v>22661.864000000001</v>
      </c>
      <c r="AJ29" s="31">
        <v>22661.864000000001</v>
      </c>
      <c r="AK29" s="32">
        <v>28583.4</v>
      </c>
      <c r="AL29" s="32">
        <v>28583.4</v>
      </c>
      <c r="AM29" s="32">
        <v>28583.4</v>
      </c>
      <c r="AN29" s="32">
        <v>28583.4</v>
      </c>
      <c r="AO29" s="32">
        <v>28583.4</v>
      </c>
      <c r="AP29" s="32">
        <v>28583.4</v>
      </c>
      <c r="AQ29" s="32">
        <v>28583.4</v>
      </c>
      <c r="AR29" s="32">
        <v>28583.4</v>
      </c>
      <c r="AS29" s="32">
        <v>28583.4</v>
      </c>
      <c r="AT29" s="31">
        <v>22661.864000000001</v>
      </c>
      <c r="AU29" s="33">
        <v>32525.287499999999</v>
      </c>
      <c r="AV29" s="33">
        <v>32525.287499999999</v>
      </c>
      <c r="AW29" s="33">
        <v>32525.287499999999</v>
      </c>
      <c r="AX29" s="33">
        <v>32525.287499999999</v>
      </c>
      <c r="AY29" s="33">
        <v>32525.287499999999</v>
      </c>
      <c r="AZ29" s="33">
        <v>32525.287499999999</v>
      </c>
      <c r="BA29" s="33">
        <v>32525.287499999999</v>
      </c>
      <c r="BB29" s="33">
        <v>32525.287499999999</v>
      </c>
      <c r="BC29" s="33">
        <v>32525.287499999999</v>
      </c>
      <c r="BD29" s="33">
        <v>32525.287499999999</v>
      </c>
      <c r="BE29" s="33">
        <v>32525.287499999999</v>
      </c>
      <c r="BF29" s="33">
        <v>32525.287499999999</v>
      </c>
      <c r="BG29" s="34">
        <v>7798.2</v>
      </c>
      <c r="BH29" s="34">
        <v>7798.2</v>
      </c>
      <c r="BI29" s="34">
        <v>7798.2</v>
      </c>
      <c r="BJ29" s="34">
        <v>7798.2</v>
      </c>
      <c r="BK29" s="34">
        <v>7798.2</v>
      </c>
    </row>
    <row r="30" spans="1:63" x14ac:dyDescent="0.25">
      <c r="A30">
        <f t="shared" si="2"/>
        <v>29</v>
      </c>
      <c r="B30" s="23">
        <v>8570.7864000000009</v>
      </c>
      <c r="C30" s="23">
        <v>8570.7864000000009</v>
      </c>
      <c r="D30" s="23">
        <v>8570.7864000000009</v>
      </c>
      <c r="E30" s="23">
        <v>8570.7864000000009</v>
      </c>
      <c r="F30" s="23">
        <v>8570.7864000000009</v>
      </c>
      <c r="G30" s="23">
        <v>8570.7864000000009</v>
      </c>
      <c r="H30" s="23">
        <v>8570.7864000000009</v>
      </c>
      <c r="I30" s="23">
        <v>8570.7864000000009</v>
      </c>
      <c r="J30" s="23">
        <v>8570.7864000000009</v>
      </c>
      <c r="K30" s="23">
        <v>8570.7864000000009</v>
      </c>
      <c r="L30" s="30">
        <f t="shared" si="0"/>
        <v>59995.50480000001</v>
      </c>
      <c r="M30" s="30">
        <f t="shared" si="1"/>
        <v>59995.50480000001</v>
      </c>
      <c r="N30">
        <v>7991.4566999999997</v>
      </c>
      <c r="O30">
        <v>7991.4566999999997</v>
      </c>
      <c r="P30">
        <v>7991.4566999999997</v>
      </c>
      <c r="Q30">
        <v>7991.4566999999997</v>
      </c>
      <c r="R30">
        <v>7991.4566999999997</v>
      </c>
      <c r="S30">
        <v>7991.4566999999997</v>
      </c>
      <c r="T30">
        <v>7991.4566999999997</v>
      </c>
      <c r="U30">
        <v>7991.4566999999997</v>
      </c>
      <c r="V30" s="31">
        <v>22359.596600000001</v>
      </c>
      <c r="W30" s="31">
        <v>22359.596600000001</v>
      </c>
      <c r="X30" s="31">
        <v>22359.596600000001</v>
      </c>
      <c r="Y30" s="31">
        <v>22359.596600000001</v>
      </c>
      <c r="Z30" s="31">
        <v>22359.596600000001</v>
      </c>
      <c r="AA30" s="31">
        <v>22359.596600000001</v>
      </c>
      <c r="AB30" s="32">
        <v>27559.7</v>
      </c>
      <c r="AC30" s="32">
        <v>27559.7</v>
      </c>
      <c r="AD30" s="32">
        <v>27559.7</v>
      </c>
      <c r="AE30" s="31">
        <v>22359.596600000001</v>
      </c>
      <c r="AF30" s="31">
        <v>22359.596600000001</v>
      </c>
      <c r="AG30" s="31">
        <v>22359.596600000001</v>
      </c>
      <c r="AH30" s="31">
        <v>22359.596600000001</v>
      </c>
      <c r="AI30" s="31">
        <v>22359.596600000001</v>
      </c>
      <c r="AJ30" s="31">
        <v>22359.596600000001</v>
      </c>
      <c r="AK30" s="32">
        <v>27559.7</v>
      </c>
      <c r="AL30" s="32">
        <v>27559.7</v>
      </c>
      <c r="AM30" s="32">
        <v>27559.7</v>
      </c>
      <c r="AN30" s="32">
        <v>27559.7</v>
      </c>
      <c r="AO30" s="32">
        <v>27559.7</v>
      </c>
      <c r="AP30" s="32">
        <v>27559.7</v>
      </c>
      <c r="AQ30" s="32">
        <v>27559.7</v>
      </c>
      <c r="AR30" s="32">
        <v>27559.7</v>
      </c>
      <c r="AS30" s="32">
        <v>27559.7</v>
      </c>
      <c r="AT30" s="31">
        <v>22359.596600000001</v>
      </c>
      <c r="AU30" s="33">
        <v>32525.287499999999</v>
      </c>
      <c r="AV30" s="33">
        <v>32525.287499999999</v>
      </c>
      <c r="AW30" s="33">
        <v>32525.287499999999</v>
      </c>
      <c r="AX30" s="33">
        <v>32525.287499999999</v>
      </c>
      <c r="AY30" s="33">
        <v>32525.287499999999</v>
      </c>
      <c r="AZ30" s="33">
        <v>32525.287499999999</v>
      </c>
      <c r="BA30" s="33">
        <v>32525.287499999999</v>
      </c>
      <c r="BB30" s="33">
        <v>32525.287499999999</v>
      </c>
      <c r="BC30" s="33">
        <v>32525.287499999999</v>
      </c>
      <c r="BD30" s="33">
        <v>32525.287499999999</v>
      </c>
      <c r="BE30" s="33">
        <v>32525.287499999999</v>
      </c>
      <c r="BF30" s="33">
        <v>32525.287499999999</v>
      </c>
      <c r="BG30" s="34">
        <v>7798.2</v>
      </c>
      <c r="BH30" s="34">
        <v>7798.2</v>
      </c>
      <c r="BI30" s="34">
        <v>7798.2</v>
      </c>
      <c r="BJ30" s="34">
        <v>7798.2</v>
      </c>
      <c r="BK30" s="34">
        <v>7798.2</v>
      </c>
    </row>
    <row r="31" spans="1:63" x14ac:dyDescent="0.25">
      <c r="A31">
        <f t="shared" si="2"/>
        <v>30</v>
      </c>
      <c r="B31" s="23">
        <v>8179.6</v>
      </c>
      <c r="C31" s="23">
        <v>8179.6</v>
      </c>
      <c r="D31" s="23">
        <v>8179.6</v>
      </c>
      <c r="E31" s="23">
        <v>8179.6</v>
      </c>
      <c r="F31" s="23">
        <v>8179.6</v>
      </c>
      <c r="G31" s="23">
        <v>8179.6</v>
      </c>
      <c r="H31" s="23">
        <v>8179.6</v>
      </c>
      <c r="I31" s="23">
        <v>8179.6</v>
      </c>
      <c r="J31" s="23">
        <v>8179.6</v>
      </c>
      <c r="K31" s="23">
        <v>8179.6</v>
      </c>
      <c r="L31" s="30">
        <f t="shared" si="0"/>
        <v>57257.200000000004</v>
      </c>
      <c r="M31" s="30">
        <f t="shared" si="1"/>
        <v>57257.200000000004</v>
      </c>
      <c r="N31">
        <v>7865.8</v>
      </c>
      <c r="O31">
        <v>7865.8</v>
      </c>
      <c r="P31">
        <v>7865.8</v>
      </c>
      <c r="Q31">
        <v>7865.8</v>
      </c>
      <c r="R31">
        <v>7865.8</v>
      </c>
      <c r="S31">
        <v>7865.8</v>
      </c>
      <c r="T31">
        <v>7865.8</v>
      </c>
      <c r="U31">
        <v>7865.8</v>
      </c>
      <c r="V31" s="31">
        <v>22050.6</v>
      </c>
      <c r="W31" s="31">
        <v>22050.6</v>
      </c>
      <c r="X31" s="31">
        <v>22050.6</v>
      </c>
      <c r="Y31" s="31">
        <v>22050.6</v>
      </c>
      <c r="Z31" s="31">
        <v>22050.6</v>
      </c>
      <c r="AA31" s="31">
        <v>22050.6</v>
      </c>
      <c r="AB31" s="32">
        <v>26536</v>
      </c>
      <c r="AC31" s="32">
        <v>26536</v>
      </c>
      <c r="AD31" s="32">
        <v>26536</v>
      </c>
      <c r="AE31" s="31">
        <v>22050.6</v>
      </c>
      <c r="AF31" s="31">
        <v>22050.6</v>
      </c>
      <c r="AG31" s="31">
        <v>22050.6</v>
      </c>
      <c r="AH31" s="31">
        <v>22050.6</v>
      </c>
      <c r="AI31" s="31">
        <v>22050.6</v>
      </c>
      <c r="AJ31" s="31">
        <v>22050.6</v>
      </c>
      <c r="AK31" s="32">
        <v>26536</v>
      </c>
      <c r="AL31" s="32">
        <v>26536</v>
      </c>
      <c r="AM31" s="32">
        <v>26536</v>
      </c>
      <c r="AN31" s="32">
        <v>26536</v>
      </c>
      <c r="AO31" s="32">
        <v>26536</v>
      </c>
      <c r="AP31" s="32">
        <v>26536</v>
      </c>
      <c r="AQ31" s="32">
        <v>26536</v>
      </c>
      <c r="AR31" s="32">
        <v>26536</v>
      </c>
      <c r="AS31" s="32">
        <v>26536</v>
      </c>
      <c r="AT31" s="31">
        <v>22050.6</v>
      </c>
      <c r="AU31" s="33">
        <v>32525.287499999999</v>
      </c>
      <c r="AV31" s="33">
        <v>32525.287499999999</v>
      </c>
      <c r="AW31" s="33">
        <v>32525.287499999999</v>
      </c>
      <c r="AX31" s="33">
        <v>32525.287499999999</v>
      </c>
      <c r="AY31" s="33">
        <v>32525.287499999999</v>
      </c>
      <c r="AZ31" s="33">
        <v>32525.287499999999</v>
      </c>
      <c r="BA31" s="33">
        <v>32525.287499999999</v>
      </c>
      <c r="BB31" s="33">
        <v>32525.287499999999</v>
      </c>
      <c r="BC31" s="33">
        <v>32525.287499999999</v>
      </c>
      <c r="BD31" s="33">
        <v>32525.287499999999</v>
      </c>
      <c r="BE31" s="33">
        <v>32525.287499999999</v>
      </c>
      <c r="BF31" s="33">
        <v>32525.287499999999</v>
      </c>
      <c r="BG31" s="34">
        <v>7798.2</v>
      </c>
      <c r="BH31" s="34">
        <v>7798.2</v>
      </c>
      <c r="BI31" s="34">
        <v>7798.2</v>
      </c>
      <c r="BJ31" s="34">
        <v>7798.2</v>
      </c>
      <c r="BK31" s="34">
        <v>7798.2</v>
      </c>
    </row>
    <row r="32" spans="1:63" x14ac:dyDescent="0.25">
      <c r="A32">
        <f t="shared" si="2"/>
        <v>31</v>
      </c>
      <c r="B32" s="23">
        <v>7810.1696000000002</v>
      </c>
      <c r="C32" s="23">
        <v>7810.1696000000002</v>
      </c>
      <c r="D32" s="23">
        <v>7810.1696000000002</v>
      </c>
      <c r="E32" s="23">
        <v>7810.1696000000002</v>
      </c>
      <c r="F32" s="23">
        <v>7810.1696000000002</v>
      </c>
      <c r="G32" s="23">
        <v>7810.1696000000002</v>
      </c>
      <c r="H32" s="23">
        <v>7810.1696000000002</v>
      </c>
      <c r="I32" s="23">
        <v>7810.1696000000002</v>
      </c>
      <c r="J32" s="23">
        <v>7810.1696000000002</v>
      </c>
      <c r="K32" s="23">
        <v>7810.1696000000002</v>
      </c>
      <c r="L32" s="30">
        <f t="shared" si="0"/>
        <v>54671.1872</v>
      </c>
      <c r="M32" s="30">
        <f t="shared" si="1"/>
        <v>54671.1872</v>
      </c>
      <c r="N32">
        <v>7865.8</v>
      </c>
      <c r="O32">
        <v>7865.8</v>
      </c>
      <c r="P32">
        <v>7865.8</v>
      </c>
      <c r="Q32">
        <v>7865.8</v>
      </c>
      <c r="R32">
        <v>7865.8</v>
      </c>
      <c r="S32">
        <v>7865.8</v>
      </c>
      <c r="T32">
        <v>7865.8</v>
      </c>
      <c r="U32">
        <v>7865.8</v>
      </c>
      <c r="V32" s="31">
        <v>21745.302199999998</v>
      </c>
      <c r="W32" s="31">
        <v>21745.302199999998</v>
      </c>
      <c r="X32" s="31">
        <v>21745.302199999998</v>
      </c>
      <c r="Y32" s="31">
        <v>21745.302199999998</v>
      </c>
      <c r="Z32" s="31">
        <v>21745.302199999998</v>
      </c>
      <c r="AA32" s="31">
        <v>21745.302199999998</v>
      </c>
      <c r="AB32" s="32">
        <v>25512.3</v>
      </c>
      <c r="AC32" s="32">
        <v>25512.3</v>
      </c>
      <c r="AD32" s="32">
        <v>25512.3</v>
      </c>
      <c r="AE32" s="31">
        <v>21745.302199999998</v>
      </c>
      <c r="AF32" s="31">
        <v>21745.302199999998</v>
      </c>
      <c r="AG32" s="31">
        <v>21745.302199999998</v>
      </c>
      <c r="AH32" s="31">
        <v>21745.302199999998</v>
      </c>
      <c r="AI32" s="31">
        <v>21745.302199999998</v>
      </c>
      <c r="AJ32" s="31">
        <v>21745.302199999998</v>
      </c>
      <c r="AK32" s="32">
        <v>25512.3</v>
      </c>
      <c r="AL32" s="32">
        <v>25512.3</v>
      </c>
      <c r="AM32" s="32">
        <v>25512.3</v>
      </c>
      <c r="AN32" s="32">
        <v>25512.3</v>
      </c>
      <c r="AO32" s="32">
        <v>25512.3</v>
      </c>
      <c r="AP32" s="32">
        <v>25512.3</v>
      </c>
      <c r="AQ32" s="32">
        <v>25512.3</v>
      </c>
      <c r="AR32" s="32">
        <v>25512.3</v>
      </c>
      <c r="AS32" s="32">
        <v>25512.3</v>
      </c>
      <c r="AT32" s="31">
        <v>21745.302199999998</v>
      </c>
      <c r="AU32" s="33">
        <v>32525.287499999999</v>
      </c>
      <c r="AV32" s="33">
        <v>32525.287499999999</v>
      </c>
      <c r="AW32" s="33">
        <v>32525.287499999999</v>
      </c>
      <c r="AX32" s="33">
        <v>32525.287499999999</v>
      </c>
      <c r="AY32" s="33">
        <v>32525.287499999999</v>
      </c>
      <c r="AZ32" s="33">
        <v>32525.287499999999</v>
      </c>
      <c r="BA32" s="33">
        <v>32525.287499999999</v>
      </c>
      <c r="BB32" s="33">
        <v>32525.287499999999</v>
      </c>
      <c r="BC32" s="33">
        <v>32525.287499999999</v>
      </c>
      <c r="BD32" s="33">
        <v>32525.287499999999</v>
      </c>
      <c r="BE32" s="33">
        <v>32525.287499999999</v>
      </c>
      <c r="BF32" s="33">
        <v>32525.287499999999</v>
      </c>
      <c r="BG32" s="34">
        <v>7798.2</v>
      </c>
      <c r="BH32" s="34">
        <v>7798.2</v>
      </c>
      <c r="BI32" s="34">
        <v>7798.2</v>
      </c>
      <c r="BJ32" s="34">
        <v>7798.2</v>
      </c>
      <c r="BK32" s="34">
        <v>7798.2</v>
      </c>
    </row>
    <row r="33" spans="1:63" x14ac:dyDescent="0.25">
      <c r="A33">
        <f t="shared" si="2"/>
        <v>32</v>
      </c>
      <c r="B33" s="23">
        <v>7466.5248000000001</v>
      </c>
      <c r="C33" s="23">
        <v>7466.5248000000001</v>
      </c>
      <c r="D33" s="23">
        <v>7466.5248000000001</v>
      </c>
      <c r="E33" s="23">
        <v>7466.5248000000001</v>
      </c>
      <c r="F33" s="23">
        <v>7466.5248000000001</v>
      </c>
      <c r="G33" s="23">
        <v>7466.5248000000001</v>
      </c>
      <c r="H33" s="23">
        <v>7466.5248000000001</v>
      </c>
      <c r="I33" s="23">
        <v>7466.5248000000001</v>
      </c>
      <c r="J33" s="23">
        <v>7466.5248000000001</v>
      </c>
      <c r="K33" s="23">
        <v>7466.5248000000001</v>
      </c>
      <c r="L33" s="30">
        <f t="shared" si="0"/>
        <v>52265.673600000002</v>
      </c>
      <c r="M33" s="30">
        <f t="shared" si="1"/>
        <v>52265.673600000002</v>
      </c>
      <c r="N33">
        <v>7865.8</v>
      </c>
      <c r="O33">
        <v>7865.8</v>
      </c>
      <c r="P33">
        <v>7865.8</v>
      </c>
      <c r="Q33">
        <v>7865.8</v>
      </c>
      <c r="R33">
        <v>7865.8</v>
      </c>
      <c r="S33">
        <v>7865.8</v>
      </c>
      <c r="T33">
        <v>7865.8</v>
      </c>
      <c r="U33">
        <v>7865.8</v>
      </c>
      <c r="V33" s="31">
        <v>21455.988799999999</v>
      </c>
      <c r="W33" s="31">
        <v>21455.988799999999</v>
      </c>
      <c r="X33" s="31">
        <v>21455.988799999999</v>
      </c>
      <c r="Y33" s="31">
        <v>21455.988799999999</v>
      </c>
      <c r="Z33" s="31">
        <v>21455.988799999999</v>
      </c>
      <c r="AA33" s="31">
        <v>21455.988799999999</v>
      </c>
      <c r="AB33" s="32">
        <v>24488.6</v>
      </c>
      <c r="AC33" s="32">
        <v>24488.6</v>
      </c>
      <c r="AD33" s="32">
        <v>24488.6</v>
      </c>
      <c r="AE33" s="31">
        <v>21455.988799999999</v>
      </c>
      <c r="AF33" s="31">
        <v>21455.988799999999</v>
      </c>
      <c r="AG33" s="31">
        <v>21455.988799999999</v>
      </c>
      <c r="AH33" s="31">
        <v>21455.988799999999</v>
      </c>
      <c r="AI33" s="31">
        <v>21455.988799999999</v>
      </c>
      <c r="AJ33" s="31">
        <v>21455.988799999999</v>
      </c>
      <c r="AK33" s="32">
        <v>24488.6</v>
      </c>
      <c r="AL33" s="32">
        <v>24488.6</v>
      </c>
      <c r="AM33" s="32">
        <v>24488.6</v>
      </c>
      <c r="AN33" s="32">
        <v>24488.6</v>
      </c>
      <c r="AO33" s="32">
        <v>24488.6</v>
      </c>
      <c r="AP33" s="32">
        <v>24488.6</v>
      </c>
      <c r="AQ33" s="32">
        <v>24488.6</v>
      </c>
      <c r="AR33" s="32">
        <v>24488.6</v>
      </c>
      <c r="AS33" s="32">
        <v>24488.6</v>
      </c>
      <c r="AT33" s="31">
        <v>21455.988799999999</v>
      </c>
      <c r="AU33" s="33">
        <v>32525.287499999999</v>
      </c>
      <c r="AV33" s="33">
        <v>32525.287499999999</v>
      </c>
      <c r="AW33" s="33">
        <v>32525.287499999999</v>
      </c>
      <c r="AX33" s="33">
        <v>32525.287499999999</v>
      </c>
      <c r="AY33" s="33">
        <v>32525.287499999999</v>
      </c>
      <c r="AZ33" s="33">
        <v>32525.287499999999</v>
      </c>
      <c r="BA33" s="33">
        <v>32525.287499999999</v>
      </c>
      <c r="BB33" s="33">
        <v>32525.287499999999</v>
      </c>
      <c r="BC33" s="33">
        <v>32525.287499999999</v>
      </c>
      <c r="BD33" s="33">
        <v>32525.287499999999</v>
      </c>
      <c r="BE33" s="33">
        <v>32525.287499999999</v>
      </c>
      <c r="BF33" s="33">
        <v>32525.287499999999</v>
      </c>
      <c r="BG33" s="34">
        <v>7798.2</v>
      </c>
      <c r="BH33" s="34">
        <v>7798.2</v>
      </c>
      <c r="BI33" s="34">
        <v>7798.2</v>
      </c>
      <c r="BJ33" s="34">
        <v>7798.2</v>
      </c>
      <c r="BK33" s="34">
        <v>7798.2</v>
      </c>
    </row>
    <row r="34" spans="1:63" x14ac:dyDescent="0.25">
      <c r="A34">
        <f t="shared" si="2"/>
        <v>33</v>
      </c>
      <c r="B34" s="23">
        <v>7152.6951999999901</v>
      </c>
      <c r="C34" s="23">
        <v>7152.6951999999901</v>
      </c>
      <c r="D34" s="23">
        <v>7152.6951999999901</v>
      </c>
      <c r="E34" s="23">
        <v>7152.6951999999901</v>
      </c>
      <c r="F34" s="23">
        <v>7152.6951999999901</v>
      </c>
      <c r="G34" s="23">
        <v>7152.6951999999901</v>
      </c>
      <c r="H34" s="23">
        <v>7152.6951999999901</v>
      </c>
      <c r="I34" s="23">
        <v>7152.6951999999901</v>
      </c>
      <c r="J34" s="23">
        <v>7152.6951999999901</v>
      </c>
      <c r="K34" s="23">
        <v>7152.6951999999901</v>
      </c>
      <c r="L34" s="30">
        <f t="shared" si="0"/>
        <v>50068.866399999933</v>
      </c>
      <c r="M34" s="30">
        <f t="shared" si="1"/>
        <v>50068.866399999933</v>
      </c>
      <c r="N34">
        <v>7865.8</v>
      </c>
      <c r="O34">
        <v>7865.8</v>
      </c>
      <c r="P34">
        <v>7865.8</v>
      </c>
      <c r="Q34">
        <v>7865.8</v>
      </c>
      <c r="R34">
        <v>7865.8</v>
      </c>
      <c r="S34">
        <v>7865.8</v>
      </c>
      <c r="T34">
        <v>7865.8</v>
      </c>
      <c r="U34">
        <v>7865.8</v>
      </c>
      <c r="V34" s="31">
        <v>21196.803</v>
      </c>
      <c r="W34" s="31">
        <v>21196.803</v>
      </c>
      <c r="X34" s="31">
        <v>21196.803</v>
      </c>
      <c r="Y34" s="31">
        <v>21196.803</v>
      </c>
      <c r="Z34" s="31">
        <v>21196.803</v>
      </c>
      <c r="AA34" s="31">
        <v>21196.803</v>
      </c>
      <c r="AB34" s="32">
        <v>23464.9</v>
      </c>
      <c r="AC34" s="32">
        <v>23464.9</v>
      </c>
      <c r="AD34" s="32">
        <v>23464.9</v>
      </c>
      <c r="AE34" s="31">
        <v>21196.803</v>
      </c>
      <c r="AF34" s="31">
        <v>21196.803</v>
      </c>
      <c r="AG34" s="31">
        <v>21196.803</v>
      </c>
      <c r="AH34" s="31">
        <v>21196.803</v>
      </c>
      <c r="AI34" s="31">
        <v>21196.803</v>
      </c>
      <c r="AJ34" s="31">
        <v>21196.803</v>
      </c>
      <c r="AK34" s="32">
        <v>23464.9</v>
      </c>
      <c r="AL34" s="32">
        <v>23464.9</v>
      </c>
      <c r="AM34" s="32">
        <v>23464.9</v>
      </c>
      <c r="AN34" s="32">
        <v>23464.9</v>
      </c>
      <c r="AO34" s="32">
        <v>23464.9</v>
      </c>
      <c r="AP34" s="32">
        <v>23464.9</v>
      </c>
      <c r="AQ34" s="32">
        <v>23464.9</v>
      </c>
      <c r="AR34" s="32">
        <v>23464.9</v>
      </c>
      <c r="AS34" s="32">
        <v>23464.9</v>
      </c>
      <c r="AT34" s="31">
        <v>21196.803</v>
      </c>
      <c r="AU34" s="33">
        <v>32525.287499999999</v>
      </c>
      <c r="AV34" s="33">
        <v>32525.287499999999</v>
      </c>
      <c r="AW34" s="33">
        <v>32525.287499999999</v>
      </c>
      <c r="AX34" s="33">
        <v>32525.287499999999</v>
      </c>
      <c r="AY34" s="33">
        <v>32525.287499999999</v>
      </c>
      <c r="AZ34" s="33">
        <v>32525.287499999999</v>
      </c>
      <c r="BA34" s="33">
        <v>32525.287499999999</v>
      </c>
      <c r="BB34" s="33">
        <v>32525.287499999999</v>
      </c>
      <c r="BC34" s="33">
        <v>32525.287499999999</v>
      </c>
      <c r="BD34" s="33">
        <v>32525.287499999999</v>
      </c>
      <c r="BE34" s="33">
        <v>32525.287499999999</v>
      </c>
      <c r="BF34" s="33">
        <v>32525.287499999999</v>
      </c>
      <c r="BG34" s="34">
        <v>7798.2</v>
      </c>
      <c r="BH34" s="34">
        <v>7798.2</v>
      </c>
      <c r="BI34" s="34">
        <v>7798.2</v>
      </c>
      <c r="BJ34" s="34">
        <v>7798.2</v>
      </c>
      <c r="BK34" s="34">
        <v>7798.2</v>
      </c>
    </row>
    <row r="35" spans="1:63" x14ac:dyDescent="0.25">
      <c r="A35">
        <f t="shared" si="2"/>
        <v>34</v>
      </c>
      <c r="B35" s="23">
        <v>6872.7103999999999</v>
      </c>
      <c r="C35" s="23">
        <v>6872.7103999999999</v>
      </c>
      <c r="D35" s="23">
        <v>6872.7103999999999</v>
      </c>
      <c r="E35" s="23">
        <v>6872.7103999999999</v>
      </c>
      <c r="F35" s="23">
        <v>6872.7103999999999</v>
      </c>
      <c r="G35" s="23">
        <v>6872.7103999999999</v>
      </c>
      <c r="H35" s="23">
        <v>6872.7103999999999</v>
      </c>
      <c r="I35" s="23">
        <v>6872.7103999999999</v>
      </c>
      <c r="J35" s="23">
        <v>6872.7103999999999</v>
      </c>
      <c r="K35" s="23">
        <v>6872.7103999999999</v>
      </c>
      <c r="L35" s="30">
        <f t="shared" si="0"/>
        <v>48108.972800000003</v>
      </c>
      <c r="M35" s="30">
        <f t="shared" si="1"/>
        <v>48108.972800000003</v>
      </c>
      <c r="N35">
        <v>7865.8</v>
      </c>
      <c r="O35">
        <v>7865.8</v>
      </c>
      <c r="P35">
        <v>7865.8</v>
      </c>
      <c r="Q35">
        <v>7865.8</v>
      </c>
      <c r="R35">
        <v>7865.8</v>
      </c>
      <c r="S35">
        <v>7865.8</v>
      </c>
      <c r="T35">
        <v>7865.8</v>
      </c>
      <c r="U35">
        <v>7865.8</v>
      </c>
      <c r="V35" s="31">
        <v>20983.745599999998</v>
      </c>
      <c r="W35" s="31">
        <v>20983.745599999998</v>
      </c>
      <c r="X35" s="31">
        <v>20983.745599999998</v>
      </c>
      <c r="Y35" s="31">
        <v>20983.745599999998</v>
      </c>
      <c r="Z35" s="31">
        <v>20983.745599999998</v>
      </c>
      <c r="AA35" s="31">
        <v>20983.745599999998</v>
      </c>
      <c r="AB35" s="32">
        <v>22441.200000000001</v>
      </c>
      <c r="AC35" s="32">
        <v>22441.200000000001</v>
      </c>
      <c r="AD35" s="32">
        <v>22441.200000000001</v>
      </c>
      <c r="AE35" s="31">
        <v>20983.745599999998</v>
      </c>
      <c r="AF35" s="31">
        <v>20983.745599999998</v>
      </c>
      <c r="AG35" s="31">
        <v>20983.745599999998</v>
      </c>
      <c r="AH35" s="31">
        <v>20983.745599999998</v>
      </c>
      <c r="AI35" s="31">
        <v>20983.745599999998</v>
      </c>
      <c r="AJ35" s="31">
        <v>20983.745599999998</v>
      </c>
      <c r="AK35" s="32">
        <v>22441.200000000001</v>
      </c>
      <c r="AL35" s="32">
        <v>22441.200000000001</v>
      </c>
      <c r="AM35" s="32">
        <v>22441.200000000001</v>
      </c>
      <c r="AN35" s="32">
        <v>22441.200000000001</v>
      </c>
      <c r="AO35" s="32">
        <v>22441.200000000001</v>
      </c>
      <c r="AP35" s="32">
        <v>22441.200000000001</v>
      </c>
      <c r="AQ35" s="32">
        <v>22441.200000000001</v>
      </c>
      <c r="AR35" s="32">
        <v>22441.200000000001</v>
      </c>
      <c r="AS35" s="32">
        <v>22441.200000000001</v>
      </c>
      <c r="AT35" s="31">
        <v>20983.745599999998</v>
      </c>
      <c r="AU35" s="33">
        <v>32525.287499999999</v>
      </c>
      <c r="AV35" s="33">
        <v>32525.287499999999</v>
      </c>
      <c r="AW35" s="33">
        <v>32525.287499999999</v>
      </c>
      <c r="AX35" s="33">
        <v>32525.287499999999</v>
      </c>
      <c r="AY35" s="33">
        <v>32525.287499999999</v>
      </c>
      <c r="AZ35" s="33">
        <v>32525.287499999999</v>
      </c>
      <c r="BA35" s="33">
        <v>32525.287499999999</v>
      </c>
      <c r="BB35" s="33">
        <v>32525.287499999999</v>
      </c>
      <c r="BC35" s="33">
        <v>32525.287499999999</v>
      </c>
      <c r="BD35" s="33">
        <v>32525.287499999999</v>
      </c>
      <c r="BE35" s="33">
        <v>32525.287499999999</v>
      </c>
      <c r="BF35" s="33">
        <v>32525.287499999999</v>
      </c>
      <c r="BG35" s="34">
        <v>7798.2</v>
      </c>
      <c r="BH35" s="34">
        <v>7798.2</v>
      </c>
      <c r="BI35" s="34">
        <v>7798.2</v>
      </c>
      <c r="BJ35" s="34">
        <v>7798.2</v>
      </c>
      <c r="BK35" s="34">
        <v>7798.2</v>
      </c>
    </row>
    <row r="36" spans="1:63" x14ac:dyDescent="0.25">
      <c r="A36">
        <f t="shared" si="2"/>
        <v>35</v>
      </c>
      <c r="B36" s="23">
        <v>6630.5999999999904</v>
      </c>
      <c r="C36" s="23">
        <v>6630.5999999999904</v>
      </c>
      <c r="D36" s="23">
        <v>6630.5999999999904</v>
      </c>
      <c r="E36" s="23">
        <v>6630.5999999999904</v>
      </c>
      <c r="F36" s="23">
        <v>6630.5999999999904</v>
      </c>
      <c r="G36" s="23">
        <v>6630.5999999999904</v>
      </c>
      <c r="H36" s="23">
        <v>6630.5999999999904</v>
      </c>
      <c r="I36" s="23">
        <v>6630.5999999999904</v>
      </c>
      <c r="J36" s="23">
        <v>6630.5999999999904</v>
      </c>
      <c r="K36" s="23">
        <v>6630.5999999999904</v>
      </c>
      <c r="L36" s="30">
        <f t="shared" si="0"/>
        <v>46414.199999999932</v>
      </c>
      <c r="M36" s="30">
        <f t="shared" si="1"/>
        <v>46414.199999999932</v>
      </c>
      <c r="N36">
        <v>7865.8</v>
      </c>
      <c r="O36">
        <v>7865.8</v>
      </c>
      <c r="P36">
        <v>7865.8</v>
      </c>
      <c r="Q36">
        <v>7865.8</v>
      </c>
      <c r="R36">
        <v>7865.8</v>
      </c>
      <c r="S36">
        <v>7865.8</v>
      </c>
      <c r="T36">
        <v>7865.8</v>
      </c>
      <c r="U36">
        <v>7865.8</v>
      </c>
      <c r="V36" s="31">
        <v>20834.674999999999</v>
      </c>
      <c r="W36" s="31">
        <v>20834.674999999999</v>
      </c>
      <c r="X36" s="31">
        <v>20834.674999999999</v>
      </c>
      <c r="Y36" s="31">
        <v>20834.674999999999</v>
      </c>
      <c r="Z36" s="31">
        <v>20834.674999999999</v>
      </c>
      <c r="AA36" s="31">
        <v>20834.674999999999</v>
      </c>
      <c r="AB36" s="32">
        <v>21417.5</v>
      </c>
      <c r="AC36" s="32">
        <v>21417.5</v>
      </c>
      <c r="AD36" s="32">
        <v>21417.5</v>
      </c>
      <c r="AE36" s="31">
        <v>20834.674999999999</v>
      </c>
      <c r="AF36" s="31">
        <v>20834.674999999999</v>
      </c>
      <c r="AG36" s="31">
        <v>20834.674999999999</v>
      </c>
      <c r="AH36" s="31">
        <v>20834.674999999999</v>
      </c>
      <c r="AI36" s="31">
        <v>20834.674999999999</v>
      </c>
      <c r="AJ36" s="31">
        <v>20834.674999999999</v>
      </c>
      <c r="AK36" s="32">
        <v>21417.5</v>
      </c>
      <c r="AL36" s="32">
        <v>21417.5</v>
      </c>
      <c r="AM36" s="32">
        <v>21417.5</v>
      </c>
      <c r="AN36" s="32">
        <v>21417.5</v>
      </c>
      <c r="AO36" s="32">
        <v>21417.5</v>
      </c>
      <c r="AP36" s="32">
        <v>21417.5</v>
      </c>
      <c r="AQ36" s="32">
        <v>21417.5</v>
      </c>
      <c r="AR36" s="32">
        <v>21417.5</v>
      </c>
      <c r="AS36" s="32">
        <v>21417.5</v>
      </c>
      <c r="AT36" s="31">
        <v>20834.674999999999</v>
      </c>
      <c r="AU36" s="33">
        <v>32525.287499999999</v>
      </c>
      <c r="AV36" s="33">
        <v>32525.287499999999</v>
      </c>
      <c r="AW36" s="33">
        <v>32525.287499999999</v>
      </c>
      <c r="AX36" s="33">
        <v>32525.287499999999</v>
      </c>
      <c r="AY36" s="33">
        <v>32525.287499999999</v>
      </c>
      <c r="AZ36" s="33">
        <v>32525.287499999999</v>
      </c>
      <c r="BA36" s="33">
        <v>32525.287499999999</v>
      </c>
      <c r="BB36" s="33">
        <v>32525.287499999999</v>
      </c>
      <c r="BC36" s="33">
        <v>32525.287499999999</v>
      </c>
      <c r="BD36" s="33">
        <v>32525.287499999999</v>
      </c>
      <c r="BE36" s="33">
        <v>32525.287499999999</v>
      </c>
      <c r="BF36" s="33">
        <v>32525.287499999999</v>
      </c>
      <c r="BG36" s="34">
        <v>7798.2</v>
      </c>
      <c r="BH36" s="34">
        <v>7798.2</v>
      </c>
      <c r="BI36" s="34">
        <v>7798.2</v>
      </c>
      <c r="BJ36" s="34">
        <v>7798.2</v>
      </c>
      <c r="BK36" s="34">
        <v>7798.2</v>
      </c>
    </row>
    <row r="37" spans="1:63" x14ac:dyDescent="0.25">
      <c r="A37">
        <f t="shared" si="2"/>
        <v>36</v>
      </c>
      <c r="B37" s="23">
        <v>6430.3936000000003</v>
      </c>
      <c r="C37" s="23">
        <v>6430.3936000000003</v>
      </c>
      <c r="D37" s="23">
        <v>6430.3936000000003</v>
      </c>
      <c r="E37" s="23">
        <v>6430.3936000000003</v>
      </c>
      <c r="F37" s="23">
        <v>6430.3936000000003</v>
      </c>
      <c r="G37" s="23">
        <v>6430.3936000000003</v>
      </c>
      <c r="H37" s="23">
        <v>6430.3936000000003</v>
      </c>
      <c r="I37" s="23">
        <v>6430.3936000000003</v>
      </c>
      <c r="J37" s="23">
        <v>6430.3936000000003</v>
      </c>
      <c r="K37" s="23">
        <v>6430.3936000000003</v>
      </c>
      <c r="L37" s="30">
        <f t="shared" si="0"/>
        <v>45012.7552</v>
      </c>
      <c r="M37" s="30">
        <f t="shared" si="1"/>
        <v>45012.7552</v>
      </c>
      <c r="N37">
        <v>7865.8</v>
      </c>
      <c r="O37">
        <v>7865.8</v>
      </c>
      <c r="P37">
        <v>7865.8</v>
      </c>
      <c r="Q37">
        <v>7865.8</v>
      </c>
      <c r="R37">
        <v>7865.8</v>
      </c>
      <c r="S37">
        <v>7865.8</v>
      </c>
      <c r="T37">
        <v>7865.8</v>
      </c>
      <c r="U37">
        <v>7865.8</v>
      </c>
      <c r="V37" s="31">
        <v>20769.307199999999</v>
      </c>
      <c r="W37" s="31">
        <v>20769.307199999999</v>
      </c>
      <c r="X37" s="31">
        <v>20769.307199999999</v>
      </c>
      <c r="Y37" s="31">
        <v>20769.307199999999</v>
      </c>
      <c r="Z37" s="31">
        <v>20769.307199999999</v>
      </c>
      <c r="AA37" s="31">
        <v>20769.307199999999</v>
      </c>
      <c r="AB37" s="32">
        <v>20393.8</v>
      </c>
      <c r="AC37" s="32">
        <v>20393.8</v>
      </c>
      <c r="AD37" s="32">
        <v>20393.8</v>
      </c>
      <c r="AE37" s="31">
        <v>20769.307199999999</v>
      </c>
      <c r="AF37" s="31">
        <v>20769.307199999999</v>
      </c>
      <c r="AG37" s="31">
        <v>20769.307199999999</v>
      </c>
      <c r="AH37" s="31">
        <v>20769.307199999999</v>
      </c>
      <c r="AI37" s="31">
        <v>20769.307199999999</v>
      </c>
      <c r="AJ37" s="31">
        <v>20769.307199999999</v>
      </c>
      <c r="AK37" s="32">
        <v>20393.8</v>
      </c>
      <c r="AL37" s="32">
        <v>20393.8</v>
      </c>
      <c r="AM37" s="32">
        <v>20393.8</v>
      </c>
      <c r="AN37" s="32">
        <v>20393.8</v>
      </c>
      <c r="AO37" s="32">
        <v>20393.8</v>
      </c>
      <c r="AP37" s="32">
        <v>20393.8</v>
      </c>
      <c r="AQ37" s="32">
        <v>20393.8</v>
      </c>
      <c r="AR37" s="32">
        <v>20393.8</v>
      </c>
      <c r="AS37" s="32">
        <v>20393.8</v>
      </c>
      <c r="AT37" s="31">
        <v>20769.307199999999</v>
      </c>
      <c r="AU37" s="33">
        <v>32525.287499999999</v>
      </c>
      <c r="AV37" s="33">
        <v>32525.287499999999</v>
      </c>
      <c r="AW37" s="33">
        <v>32525.287499999999</v>
      </c>
      <c r="AX37" s="33">
        <v>32525.287499999999</v>
      </c>
      <c r="AY37" s="33">
        <v>32525.287499999999</v>
      </c>
      <c r="AZ37" s="33">
        <v>32525.287499999999</v>
      </c>
      <c r="BA37" s="33">
        <v>32525.287499999999</v>
      </c>
      <c r="BB37" s="33">
        <v>32525.287499999999</v>
      </c>
      <c r="BC37" s="33">
        <v>32525.287499999999</v>
      </c>
      <c r="BD37" s="33">
        <v>32525.287499999999</v>
      </c>
      <c r="BE37" s="33">
        <v>32525.287499999999</v>
      </c>
      <c r="BF37" s="33">
        <v>32525.287499999999</v>
      </c>
      <c r="BG37" s="34">
        <v>7798.2</v>
      </c>
      <c r="BH37" s="34">
        <v>7798.2</v>
      </c>
      <c r="BI37" s="34">
        <v>7798.2</v>
      </c>
      <c r="BJ37" s="34">
        <v>7798.2</v>
      </c>
      <c r="BK37" s="34">
        <v>7798.2</v>
      </c>
    </row>
    <row r="38" spans="1:63" x14ac:dyDescent="0.25">
      <c r="A38">
        <f t="shared" si="2"/>
        <v>37</v>
      </c>
      <c r="B38" s="23">
        <v>6276.1207999999897</v>
      </c>
      <c r="C38" s="23">
        <v>6276.1207999999897</v>
      </c>
      <c r="D38" s="23">
        <v>6276.1207999999897</v>
      </c>
      <c r="E38" s="23">
        <v>6276.1207999999897</v>
      </c>
      <c r="F38" s="23">
        <v>6276.1207999999897</v>
      </c>
      <c r="G38" s="23">
        <v>6276.1207999999897</v>
      </c>
      <c r="H38" s="23">
        <v>6276.1207999999897</v>
      </c>
      <c r="I38" s="23">
        <v>6276.1207999999897</v>
      </c>
      <c r="J38" s="23">
        <v>6276.1207999999897</v>
      </c>
      <c r="K38" s="23">
        <v>6276.1207999999897</v>
      </c>
      <c r="L38" s="30">
        <f t="shared" si="0"/>
        <v>43932.845599999928</v>
      </c>
      <c r="M38" s="30">
        <f t="shared" si="1"/>
        <v>43932.845599999928</v>
      </c>
      <c r="N38">
        <v>7865.8</v>
      </c>
      <c r="O38">
        <v>7865.8</v>
      </c>
      <c r="P38">
        <v>7865.8</v>
      </c>
      <c r="Q38">
        <v>7865.8</v>
      </c>
      <c r="R38">
        <v>7865.8</v>
      </c>
      <c r="S38">
        <v>7865.8</v>
      </c>
      <c r="T38">
        <v>7865.8</v>
      </c>
      <c r="U38">
        <v>7865.8</v>
      </c>
      <c r="V38" s="31">
        <v>20809.215800000002</v>
      </c>
      <c r="W38" s="31">
        <v>20809.215800000002</v>
      </c>
      <c r="X38" s="31">
        <v>20809.215800000002</v>
      </c>
      <c r="Y38" s="31">
        <v>20809.215800000002</v>
      </c>
      <c r="Z38" s="31">
        <v>20809.215800000002</v>
      </c>
      <c r="AA38" s="31">
        <v>20809.215800000002</v>
      </c>
      <c r="AB38" s="32">
        <v>19370.099999999999</v>
      </c>
      <c r="AC38" s="32">
        <v>19370.099999999999</v>
      </c>
      <c r="AD38" s="32">
        <v>19370.099999999999</v>
      </c>
      <c r="AE38" s="31">
        <v>20809.215800000002</v>
      </c>
      <c r="AF38" s="31">
        <v>20809.215800000002</v>
      </c>
      <c r="AG38" s="31">
        <v>20809.215800000002</v>
      </c>
      <c r="AH38" s="31">
        <v>20809.215800000002</v>
      </c>
      <c r="AI38" s="31">
        <v>20809.215800000002</v>
      </c>
      <c r="AJ38" s="31">
        <v>20809.215800000002</v>
      </c>
      <c r="AK38" s="32">
        <v>19370.099999999999</v>
      </c>
      <c r="AL38" s="32">
        <v>19370.099999999999</v>
      </c>
      <c r="AM38" s="32">
        <v>19370.099999999999</v>
      </c>
      <c r="AN38" s="32">
        <v>19370.099999999999</v>
      </c>
      <c r="AO38" s="32">
        <v>19370.099999999999</v>
      </c>
      <c r="AP38" s="32">
        <v>19370.099999999999</v>
      </c>
      <c r="AQ38" s="32">
        <v>19370.099999999999</v>
      </c>
      <c r="AR38" s="32">
        <v>19370.099999999999</v>
      </c>
      <c r="AS38" s="32">
        <v>19370.099999999999</v>
      </c>
      <c r="AT38" s="31">
        <v>20809.215800000002</v>
      </c>
      <c r="AU38" s="33">
        <v>32525.287499999999</v>
      </c>
      <c r="AV38" s="33">
        <v>32525.287499999999</v>
      </c>
      <c r="AW38" s="33">
        <v>32525.287499999999</v>
      </c>
      <c r="AX38" s="33">
        <v>32525.287499999999</v>
      </c>
      <c r="AY38" s="33">
        <v>32525.287499999999</v>
      </c>
      <c r="AZ38" s="33">
        <v>32525.287499999999</v>
      </c>
      <c r="BA38" s="33">
        <v>32525.287499999999</v>
      </c>
      <c r="BB38" s="33">
        <v>32525.287499999999</v>
      </c>
      <c r="BC38" s="33">
        <v>32525.287499999999</v>
      </c>
      <c r="BD38" s="33">
        <v>32525.287499999999</v>
      </c>
      <c r="BE38" s="33">
        <v>32525.287499999999</v>
      </c>
      <c r="BF38" s="33">
        <v>32525.287499999999</v>
      </c>
      <c r="BG38" s="34">
        <v>7798.2</v>
      </c>
      <c r="BH38" s="34">
        <v>7798.2</v>
      </c>
      <c r="BI38" s="34">
        <v>7798.2</v>
      </c>
      <c r="BJ38" s="34">
        <v>7798.2</v>
      </c>
      <c r="BK38" s="34">
        <v>7798.2</v>
      </c>
    </row>
    <row r="39" spans="1:63" x14ac:dyDescent="0.25">
      <c r="A39">
        <f t="shared" si="2"/>
        <v>38</v>
      </c>
      <c r="B39" s="23">
        <v>6171.8111999999901</v>
      </c>
      <c r="C39" s="23">
        <v>6171.8111999999901</v>
      </c>
      <c r="D39" s="23">
        <v>6171.8111999999901</v>
      </c>
      <c r="E39" s="23">
        <v>6171.8111999999901</v>
      </c>
      <c r="F39" s="23">
        <v>6171.8111999999901</v>
      </c>
      <c r="G39" s="23">
        <v>6171.8111999999901</v>
      </c>
      <c r="H39" s="23">
        <v>6171.8111999999901</v>
      </c>
      <c r="I39" s="23">
        <v>6171.8111999999901</v>
      </c>
      <c r="J39" s="23">
        <v>6171.8111999999901</v>
      </c>
      <c r="K39" s="23">
        <v>6171.8111999999901</v>
      </c>
      <c r="L39" s="30">
        <f t="shared" si="0"/>
        <v>43202.678399999932</v>
      </c>
      <c r="M39" s="30">
        <f t="shared" si="1"/>
        <v>43202.678399999932</v>
      </c>
      <c r="N39">
        <v>7865.8</v>
      </c>
      <c r="O39">
        <v>7865.8</v>
      </c>
      <c r="P39">
        <v>7865.8</v>
      </c>
      <c r="Q39">
        <v>7865.8</v>
      </c>
      <c r="R39">
        <v>7865.8</v>
      </c>
      <c r="S39">
        <v>7865.8</v>
      </c>
      <c r="T39">
        <v>7865.8</v>
      </c>
      <c r="U39">
        <v>7865.8</v>
      </c>
      <c r="V39" s="31">
        <v>20977.831999999999</v>
      </c>
      <c r="W39" s="31">
        <v>20977.831999999999</v>
      </c>
      <c r="X39" s="31">
        <v>20977.831999999999</v>
      </c>
      <c r="Y39" s="31">
        <v>20977.831999999999</v>
      </c>
      <c r="Z39" s="31">
        <v>20977.831999999999</v>
      </c>
      <c r="AA39" s="31">
        <v>20977.831999999999</v>
      </c>
      <c r="AB39" s="32">
        <v>18346.400000000001</v>
      </c>
      <c r="AC39" s="32">
        <v>18346.400000000001</v>
      </c>
      <c r="AD39" s="32">
        <v>18346.400000000001</v>
      </c>
      <c r="AE39" s="31">
        <v>20977.831999999999</v>
      </c>
      <c r="AF39" s="31">
        <v>20977.831999999999</v>
      </c>
      <c r="AG39" s="31">
        <v>20977.831999999999</v>
      </c>
      <c r="AH39" s="31">
        <v>20977.831999999999</v>
      </c>
      <c r="AI39" s="31">
        <v>20977.831999999999</v>
      </c>
      <c r="AJ39" s="31">
        <v>20977.831999999999</v>
      </c>
      <c r="AK39" s="32">
        <v>18346.400000000001</v>
      </c>
      <c r="AL39" s="32">
        <v>18346.400000000001</v>
      </c>
      <c r="AM39" s="32">
        <v>18346.400000000001</v>
      </c>
      <c r="AN39" s="32">
        <v>18346.400000000001</v>
      </c>
      <c r="AO39" s="32">
        <v>18346.400000000001</v>
      </c>
      <c r="AP39" s="32">
        <v>18346.400000000001</v>
      </c>
      <c r="AQ39" s="32">
        <v>18346.400000000001</v>
      </c>
      <c r="AR39" s="32">
        <v>18346.400000000001</v>
      </c>
      <c r="AS39" s="32">
        <v>18346.400000000001</v>
      </c>
      <c r="AT39" s="31">
        <v>20977.831999999999</v>
      </c>
      <c r="AU39" s="33">
        <v>32525.287499999999</v>
      </c>
      <c r="AV39" s="33">
        <v>32525.287499999999</v>
      </c>
      <c r="AW39" s="33">
        <v>32525.287499999999</v>
      </c>
      <c r="AX39" s="33">
        <v>32525.287499999999</v>
      </c>
      <c r="AY39" s="33">
        <v>32525.287499999999</v>
      </c>
      <c r="AZ39" s="33">
        <v>32525.287499999999</v>
      </c>
      <c r="BA39" s="33">
        <v>32525.287499999999</v>
      </c>
      <c r="BB39" s="33">
        <v>32525.287499999999</v>
      </c>
      <c r="BC39" s="33">
        <v>32525.287499999999</v>
      </c>
      <c r="BD39" s="33">
        <v>32525.287499999999</v>
      </c>
      <c r="BE39" s="33">
        <v>32525.287499999999</v>
      </c>
      <c r="BF39" s="33">
        <v>32525.287499999999</v>
      </c>
      <c r="BG39" s="34">
        <v>7798.2</v>
      </c>
      <c r="BH39" s="34">
        <v>7798.2</v>
      </c>
      <c r="BI39" s="34">
        <v>7798.2</v>
      </c>
      <c r="BJ39" s="34">
        <v>7798.2</v>
      </c>
      <c r="BK39" s="34">
        <v>7798.2</v>
      </c>
    </row>
    <row r="40" spans="1:63" x14ac:dyDescent="0.25">
      <c r="A40">
        <f t="shared" si="2"/>
        <v>39</v>
      </c>
      <c r="B40" s="23">
        <v>6121.4943999999996</v>
      </c>
      <c r="C40" s="23">
        <v>6121.4943999999996</v>
      </c>
      <c r="D40" s="23">
        <v>6121.4943999999996</v>
      </c>
      <c r="E40" s="23">
        <v>6121.4943999999996</v>
      </c>
      <c r="F40" s="23">
        <v>6121.4943999999996</v>
      </c>
      <c r="G40" s="23">
        <v>6121.4943999999996</v>
      </c>
      <c r="H40" s="23">
        <v>6121.4943999999996</v>
      </c>
      <c r="I40" s="23">
        <v>6121.4943999999996</v>
      </c>
      <c r="J40" s="23">
        <v>6121.4943999999996</v>
      </c>
      <c r="K40" s="23">
        <v>6121.4943999999996</v>
      </c>
      <c r="L40" s="30">
        <f t="shared" si="0"/>
        <v>42850.460800000001</v>
      </c>
      <c r="M40" s="30">
        <f t="shared" si="1"/>
        <v>42850.460800000001</v>
      </c>
      <c r="N40">
        <v>7865.8</v>
      </c>
      <c r="O40">
        <v>7865.8</v>
      </c>
      <c r="P40">
        <v>7865.8</v>
      </c>
      <c r="Q40">
        <v>7865.8</v>
      </c>
      <c r="R40">
        <v>7865.8</v>
      </c>
      <c r="S40">
        <v>7865.8</v>
      </c>
      <c r="T40">
        <v>7865.8</v>
      </c>
      <c r="U40">
        <v>7865.8</v>
      </c>
      <c r="V40" s="31">
        <v>21300.444599999999</v>
      </c>
      <c r="W40" s="31">
        <v>21300.444599999999</v>
      </c>
      <c r="X40" s="31">
        <v>21300.444599999999</v>
      </c>
      <c r="Y40" s="31">
        <v>21300.444599999999</v>
      </c>
      <c r="Z40" s="31">
        <v>21300.444599999999</v>
      </c>
      <c r="AA40" s="31">
        <v>21300.444599999999</v>
      </c>
      <c r="AB40" s="32">
        <v>17322.7</v>
      </c>
      <c r="AC40" s="32">
        <v>17322.7</v>
      </c>
      <c r="AD40" s="32">
        <v>17322.7</v>
      </c>
      <c r="AE40" s="31">
        <v>21300.444599999999</v>
      </c>
      <c r="AF40" s="31">
        <v>21300.444599999999</v>
      </c>
      <c r="AG40" s="31">
        <v>21300.444599999999</v>
      </c>
      <c r="AH40" s="31">
        <v>21300.444599999999</v>
      </c>
      <c r="AI40" s="31">
        <v>21300.444599999999</v>
      </c>
      <c r="AJ40" s="31">
        <v>21300.444599999999</v>
      </c>
      <c r="AK40" s="32">
        <v>17322.7</v>
      </c>
      <c r="AL40" s="32">
        <v>17322.7</v>
      </c>
      <c r="AM40" s="32">
        <v>17322.7</v>
      </c>
      <c r="AN40" s="32">
        <v>17322.7</v>
      </c>
      <c r="AO40" s="32">
        <v>17322.7</v>
      </c>
      <c r="AP40" s="32">
        <v>17322.7</v>
      </c>
      <c r="AQ40" s="32">
        <v>17322.7</v>
      </c>
      <c r="AR40" s="32">
        <v>17322.7</v>
      </c>
      <c r="AS40" s="32">
        <v>17322.7</v>
      </c>
      <c r="AT40" s="31">
        <v>21300.444599999999</v>
      </c>
      <c r="AU40" s="33">
        <v>32525.287499999999</v>
      </c>
      <c r="AV40" s="33">
        <v>32525.287499999999</v>
      </c>
      <c r="AW40" s="33">
        <v>32525.287499999999</v>
      </c>
      <c r="AX40" s="33">
        <v>32525.287499999999</v>
      </c>
      <c r="AY40" s="33">
        <v>32525.287499999999</v>
      </c>
      <c r="AZ40" s="33">
        <v>32525.287499999999</v>
      </c>
      <c r="BA40" s="33">
        <v>32525.287499999999</v>
      </c>
      <c r="BB40" s="33">
        <v>32525.287499999999</v>
      </c>
      <c r="BC40" s="33">
        <v>32525.287499999999</v>
      </c>
      <c r="BD40" s="33">
        <v>32525.287499999999</v>
      </c>
      <c r="BE40" s="33">
        <v>32525.287499999999</v>
      </c>
      <c r="BF40" s="33">
        <v>32525.287499999999</v>
      </c>
      <c r="BG40" s="34">
        <v>7798.2</v>
      </c>
      <c r="BH40" s="34">
        <v>7798.2</v>
      </c>
      <c r="BI40" s="34">
        <v>7798.2</v>
      </c>
      <c r="BJ40" s="34">
        <v>7798.2</v>
      </c>
      <c r="BK40" s="34">
        <v>7798.2</v>
      </c>
    </row>
    <row r="41" spans="1:63" x14ac:dyDescent="0.25">
      <c r="A41">
        <f t="shared" si="2"/>
        <v>40</v>
      </c>
      <c r="B41" s="23">
        <v>6129.1999999999898</v>
      </c>
      <c r="C41" s="23">
        <v>6129.1999999999898</v>
      </c>
      <c r="D41" s="23">
        <v>6129.1999999999898</v>
      </c>
      <c r="E41" s="23">
        <v>6129.1999999999898</v>
      </c>
      <c r="F41" s="23">
        <v>6129.1999999999898</v>
      </c>
      <c r="G41" s="23">
        <v>6129.1999999999898</v>
      </c>
      <c r="H41" s="23">
        <v>6129.1999999999898</v>
      </c>
      <c r="I41" s="23">
        <v>6129.1999999999898</v>
      </c>
      <c r="J41" s="23">
        <v>6129.1999999999898</v>
      </c>
      <c r="K41" s="23">
        <v>6129.1999999999898</v>
      </c>
      <c r="L41" s="30">
        <f t="shared" si="0"/>
        <v>42904.399999999929</v>
      </c>
      <c r="M41" s="30">
        <f t="shared" si="1"/>
        <v>42904.399999999929</v>
      </c>
      <c r="N41">
        <v>7865.8</v>
      </c>
      <c r="O41">
        <v>7865.8</v>
      </c>
      <c r="P41">
        <v>7865.8</v>
      </c>
      <c r="Q41">
        <v>7865.8</v>
      </c>
      <c r="R41">
        <v>7865.8</v>
      </c>
      <c r="S41">
        <v>7865.8</v>
      </c>
      <c r="T41">
        <v>7865.8</v>
      </c>
      <c r="U41">
        <v>7865.8</v>
      </c>
      <c r="V41" s="31">
        <v>21804.2</v>
      </c>
      <c r="W41" s="31">
        <v>21804.2</v>
      </c>
      <c r="X41" s="31">
        <v>21804.2</v>
      </c>
      <c r="Y41" s="31">
        <v>21804.2</v>
      </c>
      <c r="Z41" s="31">
        <v>21804.2</v>
      </c>
      <c r="AA41" s="31">
        <v>21804.2</v>
      </c>
      <c r="AB41" s="32">
        <v>16299</v>
      </c>
      <c r="AC41" s="32">
        <v>16299</v>
      </c>
      <c r="AD41" s="32">
        <v>16299</v>
      </c>
      <c r="AE41" s="31">
        <v>21804.2</v>
      </c>
      <c r="AF41" s="31">
        <v>21804.2</v>
      </c>
      <c r="AG41" s="31">
        <v>21804.2</v>
      </c>
      <c r="AH41" s="31">
        <v>21804.2</v>
      </c>
      <c r="AI41" s="31">
        <v>21804.2</v>
      </c>
      <c r="AJ41" s="31">
        <v>21804.2</v>
      </c>
      <c r="AK41" s="32">
        <v>16299</v>
      </c>
      <c r="AL41" s="32">
        <v>16299</v>
      </c>
      <c r="AM41" s="32">
        <v>16299</v>
      </c>
      <c r="AN41" s="32">
        <v>16299</v>
      </c>
      <c r="AO41" s="32">
        <v>16299</v>
      </c>
      <c r="AP41" s="32">
        <v>16299</v>
      </c>
      <c r="AQ41" s="32">
        <v>16299</v>
      </c>
      <c r="AR41" s="32">
        <v>16299</v>
      </c>
      <c r="AS41" s="32">
        <v>16299</v>
      </c>
      <c r="AT41" s="31">
        <v>21804.2</v>
      </c>
      <c r="AU41" s="33">
        <v>32525.287499999999</v>
      </c>
      <c r="AV41" s="33">
        <v>32525.287499999999</v>
      </c>
      <c r="AW41" s="33">
        <v>32525.287499999999</v>
      </c>
      <c r="AX41" s="33">
        <v>32525.287499999999</v>
      </c>
      <c r="AY41" s="33">
        <v>32525.287499999999</v>
      </c>
      <c r="AZ41" s="33">
        <v>32525.287499999999</v>
      </c>
      <c r="BA41" s="33">
        <v>32525.287499999999</v>
      </c>
      <c r="BB41" s="33">
        <v>32525.287499999999</v>
      </c>
      <c r="BC41" s="33">
        <v>32525.287499999999</v>
      </c>
      <c r="BD41" s="33">
        <v>32525.287499999999</v>
      </c>
      <c r="BE41" s="33">
        <v>32525.287499999999</v>
      </c>
      <c r="BF41" s="33">
        <v>32525.287499999999</v>
      </c>
      <c r="BG41" s="34">
        <v>7798.2</v>
      </c>
      <c r="BH41" s="34">
        <v>7798.2</v>
      </c>
      <c r="BI41" s="34">
        <v>7798.2</v>
      </c>
      <c r="BJ41" s="34">
        <v>7798.2</v>
      </c>
      <c r="BK41" s="34">
        <v>7798.2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01"/>
  <sheetViews>
    <sheetView zoomScale="85" zoomScaleNormal="85" workbookViewId="0">
      <pane ySplit="1" topLeftCell="A577" activePane="bottomLeft" state="frozen"/>
      <selection pane="bottomLeft" activeCell="F601" sqref="F578:F601"/>
    </sheetView>
  </sheetViews>
  <sheetFormatPr defaultColWidth="11.88671875" defaultRowHeight="13.2" x14ac:dyDescent="0.25"/>
  <cols>
    <col min="1" max="1" width="4.44140625" customWidth="1"/>
    <col min="2" max="2" width="11.44140625" customWidth="1"/>
    <col min="3" max="3" width="18.109375" customWidth="1"/>
    <col min="6" max="6" width="14" customWidth="1"/>
    <col min="1014" max="1024" width="11.5546875" customWidth="1"/>
  </cols>
  <sheetData>
    <row r="1" spans="1:14" ht="14.4" x14ac:dyDescent="0.3">
      <c r="A1" s="35" t="s">
        <v>3</v>
      </c>
      <c r="B1" s="18" t="s">
        <v>229</v>
      </c>
      <c r="C1" s="18" t="s">
        <v>230</v>
      </c>
      <c r="D1" s="35" t="s">
        <v>231</v>
      </c>
      <c r="E1" s="35" t="s">
        <v>232</v>
      </c>
      <c r="F1" s="35" t="s">
        <v>233</v>
      </c>
      <c r="G1" s="35" t="s">
        <v>227</v>
      </c>
      <c r="H1" s="35" t="s">
        <v>234</v>
      </c>
      <c r="I1" s="3" t="s">
        <v>235</v>
      </c>
      <c r="J1" s="35" t="s">
        <v>236</v>
      </c>
      <c r="K1" s="35" t="s">
        <v>237</v>
      </c>
      <c r="L1" s="35" t="s">
        <v>238</v>
      </c>
      <c r="M1" s="36" t="s">
        <v>239</v>
      </c>
      <c r="N1" t="s">
        <v>240</v>
      </c>
    </row>
    <row r="2" spans="1:14" ht="14.4" x14ac:dyDescent="0.3">
      <c r="A2" t="str">
        <f t="shared" ref="A2:A65" si="0">IF(J2="DIESEL", "D", "G")</f>
        <v>D</v>
      </c>
      <c r="B2">
        <v>0.84</v>
      </c>
      <c r="C2">
        <f t="shared" ref="C2:C65" si="1">F2*1000</f>
        <v>15560995.941360001</v>
      </c>
      <c r="D2" s="35" t="s">
        <v>241</v>
      </c>
      <c r="E2" t="s">
        <v>242</v>
      </c>
      <c r="F2">
        <v>15560.995941360001</v>
      </c>
      <c r="G2" s="35">
        <v>2019</v>
      </c>
      <c r="H2">
        <v>1</v>
      </c>
      <c r="I2" t="s">
        <v>243</v>
      </c>
      <c r="J2" t="s">
        <v>244</v>
      </c>
      <c r="K2">
        <v>1.4652E-4</v>
      </c>
      <c r="L2" s="3">
        <f t="shared" ref="L2:L65" si="2">K2*C2</f>
        <v>2279.9971253280673</v>
      </c>
      <c r="M2">
        <f>SUM(L2:L13)</f>
        <v>26221.723481612058</v>
      </c>
    </row>
    <row r="3" spans="1:14" ht="14.4" x14ac:dyDescent="0.3">
      <c r="A3" t="str">
        <f t="shared" si="0"/>
        <v>D</v>
      </c>
      <c r="B3">
        <v>0.84</v>
      </c>
      <c r="C3">
        <f t="shared" si="1"/>
        <v>14089231.541172</v>
      </c>
      <c r="D3" s="35" t="s">
        <v>241</v>
      </c>
      <c r="E3" t="s">
        <v>242</v>
      </c>
      <c r="F3">
        <v>14089.231541171999</v>
      </c>
      <c r="G3" s="35">
        <v>2019</v>
      </c>
      <c r="H3">
        <v>2</v>
      </c>
      <c r="I3" t="s">
        <v>245</v>
      </c>
      <c r="J3" t="s">
        <v>244</v>
      </c>
      <c r="K3">
        <v>1.4652E-4</v>
      </c>
      <c r="L3">
        <f t="shared" si="2"/>
        <v>2064.3542054125214</v>
      </c>
    </row>
    <row r="4" spans="1:14" ht="14.4" x14ac:dyDescent="0.3">
      <c r="A4" t="str">
        <f t="shared" si="0"/>
        <v>D</v>
      </c>
      <c r="B4">
        <v>0.84</v>
      </c>
      <c r="C4">
        <f t="shared" si="1"/>
        <v>14526143.794211999</v>
      </c>
      <c r="D4" s="35" t="s">
        <v>241</v>
      </c>
      <c r="E4" t="s">
        <v>242</v>
      </c>
      <c r="F4">
        <v>14526.143794211999</v>
      </c>
      <c r="G4" s="35">
        <v>2019</v>
      </c>
      <c r="H4">
        <v>3</v>
      </c>
      <c r="I4" t="s">
        <v>246</v>
      </c>
      <c r="J4" t="s">
        <v>244</v>
      </c>
      <c r="K4">
        <v>1.4652E-4</v>
      </c>
      <c r="L4">
        <f t="shared" si="2"/>
        <v>2128.370588727942</v>
      </c>
    </row>
    <row r="5" spans="1:14" ht="14.4" x14ac:dyDescent="0.3">
      <c r="A5" t="str">
        <f t="shared" si="0"/>
        <v>D</v>
      </c>
      <c r="B5">
        <v>0.84</v>
      </c>
      <c r="C5">
        <f t="shared" si="1"/>
        <v>14952487.176948</v>
      </c>
      <c r="D5" s="35" t="s">
        <v>241</v>
      </c>
      <c r="E5" t="s">
        <v>242</v>
      </c>
      <c r="F5">
        <v>14952.487176948</v>
      </c>
      <c r="G5" s="35">
        <v>2019</v>
      </c>
      <c r="H5">
        <v>4</v>
      </c>
      <c r="I5" t="s">
        <v>247</v>
      </c>
      <c r="J5" t="s">
        <v>244</v>
      </c>
      <c r="K5">
        <v>1.4652E-4</v>
      </c>
      <c r="L5">
        <f t="shared" si="2"/>
        <v>2190.8384211664211</v>
      </c>
    </row>
    <row r="6" spans="1:14" ht="14.4" x14ac:dyDescent="0.3">
      <c r="A6" t="str">
        <f t="shared" si="0"/>
        <v>D</v>
      </c>
      <c r="B6">
        <v>0.84</v>
      </c>
      <c r="C6">
        <f t="shared" si="1"/>
        <v>15557361.945840001</v>
      </c>
      <c r="D6" s="35" t="s">
        <v>241</v>
      </c>
      <c r="E6" t="s">
        <v>242</v>
      </c>
      <c r="F6">
        <v>15557.361945840001</v>
      </c>
      <c r="G6" s="35">
        <v>2019</v>
      </c>
      <c r="H6">
        <v>5</v>
      </c>
      <c r="I6" t="s">
        <v>248</v>
      </c>
      <c r="J6" t="s">
        <v>244</v>
      </c>
      <c r="K6">
        <v>1.4652E-4</v>
      </c>
      <c r="L6">
        <f t="shared" si="2"/>
        <v>2279.4646723044771</v>
      </c>
    </row>
    <row r="7" spans="1:14" ht="14.4" x14ac:dyDescent="0.3">
      <c r="A7" t="str">
        <f t="shared" si="0"/>
        <v>D</v>
      </c>
      <c r="B7">
        <v>0.84</v>
      </c>
      <c r="C7">
        <f t="shared" si="1"/>
        <v>14332236.064512001</v>
      </c>
      <c r="D7" s="35" t="s">
        <v>241</v>
      </c>
      <c r="E7" t="s">
        <v>242</v>
      </c>
      <c r="F7">
        <v>14332.236064512001</v>
      </c>
      <c r="G7" s="35">
        <v>2019</v>
      </c>
      <c r="H7">
        <v>6</v>
      </c>
      <c r="I7" t="s">
        <v>249</v>
      </c>
      <c r="J7" t="s">
        <v>244</v>
      </c>
      <c r="K7">
        <v>1.4652E-4</v>
      </c>
      <c r="L7">
        <f t="shared" si="2"/>
        <v>2099.9592281722985</v>
      </c>
    </row>
    <row r="8" spans="1:14" ht="14.4" x14ac:dyDescent="0.3">
      <c r="A8" t="str">
        <f t="shared" si="0"/>
        <v>D</v>
      </c>
      <c r="B8">
        <v>0.84</v>
      </c>
      <c r="C8">
        <f t="shared" si="1"/>
        <v>15592206.6633</v>
      </c>
      <c r="D8" s="35" t="s">
        <v>241</v>
      </c>
      <c r="E8" t="s">
        <v>242</v>
      </c>
      <c r="F8">
        <v>15592.206663299999</v>
      </c>
      <c r="G8" s="35">
        <v>2019</v>
      </c>
      <c r="H8">
        <v>7</v>
      </c>
      <c r="I8" t="s">
        <v>250</v>
      </c>
      <c r="J8" t="s">
        <v>244</v>
      </c>
      <c r="K8">
        <v>1.4652E-4</v>
      </c>
      <c r="L8">
        <f t="shared" si="2"/>
        <v>2284.570120306716</v>
      </c>
    </row>
    <row r="9" spans="1:14" ht="14.4" x14ac:dyDescent="0.3">
      <c r="A9" t="str">
        <f t="shared" si="0"/>
        <v>D</v>
      </c>
      <c r="B9">
        <v>0.84</v>
      </c>
      <c r="C9">
        <f t="shared" si="1"/>
        <v>15595284.203256</v>
      </c>
      <c r="D9" s="35" t="s">
        <v>241</v>
      </c>
      <c r="E9" t="s">
        <v>242</v>
      </c>
      <c r="F9">
        <v>15595.284203256</v>
      </c>
      <c r="G9" s="35">
        <v>2019</v>
      </c>
      <c r="H9">
        <v>8</v>
      </c>
      <c r="I9" t="s">
        <v>251</v>
      </c>
      <c r="J9" t="s">
        <v>244</v>
      </c>
      <c r="K9">
        <v>1.4652E-4</v>
      </c>
      <c r="L9">
        <f t="shared" si="2"/>
        <v>2285.0210414610692</v>
      </c>
    </row>
    <row r="10" spans="1:14" ht="14.4" x14ac:dyDescent="0.3">
      <c r="A10" t="str">
        <f t="shared" si="0"/>
        <v>D</v>
      </c>
      <c r="B10">
        <v>0.84</v>
      </c>
      <c r="C10">
        <f t="shared" si="1"/>
        <v>15221228.716476001</v>
      </c>
      <c r="D10" s="35" t="s">
        <v>241</v>
      </c>
      <c r="E10" t="s">
        <v>242</v>
      </c>
      <c r="F10">
        <v>15221.228716476</v>
      </c>
      <c r="G10" s="35">
        <v>2019</v>
      </c>
      <c r="H10">
        <v>9</v>
      </c>
      <c r="I10" t="s">
        <v>252</v>
      </c>
      <c r="J10" t="s">
        <v>244</v>
      </c>
      <c r="K10">
        <v>1.4652E-4</v>
      </c>
      <c r="L10">
        <f t="shared" si="2"/>
        <v>2230.2144315380638</v>
      </c>
    </row>
    <row r="11" spans="1:14" ht="14.4" x14ac:dyDescent="0.3">
      <c r="A11" t="str">
        <f t="shared" si="0"/>
        <v>D</v>
      </c>
      <c r="B11">
        <v>0.84</v>
      </c>
      <c r="C11">
        <f t="shared" si="1"/>
        <v>13205440.045296</v>
      </c>
      <c r="D11" s="35" t="s">
        <v>241</v>
      </c>
      <c r="E11" t="s">
        <v>242</v>
      </c>
      <c r="F11">
        <v>13205.440045296</v>
      </c>
      <c r="G11" s="35">
        <v>2019</v>
      </c>
      <c r="H11">
        <v>10</v>
      </c>
      <c r="I11" t="s">
        <v>253</v>
      </c>
      <c r="J11" t="s">
        <v>244</v>
      </c>
      <c r="K11">
        <v>1.4652E-4</v>
      </c>
      <c r="L11">
        <f t="shared" si="2"/>
        <v>1934.8610754367699</v>
      </c>
    </row>
    <row r="12" spans="1:14" ht="14.4" x14ac:dyDescent="0.3">
      <c r="A12" t="str">
        <f t="shared" si="0"/>
        <v>D</v>
      </c>
      <c r="B12">
        <v>0.84</v>
      </c>
      <c r="C12">
        <f t="shared" si="1"/>
        <v>15174978.552660001</v>
      </c>
      <c r="D12" s="35" t="s">
        <v>241</v>
      </c>
      <c r="E12" t="s">
        <v>242</v>
      </c>
      <c r="F12">
        <v>15174.978552660001</v>
      </c>
      <c r="G12" s="35">
        <v>2019</v>
      </c>
      <c r="H12">
        <v>11</v>
      </c>
      <c r="I12" t="s">
        <v>254</v>
      </c>
      <c r="J12" t="s">
        <v>244</v>
      </c>
      <c r="K12">
        <v>1.4652E-4</v>
      </c>
      <c r="L12">
        <f t="shared" si="2"/>
        <v>2223.4378575357432</v>
      </c>
    </row>
    <row r="13" spans="1:14" ht="14.4" x14ac:dyDescent="0.3">
      <c r="A13" t="str">
        <f t="shared" si="0"/>
        <v>D</v>
      </c>
      <c r="B13">
        <v>0.84</v>
      </c>
      <c r="C13">
        <f t="shared" si="1"/>
        <v>15155847.080412</v>
      </c>
      <c r="D13" s="35" t="s">
        <v>241</v>
      </c>
      <c r="E13" t="s">
        <v>242</v>
      </c>
      <c r="F13">
        <v>15155.847080412001</v>
      </c>
      <c r="G13" s="35">
        <v>2019</v>
      </c>
      <c r="H13">
        <v>12</v>
      </c>
      <c r="I13" t="s">
        <v>255</v>
      </c>
      <c r="J13" t="s">
        <v>244</v>
      </c>
      <c r="K13">
        <v>1.4652E-4</v>
      </c>
      <c r="L13">
        <f t="shared" si="2"/>
        <v>2220.6347142219661</v>
      </c>
    </row>
    <row r="14" spans="1:14" ht="14.4" x14ac:dyDescent="0.3">
      <c r="A14" t="str">
        <f t="shared" si="0"/>
        <v>D</v>
      </c>
      <c r="B14">
        <v>0.84</v>
      </c>
      <c r="C14">
        <f t="shared" si="1"/>
        <v>2895435.1409160001</v>
      </c>
      <c r="D14" s="35" t="s">
        <v>241</v>
      </c>
      <c r="E14" t="s">
        <v>256</v>
      </c>
      <c r="F14">
        <v>2895.4351409159999</v>
      </c>
      <c r="G14" s="35">
        <v>2019</v>
      </c>
      <c r="H14">
        <v>1</v>
      </c>
      <c r="I14" t="s">
        <v>243</v>
      </c>
      <c r="J14" t="s">
        <v>244</v>
      </c>
      <c r="K14">
        <v>1.4652E-4</v>
      </c>
      <c r="L14">
        <f t="shared" si="2"/>
        <v>424.23915684701234</v>
      </c>
      <c r="M14">
        <f>SUM(L14:L25)</f>
        <v>5359.052604182476</v>
      </c>
    </row>
    <row r="15" spans="1:14" ht="14.4" x14ac:dyDescent="0.3">
      <c r="A15" t="str">
        <f t="shared" si="0"/>
        <v>D</v>
      </c>
      <c r="B15">
        <v>0.84</v>
      </c>
      <c r="C15">
        <f t="shared" si="1"/>
        <v>2710597.2583679999</v>
      </c>
      <c r="D15" s="35" t="s">
        <v>241</v>
      </c>
      <c r="E15" t="s">
        <v>256</v>
      </c>
      <c r="F15">
        <v>2710.597258368</v>
      </c>
      <c r="G15" s="35">
        <v>2019</v>
      </c>
      <c r="H15">
        <v>2</v>
      </c>
      <c r="I15" t="s">
        <v>245</v>
      </c>
      <c r="J15" t="s">
        <v>244</v>
      </c>
      <c r="K15">
        <v>1.4652E-4</v>
      </c>
      <c r="L15">
        <f t="shared" si="2"/>
        <v>397.15671029607932</v>
      </c>
    </row>
    <row r="16" spans="1:14" ht="14.4" x14ac:dyDescent="0.3">
      <c r="A16" t="str">
        <f t="shared" si="0"/>
        <v>D</v>
      </c>
      <c r="B16">
        <v>0.84</v>
      </c>
      <c r="C16">
        <f t="shared" si="1"/>
        <v>2780570.599188</v>
      </c>
      <c r="D16" s="35" t="s">
        <v>241</v>
      </c>
      <c r="E16" t="s">
        <v>256</v>
      </c>
      <c r="F16">
        <v>2780.570599188</v>
      </c>
      <c r="G16" s="35">
        <v>2019</v>
      </c>
      <c r="H16">
        <v>3</v>
      </c>
      <c r="I16" t="s">
        <v>246</v>
      </c>
      <c r="J16" t="s">
        <v>244</v>
      </c>
      <c r="K16">
        <v>1.4652E-4</v>
      </c>
      <c r="L16">
        <f t="shared" si="2"/>
        <v>407.40920419302574</v>
      </c>
    </row>
    <row r="17" spans="1:13" ht="14.4" x14ac:dyDescent="0.3">
      <c r="A17" t="str">
        <f t="shared" si="0"/>
        <v>D</v>
      </c>
      <c r="B17">
        <v>0.84</v>
      </c>
      <c r="C17">
        <f t="shared" si="1"/>
        <v>2774570.7211680003</v>
      </c>
      <c r="D17" s="35" t="s">
        <v>241</v>
      </c>
      <c r="E17" t="s">
        <v>256</v>
      </c>
      <c r="F17">
        <v>2774.5707211680001</v>
      </c>
      <c r="G17" s="35">
        <v>2019</v>
      </c>
      <c r="H17">
        <v>4</v>
      </c>
      <c r="I17" t="s">
        <v>247</v>
      </c>
      <c r="J17" t="s">
        <v>244</v>
      </c>
      <c r="K17">
        <v>1.4652E-4</v>
      </c>
      <c r="L17">
        <f t="shared" si="2"/>
        <v>406.5301020655354</v>
      </c>
    </row>
    <row r="18" spans="1:13" ht="14.4" x14ac:dyDescent="0.3">
      <c r="A18" t="str">
        <f t="shared" si="0"/>
        <v>D</v>
      </c>
      <c r="B18">
        <v>0.84</v>
      </c>
      <c r="C18">
        <f t="shared" si="1"/>
        <v>3044046.630624</v>
      </c>
      <c r="D18" s="35" t="s">
        <v>241</v>
      </c>
      <c r="E18" t="s">
        <v>256</v>
      </c>
      <c r="F18">
        <v>3044.046630624</v>
      </c>
      <c r="G18" s="35">
        <v>2019</v>
      </c>
      <c r="H18">
        <v>5</v>
      </c>
      <c r="I18" t="s">
        <v>248</v>
      </c>
      <c r="J18" t="s">
        <v>244</v>
      </c>
      <c r="K18">
        <v>1.4652E-4</v>
      </c>
      <c r="L18">
        <f t="shared" si="2"/>
        <v>446.01371231902846</v>
      </c>
    </row>
    <row r="19" spans="1:13" ht="14.4" x14ac:dyDescent="0.3">
      <c r="A19" t="str">
        <f t="shared" si="0"/>
        <v>D</v>
      </c>
      <c r="B19">
        <v>0.84</v>
      </c>
      <c r="C19">
        <f t="shared" si="1"/>
        <v>2937017.8917359998</v>
      </c>
      <c r="D19" s="35" t="s">
        <v>241</v>
      </c>
      <c r="E19" t="s">
        <v>256</v>
      </c>
      <c r="F19">
        <v>2937.0178917359999</v>
      </c>
      <c r="G19" s="35">
        <v>2019</v>
      </c>
      <c r="H19">
        <v>6</v>
      </c>
      <c r="I19" t="s">
        <v>249</v>
      </c>
      <c r="J19" t="s">
        <v>244</v>
      </c>
      <c r="K19">
        <v>1.4652E-4</v>
      </c>
      <c r="L19">
        <f t="shared" si="2"/>
        <v>430.33186149715868</v>
      </c>
    </row>
    <row r="20" spans="1:13" ht="14.4" x14ac:dyDescent="0.3">
      <c r="A20" t="str">
        <f t="shared" si="0"/>
        <v>D</v>
      </c>
      <c r="B20">
        <v>0.84</v>
      </c>
      <c r="C20">
        <f t="shared" si="1"/>
        <v>3240736.638144</v>
      </c>
      <c r="D20" s="35" t="s">
        <v>241</v>
      </c>
      <c r="E20" t="s">
        <v>256</v>
      </c>
      <c r="F20">
        <v>3240.7366381440002</v>
      </c>
      <c r="G20" s="35">
        <v>2019</v>
      </c>
      <c r="H20">
        <v>7</v>
      </c>
      <c r="I20" t="s">
        <v>250</v>
      </c>
      <c r="J20" t="s">
        <v>244</v>
      </c>
      <c r="K20">
        <v>1.4652E-4</v>
      </c>
      <c r="L20">
        <f t="shared" si="2"/>
        <v>474.83273222085887</v>
      </c>
    </row>
    <row r="21" spans="1:13" ht="14.4" x14ac:dyDescent="0.3">
      <c r="A21" t="str">
        <f t="shared" si="0"/>
        <v>D</v>
      </c>
      <c r="B21">
        <v>0.84</v>
      </c>
      <c r="C21">
        <f t="shared" si="1"/>
        <v>3447961.4472600003</v>
      </c>
      <c r="D21" s="35" t="s">
        <v>241</v>
      </c>
      <c r="E21" t="s">
        <v>256</v>
      </c>
      <c r="F21">
        <v>3447.9614472600001</v>
      </c>
      <c r="G21" s="35">
        <v>2019</v>
      </c>
      <c r="H21">
        <v>8</v>
      </c>
      <c r="I21" t="s">
        <v>251</v>
      </c>
      <c r="J21" t="s">
        <v>244</v>
      </c>
      <c r="K21">
        <v>1.4652E-4</v>
      </c>
      <c r="L21">
        <f t="shared" si="2"/>
        <v>505.19531125253525</v>
      </c>
    </row>
    <row r="22" spans="1:13" ht="14.4" x14ac:dyDescent="0.3">
      <c r="A22" t="str">
        <f t="shared" si="0"/>
        <v>D</v>
      </c>
      <c r="B22">
        <v>0.84</v>
      </c>
      <c r="C22">
        <f t="shared" si="1"/>
        <v>3304604.109408</v>
      </c>
      <c r="D22" s="35" t="s">
        <v>241</v>
      </c>
      <c r="E22" t="s">
        <v>256</v>
      </c>
      <c r="F22">
        <v>3304.6041094080001</v>
      </c>
      <c r="G22" s="35">
        <v>2019</v>
      </c>
      <c r="H22">
        <v>9</v>
      </c>
      <c r="I22" t="s">
        <v>252</v>
      </c>
      <c r="J22" t="s">
        <v>244</v>
      </c>
      <c r="K22">
        <v>1.4652E-4</v>
      </c>
      <c r="L22">
        <f t="shared" si="2"/>
        <v>484.19059411046015</v>
      </c>
    </row>
    <row r="23" spans="1:13" ht="14.4" x14ac:dyDescent="0.3">
      <c r="A23" t="str">
        <f t="shared" si="0"/>
        <v>D</v>
      </c>
      <c r="B23">
        <v>0.84</v>
      </c>
      <c r="C23">
        <f t="shared" si="1"/>
        <v>2619955.5680280002</v>
      </c>
      <c r="D23" s="35" t="s">
        <v>241</v>
      </c>
      <c r="E23" t="s">
        <v>256</v>
      </c>
      <c r="F23">
        <v>2619.955568028</v>
      </c>
      <c r="G23" s="35">
        <v>2019</v>
      </c>
      <c r="H23">
        <v>10</v>
      </c>
      <c r="I23" t="s">
        <v>253</v>
      </c>
      <c r="J23" t="s">
        <v>244</v>
      </c>
      <c r="K23">
        <v>1.4652E-4</v>
      </c>
      <c r="L23">
        <f t="shared" si="2"/>
        <v>383.87588982746257</v>
      </c>
    </row>
    <row r="24" spans="1:13" ht="14.4" x14ac:dyDescent="0.3">
      <c r="A24" t="str">
        <f t="shared" si="0"/>
        <v>D</v>
      </c>
      <c r="B24">
        <v>0.84</v>
      </c>
      <c r="C24">
        <f t="shared" si="1"/>
        <v>3458950.4982960001</v>
      </c>
      <c r="D24" s="35" t="s">
        <v>241</v>
      </c>
      <c r="E24" t="s">
        <v>256</v>
      </c>
      <c r="F24">
        <v>3458.9504982960002</v>
      </c>
      <c r="G24" s="35">
        <v>2019</v>
      </c>
      <c r="H24">
        <v>11</v>
      </c>
      <c r="I24" t="s">
        <v>254</v>
      </c>
      <c r="J24" t="s">
        <v>244</v>
      </c>
      <c r="K24">
        <v>1.4652E-4</v>
      </c>
      <c r="L24">
        <f t="shared" si="2"/>
        <v>506.80542701032994</v>
      </c>
    </row>
    <row r="25" spans="1:13" ht="14.4" x14ac:dyDescent="0.3">
      <c r="A25" t="str">
        <f t="shared" si="0"/>
        <v>D</v>
      </c>
      <c r="B25">
        <v>0.84</v>
      </c>
      <c r="C25">
        <f t="shared" si="1"/>
        <v>3361124.0959800002</v>
      </c>
      <c r="D25" s="35" t="s">
        <v>241</v>
      </c>
      <c r="E25" t="s">
        <v>256</v>
      </c>
      <c r="F25">
        <v>3361.1240959800002</v>
      </c>
      <c r="G25" s="35">
        <v>2019</v>
      </c>
      <c r="H25">
        <v>12</v>
      </c>
      <c r="I25" t="s">
        <v>255</v>
      </c>
      <c r="J25" t="s">
        <v>244</v>
      </c>
      <c r="K25">
        <v>1.4652E-4</v>
      </c>
      <c r="L25">
        <f t="shared" si="2"/>
        <v>492.47190254298965</v>
      </c>
    </row>
    <row r="26" spans="1:13" ht="14.4" x14ac:dyDescent="0.3">
      <c r="A26" t="str">
        <f t="shared" si="0"/>
        <v>D</v>
      </c>
      <c r="B26">
        <v>0.84</v>
      </c>
      <c r="C26">
        <f t="shared" si="1"/>
        <v>5168980.0859999992</v>
      </c>
      <c r="D26" s="35" t="s">
        <v>241</v>
      </c>
      <c r="E26" t="s">
        <v>257</v>
      </c>
      <c r="F26">
        <v>5168.9800859999996</v>
      </c>
      <c r="G26" s="35">
        <v>2019</v>
      </c>
      <c r="H26">
        <v>1</v>
      </c>
      <c r="I26" t="s">
        <v>243</v>
      </c>
      <c r="J26" t="s">
        <v>244</v>
      </c>
      <c r="K26">
        <v>1.4652E-4</v>
      </c>
      <c r="L26">
        <f t="shared" si="2"/>
        <v>757.35896220071993</v>
      </c>
      <c r="M26">
        <f>SUM(L26:L37)</f>
        <v>10028.604056189433</v>
      </c>
    </row>
    <row r="27" spans="1:13" ht="14.4" x14ac:dyDescent="0.3">
      <c r="A27" t="str">
        <f t="shared" si="0"/>
        <v>D</v>
      </c>
      <c r="B27">
        <v>0.84</v>
      </c>
      <c r="C27">
        <f t="shared" si="1"/>
        <v>5278757.034</v>
      </c>
      <c r="D27" s="35" t="s">
        <v>241</v>
      </c>
      <c r="E27" t="s">
        <v>257</v>
      </c>
      <c r="F27">
        <v>5278.7570340000002</v>
      </c>
      <c r="G27" s="35">
        <v>2019</v>
      </c>
      <c r="H27">
        <v>2</v>
      </c>
      <c r="I27" t="s">
        <v>245</v>
      </c>
      <c r="J27" t="s">
        <v>244</v>
      </c>
      <c r="K27">
        <v>1.4652E-4</v>
      </c>
      <c r="L27">
        <f t="shared" si="2"/>
        <v>773.44348062168001</v>
      </c>
    </row>
    <row r="28" spans="1:13" ht="14.4" x14ac:dyDescent="0.3">
      <c r="A28" t="str">
        <f t="shared" si="0"/>
        <v>D</v>
      </c>
      <c r="B28">
        <v>0.84</v>
      </c>
      <c r="C28">
        <f t="shared" si="1"/>
        <v>5935526.0159999998</v>
      </c>
      <c r="D28" s="35" t="s">
        <v>241</v>
      </c>
      <c r="E28" t="s">
        <v>257</v>
      </c>
      <c r="F28">
        <v>5935.5260159999998</v>
      </c>
      <c r="G28" s="35">
        <v>2019</v>
      </c>
      <c r="H28">
        <v>3</v>
      </c>
      <c r="I28" t="s">
        <v>246</v>
      </c>
      <c r="J28" t="s">
        <v>244</v>
      </c>
      <c r="K28">
        <v>1.4652E-4</v>
      </c>
      <c r="L28">
        <f t="shared" si="2"/>
        <v>869.67327186431999</v>
      </c>
    </row>
    <row r="29" spans="1:13" ht="14.4" x14ac:dyDescent="0.3">
      <c r="A29" t="str">
        <f t="shared" si="0"/>
        <v>D</v>
      </c>
      <c r="B29">
        <v>0.84</v>
      </c>
      <c r="C29">
        <f t="shared" si="1"/>
        <v>5307147.6239999998</v>
      </c>
      <c r="D29" s="35" t="s">
        <v>241</v>
      </c>
      <c r="E29" t="s">
        <v>257</v>
      </c>
      <c r="F29">
        <v>5307.1476240000002</v>
      </c>
      <c r="G29" s="35">
        <v>2019</v>
      </c>
      <c r="H29">
        <v>4</v>
      </c>
      <c r="I29" t="s">
        <v>247</v>
      </c>
      <c r="J29" t="s">
        <v>244</v>
      </c>
      <c r="K29">
        <v>1.4652E-4</v>
      </c>
      <c r="L29">
        <f t="shared" si="2"/>
        <v>777.60326986847997</v>
      </c>
    </row>
    <row r="30" spans="1:13" ht="14.4" x14ac:dyDescent="0.3">
      <c r="A30" t="str">
        <f t="shared" si="0"/>
        <v>D</v>
      </c>
      <c r="B30">
        <v>0.84</v>
      </c>
      <c r="C30">
        <f t="shared" si="1"/>
        <v>6115333.0859999992</v>
      </c>
      <c r="D30" s="35" t="s">
        <v>241</v>
      </c>
      <c r="E30" t="s">
        <v>257</v>
      </c>
      <c r="F30">
        <v>6115.3330859999996</v>
      </c>
      <c r="G30" s="35">
        <v>2019</v>
      </c>
      <c r="H30">
        <v>5</v>
      </c>
      <c r="I30" t="s">
        <v>248</v>
      </c>
      <c r="J30" t="s">
        <v>244</v>
      </c>
      <c r="K30">
        <v>1.4652E-4</v>
      </c>
      <c r="L30">
        <f t="shared" si="2"/>
        <v>896.01860376071988</v>
      </c>
    </row>
    <row r="31" spans="1:13" ht="14.4" x14ac:dyDescent="0.3">
      <c r="A31" t="str">
        <f t="shared" si="0"/>
        <v>D</v>
      </c>
      <c r="B31">
        <v>0.84</v>
      </c>
      <c r="C31">
        <f t="shared" si="1"/>
        <v>6037732.1399999997</v>
      </c>
      <c r="D31" s="35" t="s">
        <v>241</v>
      </c>
      <c r="E31" t="s">
        <v>257</v>
      </c>
      <c r="F31">
        <v>6037.7321400000001</v>
      </c>
      <c r="G31" s="35">
        <v>2019</v>
      </c>
      <c r="H31">
        <v>6</v>
      </c>
      <c r="I31" t="s">
        <v>249</v>
      </c>
      <c r="J31" t="s">
        <v>244</v>
      </c>
      <c r="K31">
        <v>1.4652E-4</v>
      </c>
      <c r="L31">
        <f t="shared" si="2"/>
        <v>884.64851315279998</v>
      </c>
    </row>
    <row r="32" spans="1:13" ht="14.4" x14ac:dyDescent="0.3">
      <c r="A32" t="str">
        <f t="shared" si="0"/>
        <v>D</v>
      </c>
      <c r="B32">
        <v>0.84</v>
      </c>
      <c r="C32">
        <f t="shared" si="1"/>
        <v>6461698.284</v>
      </c>
      <c r="D32" s="35" t="s">
        <v>241</v>
      </c>
      <c r="E32" t="s">
        <v>257</v>
      </c>
      <c r="F32">
        <v>6461.6982840000001</v>
      </c>
      <c r="G32" s="35">
        <v>2019</v>
      </c>
      <c r="H32">
        <v>7</v>
      </c>
      <c r="I32" t="s">
        <v>250</v>
      </c>
      <c r="J32" t="s">
        <v>244</v>
      </c>
      <c r="K32">
        <v>1.4652E-4</v>
      </c>
      <c r="L32">
        <f t="shared" si="2"/>
        <v>946.76803257168001</v>
      </c>
    </row>
    <row r="33" spans="1:13" ht="14.4" x14ac:dyDescent="0.3">
      <c r="A33" t="str">
        <f t="shared" si="0"/>
        <v>D</v>
      </c>
      <c r="B33">
        <v>0.84</v>
      </c>
      <c r="C33">
        <f t="shared" si="1"/>
        <v>6989763.2580000004</v>
      </c>
      <c r="D33" s="35" t="s">
        <v>241</v>
      </c>
      <c r="E33" t="s">
        <v>257</v>
      </c>
      <c r="F33">
        <v>6989.763258</v>
      </c>
      <c r="G33" s="35">
        <v>2019</v>
      </c>
      <c r="H33">
        <v>8</v>
      </c>
      <c r="I33" t="s">
        <v>251</v>
      </c>
      <c r="J33" t="s">
        <v>244</v>
      </c>
      <c r="K33">
        <v>1.4652E-4</v>
      </c>
      <c r="L33">
        <f t="shared" si="2"/>
        <v>1024.1401125621601</v>
      </c>
    </row>
    <row r="34" spans="1:13" ht="14.4" x14ac:dyDescent="0.3">
      <c r="A34" t="str">
        <f t="shared" si="0"/>
        <v>D</v>
      </c>
      <c r="B34">
        <v>0.84</v>
      </c>
      <c r="C34">
        <f t="shared" si="1"/>
        <v>5621336.8200000003</v>
      </c>
      <c r="D34" s="35" t="s">
        <v>241</v>
      </c>
      <c r="E34" t="s">
        <v>257</v>
      </c>
      <c r="F34">
        <v>5621.3368200000004</v>
      </c>
      <c r="G34" s="35">
        <v>2019</v>
      </c>
      <c r="H34">
        <v>9</v>
      </c>
      <c r="I34" t="s">
        <v>252</v>
      </c>
      <c r="J34" t="s">
        <v>244</v>
      </c>
      <c r="K34">
        <v>1.4652E-4</v>
      </c>
      <c r="L34">
        <f t="shared" si="2"/>
        <v>823.63827086640003</v>
      </c>
    </row>
    <row r="35" spans="1:13" ht="14.4" x14ac:dyDescent="0.3">
      <c r="A35" t="str">
        <f t="shared" si="0"/>
        <v>D</v>
      </c>
      <c r="B35">
        <v>0.84</v>
      </c>
      <c r="C35">
        <f t="shared" si="1"/>
        <v>4312841.0247840006</v>
      </c>
      <c r="D35" s="35" t="s">
        <v>241</v>
      </c>
      <c r="E35" t="s">
        <v>257</v>
      </c>
      <c r="F35">
        <v>4312.8410247840002</v>
      </c>
      <c r="G35" s="35">
        <v>2019</v>
      </c>
      <c r="H35">
        <v>10</v>
      </c>
      <c r="I35" t="s">
        <v>253</v>
      </c>
      <c r="J35" t="s">
        <v>244</v>
      </c>
      <c r="K35">
        <v>1.4652E-4</v>
      </c>
      <c r="L35">
        <f t="shared" si="2"/>
        <v>631.9174669513518</v>
      </c>
    </row>
    <row r="36" spans="1:13" ht="14.4" x14ac:dyDescent="0.3">
      <c r="A36" t="str">
        <f t="shared" si="0"/>
        <v>D</v>
      </c>
      <c r="B36">
        <v>0.84</v>
      </c>
      <c r="C36">
        <f t="shared" si="1"/>
        <v>5380963.1579999998</v>
      </c>
      <c r="D36" s="35" t="s">
        <v>241</v>
      </c>
      <c r="E36" t="s">
        <v>257</v>
      </c>
      <c r="F36">
        <v>5380.9631579999996</v>
      </c>
      <c r="G36" s="35">
        <v>2019</v>
      </c>
      <c r="H36">
        <v>11</v>
      </c>
      <c r="I36" t="s">
        <v>254</v>
      </c>
      <c r="J36" t="s">
        <v>244</v>
      </c>
      <c r="K36">
        <v>1.4652E-4</v>
      </c>
      <c r="L36">
        <f t="shared" si="2"/>
        <v>788.41872191016</v>
      </c>
    </row>
    <row r="37" spans="1:13" ht="14.4" x14ac:dyDescent="0.3">
      <c r="A37" t="str">
        <f t="shared" si="0"/>
        <v>D</v>
      </c>
      <c r="B37">
        <v>0.84</v>
      </c>
      <c r="C37">
        <f t="shared" si="1"/>
        <v>5835212.5980000002</v>
      </c>
      <c r="D37" s="35" t="s">
        <v>241</v>
      </c>
      <c r="E37" t="s">
        <v>257</v>
      </c>
      <c r="F37">
        <v>5835.2125980000001</v>
      </c>
      <c r="G37" s="35">
        <v>2019</v>
      </c>
      <c r="H37">
        <v>12</v>
      </c>
      <c r="I37" t="s">
        <v>255</v>
      </c>
      <c r="J37" t="s">
        <v>244</v>
      </c>
      <c r="K37">
        <v>1.4652E-4</v>
      </c>
      <c r="L37">
        <f t="shared" si="2"/>
        <v>854.97534985896004</v>
      </c>
    </row>
    <row r="38" spans="1:13" ht="14.4" x14ac:dyDescent="0.3">
      <c r="A38" t="str">
        <f t="shared" si="0"/>
        <v>D</v>
      </c>
      <c r="B38">
        <v>0.84</v>
      </c>
      <c r="C38">
        <f t="shared" si="1"/>
        <v>6041824.170372</v>
      </c>
      <c r="D38" s="35" t="s">
        <v>241</v>
      </c>
      <c r="E38" t="s">
        <v>258</v>
      </c>
      <c r="F38">
        <v>6041.8241703719996</v>
      </c>
      <c r="G38" s="35">
        <v>2019</v>
      </c>
      <c r="H38">
        <v>1</v>
      </c>
      <c r="I38" t="s">
        <v>243</v>
      </c>
      <c r="J38" t="s">
        <v>244</v>
      </c>
      <c r="K38">
        <v>1.4652E-4</v>
      </c>
      <c r="L38">
        <f t="shared" si="2"/>
        <v>885.24807744290547</v>
      </c>
      <c r="M38">
        <f>SUM(L38:L49)</f>
        <v>12469.334328736721</v>
      </c>
    </row>
    <row r="39" spans="1:13" ht="14.4" x14ac:dyDescent="0.3">
      <c r="A39" t="str">
        <f t="shared" si="0"/>
        <v>D</v>
      </c>
      <c r="B39">
        <v>0.84</v>
      </c>
      <c r="C39">
        <f t="shared" si="1"/>
        <v>6041483.4832919994</v>
      </c>
      <c r="D39" s="35" t="s">
        <v>241</v>
      </c>
      <c r="E39" t="s">
        <v>258</v>
      </c>
      <c r="F39">
        <v>6041.4834832919996</v>
      </c>
      <c r="G39" s="35">
        <v>2019</v>
      </c>
      <c r="H39">
        <v>2</v>
      </c>
      <c r="I39" t="s">
        <v>245</v>
      </c>
      <c r="J39" t="s">
        <v>244</v>
      </c>
      <c r="K39">
        <v>1.4652E-4</v>
      </c>
      <c r="L39">
        <f t="shared" si="2"/>
        <v>885.19815997194371</v>
      </c>
    </row>
    <row r="40" spans="1:13" ht="14.4" x14ac:dyDescent="0.3">
      <c r="A40" t="str">
        <f t="shared" si="0"/>
        <v>D</v>
      </c>
      <c r="B40">
        <v>0.84</v>
      </c>
      <c r="C40">
        <f t="shared" si="1"/>
        <v>6147122.9759759996</v>
      </c>
      <c r="D40" s="35" t="s">
        <v>241</v>
      </c>
      <c r="E40" t="s">
        <v>258</v>
      </c>
      <c r="F40">
        <v>6147.1229759759999</v>
      </c>
      <c r="G40" s="35">
        <v>2019</v>
      </c>
      <c r="H40">
        <v>3</v>
      </c>
      <c r="I40" t="s">
        <v>246</v>
      </c>
      <c r="J40" t="s">
        <v>244</v>
      </c>
      <c r="K40">
        <v>1.4652E-4</v>
      </c>
      <c r="L40">
        <f t="shared" si="2"/>
        <v>900.67645844000344</v>
      </c>
    </row>
    <row r="41" spans="1:13" ht="14.4" x14ac:dyDescent="0.3">
      <c r="A41" t="str">
        <f t="shared" si="0"/>
        <v>D</v>
      </c>
      <c r="B41">
        <v>0.84</v>
      </c>
      <c r="C41">
        <f t="shared" si="1"/>
        <v>6474875.3031719998</v>
      </c>
      <c r="D41" s="35" t="s">
        <v>241</v>
      </c>
      <c r="E41" t="s">
        <v>258</v>
      </c>
      <c r="F41">
        <v>6474.8753031719998</v>
      </c>
      <c r="G41" s="35">
        <v>2019</v>
      </c>
      <c r="H41">
        <v>4</v>
      </c>
      <c r="I41" t="s">
        <v>247</v>
      </c>
      <c r="J41" t="s">
        <v>244</v>
      </c>
      <c r="K41">
        <v>1.4652E-4</v>
      </c>
      <c r="L41">
        <f t="shared" si="2"/>
        <v>948.69872942076142</v>
      </c>
    </row>
    <row r="42" spans="1:13" ht="14.4" x14ac:dyDescent="0.3">
      <c r="A42" t="str">
        <f t="shared" si="0"/>
        <v>D</v>
      </c>
      <c r="B42">
        <v>0.84</v>
      </c>
      <c r="C42">
        <f t="shared" si="1"/>
        <v>6699974.8277520007</v>
      </c>
      <c r="D42" s="35" t="s">
        <v>241</v>
      </c>
      <c r="E42" t="s">
        <v>258</v>
      </c>
      <c r="F42">
        <v>6699.9748277520002</v>
      </c>
      <c r="G42" s="35">
        <v>2019</v>
      </c>
      <c r="H42">
        <v>5</v>
      </c>
      <c r="I42" t="s">
        <v>248</v>
      </c>
      <c r="J42" t="s">
        <v>244</v>
      </c>
      <c r="K42">
        <v>1.4652E-4</v>
      </c>
      <c r="L42">
        <f t="shared" si="2"/>
        <v>981.68031176222314</v>
      </c>
    </row>
    <row r="43" spans="1:13" ht="14.4" x14ac:dyDescent="0.3">
      <c r="A43" t="str">
        <f t="shared" si="0"/>
        <v>D</v>
      </c>
      <c r="B43">
        <v>0.84</v>
      </c>
      <c r="C43">
        <f t="shared" si="1"/>
        <v>6634578.0500399992</v>
      </c>
      <c r="D43" s="35" t="s">
        <v>241</v>
      </c>
      <c r="E43" t="s">
        <v>258</v>
      </c>
      <c r="F43">
        <v>6634.5780500399997</v>
      </c>
      <c r="G43" s="35">
        <v>2019</v>
      </c>
      <c r="H43">
        <v>6</v>
      </c>
      <c r="I43" t="s">
        <v>249</v>
      </c>
      <c r="J43" t="s">
        <v>244</v>
      </c>
      <c r="K43">
        <v>1.4652E-4</v>
      </c>
      <c r="L43">
        <f t="shared" si="2"/>
        <v>972.09837589186066</v>
      </c>
    </row>
    <row r="44" spans="1:13" ht="14.4" x14ac:dyDescent="0.3">
      <c r="A44" t="str">
        <f t="shared" si="0"/>
        <v>D</v>
      </c>
      <c r="B44">
        <v>0.84</v>
      </c>
      <c r="C44">
        <f t="shared" si="1"/>
        <v>8088403.3827599995</v>
      </c>
      <c r="D44" s="35" t="s">
        <v>241</v>
      </c>
      <c r="E44" t="s">
        <v>258</v>
      </c>
      <c r="F44">
        <v>8088.4033827599997</v>
      </c>
      <c r="G44" s="35">
        <v>2019</v>
      </c>
      <c r="H44">
        <v>7</v>
      </c>
      <c r="I44" t="s">
        <v>250</v>
      </c>
      <c r="J44" t="s">
        <v>244</v>
      </c>
      <c r="K44">
        <v>1.4652E-4</v>
      </c>
      <c r="L44">
        <f t="shared" si="2"/>
        <v>1185.1128636419951</v>
      </c>
    </row>
    <row r="45" spans="1:13" ht="14.4" x14ac:dyDescent="0.3">
      <c r="A45" t="str">
        <f t="shared" si="0"/>
        <v>D</v>
      </c>
      <c r="B45">
        <v>0.84</v>
      </c>
      <c r="C45">
        <f t="shared" si="1"/>
        <v>8522476.5767999999</v>
      </c>
      <c r="D45" s="35" t="s">
        <v>241</v>
      </c>
      <c r="E45" t="s">
        <v>258</v>
      </c>
      <c r="F45">
        <v>8522.4765767999997</v>
      </c>
      <c r="G45" s="35">
        <v>2019</v>
      </c>
      <c r="H45">
        <v>8</v>
      </c>
      <c r="I45" t="s">
        <v>251</v>
      </c>
      <c r="J45" t="s">
        <v>244</v>
      </c>
      <c r="K45">
        <v>1.4652E-4</v>
      </c>
      <c r="L45">
        <f t="shared" si="2"/>
        <v>1248.7132680327361</v>
      </c>
    </row>
    <row r="46" spans="1:13" ht="14.4" x14ac:dyDescent="0.3">
      <c r="A46" t="str">
        <f t="shared" si="0"/>
        <v>D</v>
      </c>
      <c r="B46">
        <v>0.84</v>
      </c>
      <c r="C46">
        <f t="shared" si="1"/>
        <v>7923684.9649919998</v>
      </c>
      <c r="D46" s="35" t="s">
        <v>241</v>
      </c>
      <c r="E46" t="s">
        <v>258</v>
      </c>
      <c r="F46">
        <v>7923.6849649919995</v>
      </c>
      <c r="G46" s="35">
        <v>2019</v>
      </c>
      <c r="H46">
        <v>9</v>
      </c>
      <c r="I46" t="s">
        <v>252</v>
      </c>
      <c r="J46" t="s">
        <v>244</v>
      </c>
      <c r="K46">
        <v>1.4652E-4</v>
      </c>
      <c r="L46">
        <f t="shared" si="2"/>
        <v>1160.9783210706278</v>
      </c>
    </row>
    <row r="47" spans="1:13" ht="14.4" x14ac:dyDescent="0.3">
      <c r="A47" t="str">
        <f t="shared" si="0"/>
        <v>D</v>
      </c>
      <c r="B47">
        <v>0.84</v>
      </c>
      <c r="C47">
        <f t="shared" si="1"/>
        <v>7340504.3922719993</v>
      </c>
      <c r="D47" s="35" t="s">
        <v>241</v>
      </c>
      <c r="E47" t="s">
        <v>258</v>
      </c>
      <c r="F47">
        <v>7340.5043922719997</v>
      </c>
      <c r="G47" s="35">
        <v>2019</v>
      </c>
      <c r="H47">
        <v>10</v>
      </c>
      <c r="I47" t="s">
        <v>253</v>
      </c>
      <c r="J47" t="s">
        <v>244</v>
      </c>
      <c r="K47">
        <v>1.4652E-4</v>
      </c>
      <c r="L47">
        <f t="shared" si="2"/>
        <v>1075.5307035556934</v>
      </c>
    </row>
    <row r="48" spans="1:13" ht="14.4" x14ac:dyDescent="0.3">
      <c r="A48" t="str">
        <f t="shared" si="0"/>
        <v>D</v>
      </c>
      <c r="B48">
        <v>0.84</v>
      </c>
      <c r="C48">
        <f t="shared" si="1"/>
        <v>7499646.8981640004</v>
      </c>
      <c r="D48" s="35" t="s">
        <v>241</v>
      </c>
      <c r="E48" t="s">
        <v>258</v>
      </c>
      <c r="F48">
        <v>7499.646898164</v>
      </c>
      <c r="G48" s="35">
        <v>2019</v>
      </c>
      <c r="H48">
        <v>11</v>
      </c>
      <c r="I48" t="s">
        <v>254</v>
      </c>
      <c r="J48" t="s">
        <v>244</v>
      </c>
      <c r="K48">
        <v>1.4652E-4</v>
      </c>
      <c r="L48">
        <f t="shared" si="2"/>
        <v>1098.8482635189894</v>
      </c>
    </row>
    <row r="49" spans="1:13" ht="14.4" x14ac:dyDescent="0.3">
      <c r="A49" t="str">
        <f t="shared" si="0"/>
        <v>D</v>
      </c>
      <c r="B49">
        <v>0.84</v>
      </c>
      <c r="C49">
        <f t="shared" si="1"/>
        <v>7688716.871328</v>
      </c>
      <c r="D49" s="35" t="s">
        <v>241</v>
      </c>
      <c r="E49" t="s">
        <v>258</v>
      </c>
      <c r="F49">
        <v>7688.7168713279998</v>
      </c>
      <c r="G49" s="35">
        <v>2019</v>
      </c>
      <c r="H49">
        <v>12</v>
      </c>
      <c r="I49" t="s">
        <v>255</v>
      </c>
      <c r="J49" t="s">
        <v>244</v>
      </c>
      <c r="K49">
        <v>1.4652E-4</v>
      </c>
      <c r="L49">
        <f t="shared" si="2"/>
        <v>1126.5507959869785</v>
      </c>
    </row>
    <row r="50" spans="1:13" ht="14.4" x14ac:dyDescent="0.3">
      <c r="A50" t="str">
        <f t="shared" si="0"/>
        <v>D</v>
      </c>
      <c r="B50">
        <v>0.84</v>
      </c>
      <c r="C50">
        <f t="shared" si="1"/>
        <v>10038129.043716</v>
      </c>
      <c r="D50" s="35" t="s">
        <v>241</v>
      </c>
      <c r="E50" t="s">
        <v>259</v>
      </c>
      <c r="F50">
        <v>10038.129043716001</v>
      </c>
      <c r="G50" s="35">
        <v>2019</v>
      </c>
      <c r="H50">
        <v>1</v>
      </c>
      <c r="I50" t="s">
        <v>243</v>
      </c>
      <c r="J50" t="s">
        <v>244</v>
      </c>
      <c r="K50">
        <v>1.4652E-4</v>
      </c>
      <c r="L50">
        <f t="shared" si="2"/>
        <v>1470.7866674852685</v>
      </c>
      <c r="M50">
        <f>SUM(L50:L61)</f>
        <v>16665.406921263009</v>
      </c>
    </row>
    <row r="51" spans="1:13" ht="14.4" x14ac:dyDescent="0.3">
      <c r="A51" t="str">
        <f t="shared" si="0"/>
        <v>D</v>
      </c>
      <c r="B51">
        <v>0.84</v>
      </c>
      <c r="C51">
        <f t="shared" si="1"/>
        <v>9046960.5510479994</v>
      </c>
      <c r="D51" s="35" t="s">
        <v>241</v>
      </c>
      <c r="E51" t="s">
        <v>259</v>
      </c>
      <c r="F51">
        <v>9046.9605510479996</v>
      </c>
      <c r="G51" s="35">
        <v>2019</v>
      </c>
      <c r="H51">
        <v>2</v>
      </c>
      <c r="I51" t="s">
        <v>245</v>
      </c>
      <c r="J51" t="s">
        <v>244</v>
      </c>
      <c r="K51">
        <v>1.4652E-4</v>
      </c>
      <c r="L51">
        <f t="shared" si="2"/>
        <v>1325.5606599395528</v>
      </c>
    </row>
    <row r="52" spans="1:13" ht="14.4" x14ac:dyDescent="0.3">
      <c r="A52" t="str">
        <f t="shared" si="0"/>
        <v>D</v>
      </c>
      <c r="B52">
        <v>0.84</v>
      </c>
      <c r="C52">
        <f t="shared" si="1"/>
        <v>9239558.5281959996</v>
      </c>
      <c r="D52" s="35" t="s">
        <v>241</v>
      </c>
      <c r="E52" t="s">
        <v>259</v>
      </c>
      <c r="F52">
        <v>9239.5585281959993</v>
      </c>
      <c r="G52" s="35">
        <v>2019</v>
      </c>
      <c r="H52">
        <v>3</v>
      </c>
      <c r="I52" t="s">
        <v>246</v>
      </c>
      <c r="J52" t="s">
        <v>244</v>
      </c>
      <c r="K52">
        <v>1.4652E-4</v>
      </c>
      <c r="L52">
        <f t="shared" si="2"/>
        <v>1353.780115551278</v>
      </c>
    </row>
    <row r="53" spans="1:13" ht="14.4" x14ac:dyDescent="0.3">
      <c r="A53" t="str">
        <f t="shared" si="0"/>
        <v>D</v>
      </c>
      <c r="B53">
        <v>0.84</v>
      </c>
      <c r="C53">
        <f t="shared" si="1"/>
        <v>9762255.7879800014</v>
      </c>
      <c r="D53" s="35" t="s">
        <v>241</v>
      </c>
      <c r="E53" t="s">
        <v>259</v>
      </c>
      <c r="F53">
        <v>9762.2557879800006</v>
      </c>
      <c r="G53" s="35">
        <v>2019</v>
      </c>
      <c r="H53">
        <v>4</v>
      </c>
      <c r="I53" t="s">
        <v>247</v>
      </c>
      <c r="J53" t="s">
        <v>244</v>
      </c>
      <c r="K53">
        <v>1.4652E-4</v>
      </c>
      <c r="L53">
        <f t="shared" si="2"/>
        <v>1430.3657180548298</v>
      </c>
    </row>
    <row r="54" spans="1:13" ht="14.4" x14ac:dyDescent="0.3">
      <c r="A54" t="str">
        <f t="shared" si="0"/>
        <v>D</v>
      </c>
      <c r="B54">
        <v>0.84</v>
      </c>
      <c r="C54">
        <f t="shared" si="1"/>
        <v>9984769.8761640005</v>
      </c>
      <c r="D54" s="35" t="s">
        <v>241</v>
      </c>
      <c r="E54" t="s">
        <v>259</v>
      </c>
      <c r="F54">
        <v>9984.7698761640004</v>
      </c>
      <c r="G54" s="35">
        <v>2019</v>
      </c>
      <c r="H54">
        <v>5</v>
      </c>
      <c r="I54" t="s">
        <v>248</v>
      </c>
      <c r="J54" t="s">
        <v>244</v>
      </c>
      <c r="K54">
        <v>1.4652E-4</v>
      </c>
      <c r="L54">
        <f t="shared" si="2"/>
        <v>1462.9684822555494</v>
      </c>
    </row>
    <row r="55" spans="1:13" ht="14.4" x14ac:dyDescent="0.3">
      <c r="A55" t="str">
        <f t="shared" si="0"/>
        <v>D</v>
      </c>
      <c r="B55">
        <v>0.84</v>
      </c>
      <c r="C55">
        <f t="shared" si="1"/>
        <v>8773763.5815960001</v>
      </c>
      <c r="D55" s="35" t="s">
        <v>241</v>
      </c>
      <c r="E55" t="s">
        <v>259</v>
      </c>
      <c r="F55">
        <v>8773.7635815960002</v>
      </c>
      <c r="G55" s="35">
        <v>2019</v>
      </c>
      <c r="H55">
        <v>6</v>
      </c>
      <c r="I55" t="s">
        <v>249</v>
      </c>
      <c r="J55" t="s">
        <v>244</v>
      </c>
      <c r="K55">
        <v>1.4652E-4</v>
      </c>
      <c r="L55">
        <f t="shared" si="2"/>
        <v>1285.531839975446</v>
      </c>
    </row>
    <row r="56" spans="1:13" ht="14.4" x14ac:dyDescent="0.3">
      <c r="A56" t="str">
        <f t="shared" si="0"/>
        <v>D</v>
      </c>
      <c r="B56">
        <v>0.84</v>
      </c>
      <c r="C56">
        <f t="shared" si="1"/>
        <v>9920444.3700480014</v>
      </c>
      <c r="D56" s="35" t="s">
        <v>241</v>
      </c>
      <c r="E56" t="s">
        <v>259</v>
      </c>
      <c r="F56">
        <v>9920.4443700480006</v>
      </c>
      <c r="G56" s="35">
        <v>2019</v>
      </c>
      <c r="H56">
        <v>7</v>
      </c>
      <c r="I56" t="s">
        <v>250</v>
      </c>
      <c r="J56" t="s">
        <v>244</v>
      </c>
      <c r="K56">
        <v>1.4652E-4</v>
      </c>
      <c r="L56">
        <f t="shared" si="2"/>
        <v>1453.5435090994331</v>
      </c>
    </row>
    <row r="57" spans="1:13" ht="14.4" x14ac:dyDescent="0.3">
      <c r="A57" t="str">
        <f t="shared" si="0"/>
        <v>D</v>
      </c>
      <c r="B57">
        <v>0.84</v>
      </c>
      <c r="C57">
        <f t="shared" si="1"/>
        <v>10002920.926704001</v>
      </c>
      <c r="D57" s="35" t="s">
        <v>241</v>
      </c>
      <c r="E57" t="s">
        <v>259</v>
      </c>
      <c r="F57">
        <v>10002.920926704001</v>
      </c>
      <c r="G57" s="35">
        <v>2019</v>
      </c>
      <c r="H57">
        <v>8</v>
      </c>
      <c r="I57" t="s">
        <v>251</v>
      </c>
      <c r="J57" t="s">
        <v>244</v>
      </c>
      <c r="K57">
        <v>1.4652E-4</v>
      </c>
      <c r="L57">
        <f t="shared" si="2"/>
        <v>1465.6279741806702</v>
      </c>
    </row>
    <row r="58" spans="1:13" ht="14.4" x14ac:dyDescent="0.3">
      <c r="A58" t="str">
        <f t="shared" si="0"/>
        <v>D</v>
      </c>
      <c r="B58">
        <v>0.84</v>
      </c>
      <c r="C58">
        <f t="shared" si="1"/>
        <v>9265689.2272319999</v>
      </c>
      <c r="D58" s="35" t="s">
        <v>241</v>
      </c>
      <c r="E58" t="s">
        <v>259</v>
      </c>
      <c r="F58">
        <v>9265.6892272320001</v>
      </c>
      <c r="G58" s="35">
        <v>2019</v>
      </c>
      <c r="H58">
        <v>9</v>
      </c>
      <c r="I58" t="s">
        <v>252</v>
      </c>
      <c r="J58" t="s">
        <v>244</v>
      </c>
      <c r="K58">
        <v>1.4652E-4</v>
      </c>
      <c r="L58">
        <f t="shared" si="2"/>
        <v>1357.6087855740327</v>
      </c>
    </row>
    <row r="59" spans="1:13" ht="14.4" x14ac:dyDescent="0.3">
      <c r="A59" t="str">
        <f t="shared" si="0"/>
        <v>D</v>
      </c>
      <c r="B59">
        <v>0.84</v>
      </c>
      <c r="C59">
        <f t="shared" si="1"/>
        <v>8002572.951072</v>
      </c>
      <c r="D59" s="35" t="s">
        <v>241</v>
      </c>
      <c r="E59" t="s">
        <v>259</v>
      </c>
      <c r="F59">
        <v>8002.5729510720003</v>
      </c>
      <c r="G59" s="35">
        <v>2019</v>
      </c>
      <c r="H59">
        <v>10</v>
      </c>
      <c r="I59" t="s">
        <v>253</v>
      </c>
      <c r="J59" t="s">
        <v>244</v>
      </c>
      <c r="K59">
        <v>1.4652E-4</v>
      </c>
      <c r="L59">
        <f t="shared" si="2"/>
        <v>1172.5369887910695</v>
      </c>
    </row>
    <row r="60" spans="1:13" ht="14.4" x14ac:dyDescent="0.3">
      <c r="A60" t="str">
        <f t="shared" si="0"/>
        <v>D</v>
      </c>
      <c r="B60">
        <v>0.84</v>
      </c>
      <c r="C60">
        <f t="shared" si="1"/>
        <v>9837316.7225279994</v>
      </c>
      <c r="D60" s="35" t="s">
        <v>241</v>
      </c>
      <c r="E60" t="s">
        <v>259</v>
      </c>
      <c r="F60">
        <v>9837.3167225279994</v>
      </c>
      <c r="G60" s="35">
        <v>2019</v>
      </c>
      <c r="H60">
        <v>11</v>
      </c>
      <c r="I60" t="s">
        <v>254</v>
      </c>
      <c r="J60" t="s">
        <v>244</v>
      </c>
      <c r="K60">
        <v>1.4652E-4</v>
      </c>
      <c r="L60">
        <f t="shared" si="2"/>
        <v>1441.3636461848025</v>
      </c>
    </row>
    <row r="61" spans="1:13" ht="14.4" x14ac:dyDescent="0.3">
      <c r="A61" t="str">
        <f t="shared" si="0"/>
        <v>D</v>
      </c>
      <c r="B61">
        <v>0.84</v>
      </c>
      <c r="C61">
        <f t="shared" si="1"/>
        <v>9867134.4128520004</v>
      </c>
      <c r="D61" s="35" t="s">
        <v>241</v>
      </c>
      <c r="E61" t="s">
        <v>259</v>
      </c>
      <c r="F61">
        <v>9867.1344128519995</v>
      </c>
      <c r="G61" s="35">
        <v>2019</v>
      </c>
      <c r="H61">
        <v>12</v>
      </c>
      <c r="I61" t="s">
        <v>255</v>
      </c>
      <c r="J61" t="s">
        <v>244</v>
      </c>
      <c r="K61">
        <v>1.4652E-4</v>
      </c>
      <c r="L61">
        <f t="shared" si="2"/>
        <v>1445.732534171075</v>
      </c>
    </row>
    <row r="62" spans="1:13" ht="14.4" x14ac:dyDescent="0.3">
      <c r="A62" t="str">
        <f t="shared" si="0"/>
        <v>D</v>
      </c>
      <c r="B62">
        <v>0.84</v>
      </c>
      <c r="C62">
        <f t="shared" si="1"/>
        <v>11001527.753951998</v>
      </c>
      <c r="D62" s="35" t="s">
        <v>241</v>
      </c>
      <c r="E62" t="s">
        <v>260</v>
      </c>
      <c r="F62">
        <v>11001.527753951999</v>
      </c>
      <c r="G62" s="35">
        <v>2019</v>
      </c>
      <c r="H62">
        <v>1</v>
      </c>
      <c r="I62" t="s">
        <v>243</v>
      </c>
      <c r="J62" t="s">
        <v>244</v>
      </c>
      <c r="K62">
        <v>1.4652E-4</v>
      </c>
      <c r="L62">
        <f t="shared" si="2"/>
        <v>1611.9438465090468</v>
      </c>
      <c r="M62">
        <f>SUM(L62:L73)</f>
        <v>18871.730851198849</v>
      </c>
    </row>
    <row r="63" spans="1:13" ht="14.4" x14ac:dyDescent="0.3">
      <c r="A63" t="str">
        <f t="shared" si="0"/>
        <v>D</v>
      </c>
      <c r="B63">
        <v>0.84</v>
      </c>
      <c r="C63">
        <f t="shared" si="1"/>
        <v>10314763.167264</v>
      </c>
      <c r="D63" s="35" t="s">
        <v>241</v>
      </c>
      <c r="E63" t="s">
        <v>260</v>
      </c>
      <c r="F63">
        <v>10314.763167264</v>
      </c>
      <c r="G63" s="35">
        <v>2019</v>
      </c>
      <c r="H63">
        <v>2</v>
      </c>
      <c r="I63" t="s">
        <v>245</v>
      </c>
      <c r="J63" t="s">
        <v>244</v>
      </c>
      <c r="K63">
        <v>1.4652E-4</v>
      </c>
      <c r="L63">
        <f t="shared" si="2"/>
        <v>1511.3190992675213</v>
      </c>
    </row>
    <row r="64" spans="1:13" ht="14.4" x14ac:dyDescent="0.3">
      <c r="A64" t="str">
        <f t="shared" si="0"/>
        <v>D</v>
      </c>
      <c r="B64">
        <v>0.84</v>
      </c>
      <c r="C64">
        <f t="shared" si="1"/>
        <v>10472766.264144</v>
      </c>
      <c r="D64" s="35" t="s">
        <v>241</v>
      </c>
      <c r="E64" t="s">
        <v>260</v>
      </c>
      <c r="F64">
        <v>10472.766264144</v>
      </c>
      <c r="G64" s="35">
        <v>2019</v>
      </c>
      <c r="H64">
        <v>3</v>
      </c>
      <c r="I64" t="s">
        <v>246</v>
      </c>
      <c r="J64" t="s">
        <v>244</v>
      </c>
      <c r="K64">
        <v>1.4652E-4</v>
      </c>
      <c r="L64">
        <f t="shared" si="2"/>
        <v>1534.4697130223788</v>
      </c>
    </row>
    <row r="65" spans="1:13" ht="14.4" x14ac:dyDescent="0.3">
      <c r="A65" t="str">
        <f t="shared" si="0"/>
        <v>D</v>
      </c>
      <c r="B65">
        <v>0.84</v>
      </c>
      <c r="C65">
        <f t="shared" si="1"/>
        <v>10503783.930072</v>
      </c>
      <c r="D65" s="35" t="s">
        <v>241</v>
      </c>
      <c r="E65" t="s">
        <v>260</v>
      </c>
      <c r="F65">
        <v>10503.783930072001</v>
      </c>
      <c r="G65" s="35">
        <v>2019</v>
      </c>
      <c r="H65">
        <v>4</v>
      </c>
      <c r="I65" t="s">
        <v>247</v>
      </c>
      <c r="J65" t="s">
        <v>244</v>
      </c>
      <c r="K65">
        <v>1.4652E-4</v>
      </c>
      <c r="L65">
        <f t="shared" si="2"/>
        <v>1539.0144214341494</v>
      </c>
    </row>
    <row r="66" spans="1:13" ht="14.4" x14ac:dyDescent="0.3">
      <c r="A66" t="str">
        <f t="shared" ref="A66:A129" si="3">IF(J66="DIESEL", "D", "G")</f>
        <v>D</v>
      </c>
      <c r="B66">
        <v>0.84</v>
      </c>
      <c r="C66">
        <f t="shared" ref="C66:C129" si="4">F66*1000</f>
        <v>10909648.233888</v>
      </c>
      <c r="D66" s="35" t="s">
        <v>241</v>
      </c>
      <c r="E66" t="s">
        <v>260</v>
      </c>
      <c r="F66">
        <v>10909.648233888</v>
      </c>
      <c r="G66" s="35">
        <v>2019</v>
      </c>
      <c r="H66">
        <v>5</v>
      </c>
      <c r="I66" t="s">
        <v>248</v>
      </c>
      <c r="J66" t="s">
        <v>244</v>
      </c>
      <c r="K66">
        <v>1.4652E-4</v>
      </c>
      <c r="L66">
        <f t="shared" ref="L66:L129" si="5">K66*C66</f>
        <v>1598.4816592292698</v>
      </c>
    </row>
    <row r="67" spans="1:13" ht="14.4" x14ac:dyDescent="0.3">
      <c r="A67" t="str">
        <f t="shared" si="3"/>
        <v>D</v>
      </c>
      <c r="B67">
        <v>0.84</v>
      </c>
      <c r="C67">
        <f t="shared" si="4"/>
        <v>10239524.318351999</v>
      </c>
      <c r="D67" s="35" t="s">
        <v>241</v>
      </c>
      <c r="E67" t="s">
        <v>260</v>
      </c>
      <c r="F67">
        <v>10239.524318352</v>
      </c>
      <c r="G67" s="35">
        <v>2019</v>
      </c>
      <c r="H67">
        <v>6</v>
      </c>
      <c r="I67" t="s">
        <v>249</v>
      </c>
      <c r="J67" t="s">
        <v>244</v>
      </c>
      <c r="K67">
        <v>1.4652E-4</v>
      </c>
      <c r="L67">
        <f t="shared" si="5"/>
        <v>1500.2951031249349</v>
      </c>
    </row>
    <row r="68" spans="1:13" ht="14.4" x14ac:dyDescent="0.3">
      <c r="A68" t="str">
        <f t="shared" si="3"/>
        <v>D</v>
      </c>
      <c r="B68">
        <v>0.84</v>
      </c>
      <c r="C68">
        <f t="shared" si="4"/>
        <v>11375208.484943999</v>
      </c>
      <c r="D68" s="35" t="s">
        <v>241</v>
      </c>
      <c r="E68" t="s">
        <v>260</v>
      </c>
      <c r="F68">
        <v>11375.208484944</v>
      </c>
      <c r="G68" s="35">
        <v>2019</v>
      </c>
      <c r="H68">
        <v>7</v>
      </c>
      <c r="I68" t="s">
        <v>250</v>
      </c>
      <c r="J68" t="s">
        <v>244</v>
      </c>
      <c r="K68">
        <v>1.4652E-4</v>
      </c>
      <c r="L68">
        <f t="shared" si="5"/>
        <v>1666.6955472139948</v>
      </c>
    </row>
    <row r="69" spans="1:13" ht="14.4" x14ac:dyDescent="0.3">
      <c r="A69" t="str">
        <f t="shared" si="3"/>
        <v>D</v>
      </c>
      <c r="B69">
        <v>0.84</v>
      </c>
      <c r="C69">
        <f t="shared" si="4"/>
        <v>11558588.983872</v>
      </c>
      <c r="D69" s="35" t="s">
        <v>241</v>
      </c>
      <c r="E69" t="s">
        <v>260</v>
      </c>
      <c r="F69">
        <v>11558.588983872</v>
      </c>
      <c r="G69" s="35">
        <v>2019</v>
      </c>
      <c r="H69">
        <v>8</v>
      </c>
      <c r="I69" t="s">
        <v>251</v>
      </c>
      <c r="J69" t="s">
        <v>244</v>
      </c>
      <c r="K69">
        <v>1.4652E-4</v>
      </c>
      <c r="L69">
        <f t="shared" si="5"/>
        <v>1693.5644579169254</v>
      </c>
    </row>
    <row r="70" spans="1:13" ht="14.4" x14ac:dyDescent="0.3">
      <c r="A70" t="str">
        <f t="shared" si="3"/>
        <v>D</v>
      </c>
      <c r="B70">
        <v>0.84</v>
      </c>
      <c r="C70">
        <f t="shared" si="4"/>
        <v>10859953.345152</v>
      </c>
      <c r="D70" s="35" t="s">
        <v>241</v>
      </c>
      <c r="E70" t="s">
        <v>260</v>
      </c>
      <c r="F70">
        <v>10859.953345152</v>
      </c>
      <c r="G70" s="35">
        <v>2019</v>
      </c>
      <c r="H70">
        <v>9</v>
      </c>
      <c r="I70" t="s">
        <v>252</v>
      </c>
      <c r="J70" t="s">
        <v>244</v>
      </c>
      <c r="K70">
        <v>1.4652E-4</v>
      </c>
      <c r="L70">
        <f t="shared" si="5"/>
        <v>1591.200364131671</v>
      </c>
    </row>
    <row r="71" spans="1:13" ht="14.4" x14ac:dyDescent="0.3">
      <c r="A71" t="str">
        <f t="shared" si="3"/>
        <v>D</v>
      </c>
      <c r="B71">
        <v>0.84</v>
      </c>
      <c r="C71">
        <f t="shared" si="4"/>
        <v>9431051.1650400013</v>
      </c>
      <c r="D71" s="35" t="s">
        <v>241</v>
      </c>
      <c r="E71" t="s">
        <v>260</v>
      </c>
      <c r="F71">
        <v>9431.0511650400003</v>
      </c>
      <c r="G71" s="35">
        <v>2019</v>
      </c>
      <c r="H71">
        <v>10</v>
      </c>
      <c r="I71" t="s">
        <v>253</v>
      </c>
      <c r="J71" t="s">
        <v>244</v>
      </c>
      <c r="K71">
        <v>1.4652E-4</v>
      </c>
      <c r="L71">
        <f t="shared" si="5"/>
        <v>1381.8376167016611</v>
      </c>
    </row>
    <row r="72" spans="1:13" ht="14.4" x14ac:dyDescent="0.3">
      <c r="A72" t="str">
        <f t="shared" si="3"/>
        <v>D</v>
      </c>
      <c r="B72">
        <v>0.84</v>
      </c>
      <c r="C72">
        <f t="shared" si="4"/>
        <v>11067954.163728001</v>
      </c>
      <c r="D72" s="35" t="s">
        <v>241</v>
      </c>
      <c r="E72" t="s">
        <v>260</v>
      </c>
      <c r="F72">
        <v>11067.954163728</v>
      </c>
      <c r="G72" s="35">
        <v>2019</v>
      </c>
      <c r="H72">
        <v>11</v>
      </c>
      <c r="I72" t="s">
        <v>254</v>
      </c>
      <c r="J72" t="s">
        <v>244</v>
      </c>
      <c r="K72">
        <v>1.4652E-4</v>
      </c>
      <c r="L72">
        <f t="shared" si="5"/>
        <v>1621.6766440694266</v>
      </c>
    </row>
    <row r="73" spans="1:13" ht="14.4" x14ac:dyDescent="0.3">
      <c r="A73" t="str">
        <f t="shared" si="3"/>
        <v>D</v>
      </c>
      <c r="B73">
        <v>0.84</v>
      </c>
      <c r="C73">
        <f t="shared" si="4"/>
        <v>11064922.048715999</v>
      </c>
      <c r="D73" s="35" t="s">
        <v>241</v>
      </c>
      <c r="E73" t="s">
        <v>260</v>
      </c>
      <c r="F73">
        <v>11064.922048716</v>
      </c>
      <c r="G73" s="35">
        <v>2019</v>
      </c>
      <c r="H73">
        <v>12</v>
      </c>
      <c r="I73" t="s">
        <v>255</v>
      </c>
      <c r="J73" t="s">
        <v>244</v>
      </c>
      <c r="K73">
        <v>1.4652E-4</v>
      </c>
      <c r="L73">
        <f t="shared" si="5"/>
        <v>1621.2323785778683</v>
      </c>
    </row>
    <row r="74" spans="1:13" ht="14.4" x14ac:dyDescent="0.3">
      <c r="A74" t="str">
        <f t="shared" si="3"/>
        <v>D</v>
      </c>
      <c r="B74">
        <v>0.84</v>
      </c>
      <c r="C74">
        <f t="shared" si="4"/>
        <v>19510005.877176002</v>
      </c>
      <c r="D74" s="35" t="s">
        <v>241</v>
      </c>
      <c r="E74" t="s">
        <v>261</v>
      </c>
      <c r="F74">
        <v>19510.005877176001</v>
      </c>
      <c r="G74" s="35">
        <v>2019</v>
      </c>
      <c r="H74">
        <v>1</v>
      </c>
      <c r="I74" t="s">
        <v>243</v>
      </c>
      <c r="J74" t="s">
        <v>244</v>
      </c>
      <c r="K74">
        <v>1.4652E-4</v>
      </c>
      <c r="L74">
        <f t="shared" si="5"/>
        <v>2858.6060611238277</v>
      </c>
      <c r="M74">
        <f>SUM(L74:L85)</f>
        <v>35484.337290232936</v>
      </c>
    </row>
    <row r="75" spans="1:13" ht="14.4" x14ac:dyDescent="0.3">
      <c r="A75" t="str">
        <f t="shared" si="3"/>
        <v>D</v>
      </c>
      <c r="B75">
        <v>0.84</v>
      </c>
      <c r="C75">
        <f t="shared" si="4"/>
        <v>17422987.108392</v>
      </c>
      <c r="D75" s="35" t="s">
        <v>241</v>
      </c>
      <c r="E75" t="s">
        <v>261</v>
      </c>
      <c r="F75">
        <v>17422.987108392001</v>
      </c>
      <c r="G75" s="35">
        <v>2019</v>
      </c>
      <c r="H75">
        <v>2</v>
      </c>
      <c r="I75" t="s">
        <v>245</v>
      </c>
      <c r="J75" t="s">
        <v>244</v>
      </c>
      <c r="K75">
        <v>1.4652E-4</v>
      </c>
      <c r="L75">
        <f t="shared" si="5"/>
        <v>2552.816071121596</v>
      </c>
    </row>
    <row r="76" spans="1:13" ht="14.4" x14ac:dyDescent="0.3">
      <c r="A76" t="str">
        <f t="shared" si="3"/>
        <v>D</v>
      </c>
      <c r="B76">
        <v>0.84</v>
      </c>
      <c r="C76">
        <f t="shared" si="4"/>
        <v>18465387.367068</v>
      </c>
      <c r="D76" s="35" t="s">
        <v>241</v>
      </c>
      <c r="E76" t="s">
        <v>261</v>
      </c>
      <c r="F76">
        <v>18465.387367068</v>
      </c>
      <c r="G76" s="35">
        <v>2019</v>
      </c>
      <c r="H76">
        <v>3</v>
      </c>
      <c r="I76" t="s">
        <v>246</v>
      </c>
      <c r="J76" t="s">
        <v>244</v>
      </c>
      <c r="K76">
        <v>1.4652E-4</v>
      </c>
      <c r="L76">
        <f t="shared" si="5"/>
        <v>2705.5485570228034</v>
      </c>
    </row>
    <row r="77" spans="1:13" ht="14.4" x14ac:dyDescent="0.3">
      <c r="A77" t="str">
        <f t="shared" si="3"/>
        <v>D</v>
      </c>
      <c r="B77">
        <v>0.84</v>
      </c>
      <c r="C77">
        <f t="shared" si="4"/>
        <v>19148044.781736001</v>
      </c>
      <c r="D77" s="35" t="s">
        <v>241</v>
      </c>
      <c r="E77" t="s">
        <v>261</v>
      </c>
      <c r="F77">
        <v>19148.044781736</v>
      </c>
      <c r="G77" s="35">
        <v>2019</v>
      </c>
      <c r="H77">
        <v>4</v>
      </c>
      <c r="I77" t="s">
        <v>247</v>
      </c>
      <c r="J77" t="s">
        <v>244</v>
      </c>
      <c r="K77">
        <v>1.4652E-4</v>
      </c>
      <c r="L77">
        <f t="shared" si="5"/>
        <v>2805.571521419959</v>
      </c>
    </row>
    <row r="78" spans="1:13" ht="14.4" x14ac:dyDescent="0.3">
      <c r="A78" t="str">
        <f t="shared" si="3"/>
        <v>D</v>
      </c>
      <c r="B78">
        <v>0.84</v>
      </c>
      <c r="C78">
        <f t="shared" si="4"/>
        <v>20971174.909175999</v>
      </c>
      <c r="D78" s="35" t="s">
        <v>241</v>
      </c>
      <c r="E78" t="s">
        <v>261</v>
      </c>
      <c r="F78">
        <v>20971.174909175999</v>
      </c>
      <c r="G78" s="35">
        <v>2019</v>
      </c>
      <c r="H78">
        <v>5</v>
      </c>
      <c r="I78" t="s">
        <v>248</v>
      </c>
      <c r="J78" t="s">
        <v>244</v>
      </c>
      <c r="K78">
        <v>1.4652E-4</v>
      </c>
      <c r="L78">
        <f t="shared" si="5"/>
        <v>3072.6965476924674</v>
      </c>
    </row>
    <row r="79" spans="1:13" ht="14.4" x14ac:dyDescent="0.3">
      <c r="A79" t="str">
        <f t="shared" si="3"/>
        <v>D</v>
      </c>
      <c r="B79">
        <v>0.84</v>
      </c>
      <c r="C79">
        <f t="shared" si="4"/>
        <v>20075292.807372</v>
      </c>
      <c r="D79" s="35" t="s">
        <v>241</v>
      </c>
      <c r="E79" t="s">
        <v>261</v>
      </c>
      <c r="F79">
        <v>20075.292807372</v>
      </c>
      <c r="G79" s="35">
        <v>2019</v>
      </c>
      <c r="H79">
        <v>6</v>
      </c>
      <c r="I79" t="s">
        <v>249</v>
      </c>
      <c r="J79" t="s">
        <v>244</v>
      </c>
      <c r="K79">
        <v>1.4652E-4</v>
      </c>
      <c r="L79">
        <f t="shared" si="5"/>
        <v>2941.4319021361453</v>
      </c>
    </row>
    <row r="80" spans="1:13" ht="14.4" x14ac:dyDescent="0.3">
      <c r="A80" t="str">
        <f t="shared" si="3"/>
        <v>D</v>
      </c>
      <c r="B80">
        <v>0.84</v>
      </c>
      <c r="C80">
        <f t="shared" si="4"/>
        <v>22073081.844492</v>
      </c>
      <c r="D80" s="35" t="s">
        <v>241</v>
      </c>
      <c r="E80" t="s">
        <v>261</v>
      </c>
      <c r="F80">
        <v>22073.081844492001</v>
      </c>
      <c r="G80" s="35">
        <v>2019</v>
      </c>
      <c r="H80">
        <v>7</v>
      </c>
      <c r="I80" t="s">
        <v>250</v>
      </c>
      <c r="J80" t="s">
        <v>244</v>
      </c>
      <c r="K80">
        <v>1.4652E-4</v>
      </c>
      <c r="L80">
        <f t="shared" si="5"/>
        <v>3234.1479518549677</v>
      </c>
    </row>
    <row r="81" spans="1:13" ht="14.4" x14ac:dyDescent="0.3">
      <c r="A81" t="str">
        <f t="shared" si="3"/>
        <v>D</v>
      </c>
      <c r="B81">
        <v>0.84</v>
      </c>
      <c r="C81">
        <f t="shared" si="4"/>
        <v>21833294.921351999</v>
      </c>
      <c r="D81" s="35" t="s">
        <v>241</v>
      </c>
      <c r="E81" t="s">
        <v>261</v>
      </c>
      <c r="F81">
        <v>21833.294921352001</v>
      </c>
      <c r="G81" s="35">
        <v>2019</v>
      </c>
      <c r="H81">
        <v>8</v>
      </c>
      <c r="I81" t="s">
        <v>251</v>
      </c>
      <c r="J81" t="s">
        <v>244</v>
      </c>
      <c r="K81">
        <v>1.4652E-4</v>
      </c>
      <c r="L81">
        <f t="shared" si="5"/>
        <v>3199.0143718764948</v>
      </c>
    </row>
    <row r="82" spans="1:13" ht="14.4" x14ac:dyDescent="0.3">
      <c r="A82" t="str">
        <f t="shared" si="3"/>
        <v>D</v>
      </c>
      <c r="B82">
        <v>0.84</v>
      </c>
      <c r="C82">
        <f t="shared" si="4"/>
        <v>20661301.082855999</v>
      </c>
      <c r="D82" s="35" t="s">
        <v>241</v>
      </c>
      <c r="E82" t="s">
        <v>261</v>
      </c>
      <c r="F82">
        <v>20661.301082856</v>
      </c>
      <c r="G82" s="35">
        <v>2019</v>
      </c>
      <c r="H82">
        <v>9</v>
      </c>
      <c r="I82" t="s">
        <v>252</v>
      </c>
      <c r="J82" t="s">
        <v>244</v>
      </c>
      <c r="K82">
        <v>1.4652E-4</v>
      </c>
      <c r="L82">
        <f t="shared" si="5"/>
        <v>3027.2938346600608</v>
      </c>
    </row>
    <row r="83" spans="1:13" ht="14.4" x14ac:dyDescent="0.3">
      <c r="A83" t="str">
        <f t="shared" si="3"/>
        <v>D</v>
      </c>
      <c r="B83">
        <v>0.84</v>
      </c>
      <c r="C83">
        <f t="shared" si="4"/>
        <v>19318047.634655997</v>
      </c>
      <c r="D83" s="35" t="s">
        <v>241</v>
      </c>
      <c r="E83" t="s">
        <v>261</v>
      </c>
      <c r="F83">
        <v>19318.047634655999</v>
      </c>
      <c r="G83" s="35">
        <v>2019</v>
      </c>
      <c r="H83">
        <v>10</v>
      </c>
      <c r="I83" t="s">
        <v>253</v>
      </c>
      <c r="J83" t="s">
        <v>244</v>
      </c>
      <c r="K83">
        <v>1.4652E-4</v>
      </c>
      <c r="L83">
        <f t="shared" si="5"/>
        <v>2830.4803394297969</v>
      </c>
    </row>
    <row r="84" spans="1:13" ht="14.4" x14ac:dyDescent="0.3">
      <c r="A84" t="str">
        <f t="shared" si="3"/>
        <v>D</v>
      </c>
      <c r="B84">
        <v>0.84</v>
      </c>
      <c r="C84">
        <f t="shared" si="4"/>
        <v>20551868.607347999</v>
      </c>
      <c r="D84" s="35" t="s">
        <v>241</v>
      </c>
      <c r="E84" t="s">
        <v>261</v>
      </c>
      <c r="F84">
        <v>20551.868607347998</v>
      </c>
      <c r="G84" s="35">
        <v>2019</v>
      </c>
      <c r="H84">
        <v>11</v>
      </c>
      <c r="I84" t="s">
        <v>254</v>
      </c>
      <c r="J84" t="s">
        <v>244</v>
      </c>
      <c r="K84">
        <v>1.4652E-4</v>
      </c>
      <c r="L84">
        <f t="shared" si="5"/>
        <v>3011.2597883486287</v>
      </c>
    </row>
    <row r="85" spans="1:13" ht="14.4" x14ac:dyDescent="0.3">
      <c r="A85" t="str">
        <f t="shared" si="3"/>
        <v>D</v>
      </c>
      <c r="B85">
        <v>0.84</v>
      </c>
      <c r="C85">
        <f t="shared" si="4"/>
        <v>22150357.245060001</v>
      </c>
      <c r="D85" s="35" t="s">
        <v>241</v>
      </c>
      <c r="E85" t="s">
        <v>261</v>
      </c>
      <c r="F85">
        <v>22150.35724506</v>
      </c>
      <c r="G85" s="35">
        <v>2019</v>
      </c>
      <c r="H85">
        <v>12</v>
      </c>
      <c r="I85" t="s">
        <v>255</v>
      </c>
      <c r="J85" t="s">
        <v>244</v>
      </c>
      <c r="K85">
        <v>1.4652E-4</v>
      </c>
      <c r="L85">
        <f t="shared" si="5"/>
        <v>3245.4703435461911</v>
      </c>
    </row>
    <row r="86" spans="1:13" ht="14.4" x14ac:dyDescent="0.3">
      <c r="A86" t="str">
        <f t="shared" si="3"/>
        <v>D</v>
      </c>
      <c r="B86">
        <v>0.84</v>
      </c>
      <c r="C86">
        <f t="shared" si="4"/>
        <v>6324927.5630280003</v>
      </c>
      <c r="D86" s="35" t="s">
        <v>241</v>
      </c>
      <c r="E86" t="s">
        <v>262</v>
      </c>
      <c r="F86">
        <v>6324.9275630279999</v>
      </c>
      <c r="G86" s="35">
        <v>2019</v>
      </c>
      <c r="H86">
        <v>1</v>
      </c>
      <c r="I86" t="s">
        <v>243</v>
      </c>
      <c r="J86" t="s">
        <v>244</v>
      </c>
      <c r="K86">
        <v>1.4652E-4</v>
      </c>
      <c r="L86">
        <f t="shared" si="5"/>
        <v>926.72838653486258</v>
      </c>
      <c r="M86">
        <f>SUM(L86:L97)</f>
        <v>11741.954690318402</v>
      </c>
    </row>
    <row r="87" spans="1:13" ht="14.4" x14ac:dyDescent="0.3">
      <c r="A87" t="str">
        <f t="shared" si="3"/>
        <v>D</v>
      </c>
      <c r="B87">
        <v>0.84</v>
      </c>
      <c r="C87">
        <f t="shared" si="4"/>
        <v>6026129.8522200007</v>
      </c>
      <c r="D87" s="35" t="s">
        <v>241</v>
      </c>
      <c r="E87" t="s">
        <v>262</v>
      </c>
      <c r="F87">
        <v>6026.1298522200004</v>
      </c>
      <c r="G87" s="35">
        <v>2019</v>
      </c>
      <c r="H87">
        <v>2</v>
      </c>
      <c r="I87" t="s">
        <v>245</v>
      </c>
      <c r="J87" t="s">
        <v>244</v>
      </c>
      <c r="K87">
        <v>1.4652E-4</v>
      </c>
      <c r="L87">
        <f t="shared" si="5"/>
        <v>882.94854594727451</v>
      </c>
    </row>
    <row r="88" spans="1:13" ht="14.4" x14ac:dyDescent="0.3">
      <c r="A88" t="str">
        <f t="shared" si="3"/>
        <v>D</v>
      </c>
      <c r="B88">
        <v>0.84</v>
      </c>
      <c r="C88">
        <f t="shared" si="4"/>
        <v>6530763.1259399997</v>
      </c>
      <c r="D88" s="35" t="s">
        <v>241</v>
      </c>
      <c r="E88" t="s">
        <v>262</v>
      </c>
      <c r="F88">
        <v>6530.7631259399996</v>
      </c>
      <c r="G88" s="35">
        <v>2019</v>
      </c>
      <c r="H88">
        <v>3</v>
      </c>
      <c r="I88" t="s">
        <v>246</v>
      </c>
      <c r="J88" t="s">
        <v>244</v>
      </c>
      <c r="K88">
        <v>1.4652E-4</v>
      </c>
      <c r="L88">
        <f t="shared" si="5"/>
        <v>956.8874132127288</v>
      </c>
    </row>
    <row r="89" spans="1:13" ht="14.4" x14ac:dyDescent="0.3">
      <c r="A89" t="str">
        <f t="shared" si="3"/>
        <v>D</v>
      </c>
      <c r="B89">
        <v>0.84</v>
      </c>
      <c r="C89">
        <f t="shared" si="4"/>
        <v>6350017.2737639993</v>
      </c>
      <c r="D89" s="35" t="s">
        <v>241</v>
      </c>
      <c r="E89" t="s">
        <v>262</v>
      </c>
      <c r="F89">
        <v>6350.0172737639996</v>
      </c>
      <c r="G89" s="35">
        <v>2019</v>
      </c>
      <c r="H89">
        <v>4</v>
      </c>
      <c r="I89" t="s">
        <v>247</v>
      </c>
      <c r="J89" t="s">
        <v>244</v>
      </c>
      <c r="K89">
        <v>1.4652E-4</v>
      </c>
      <c r="L89">
        <f t="shared" si="5"/>
        <v>930.40453095190117</v>
      </c>
    </row>
    <row r="90" spans="1:13" ht="14.4" x14ac:dyDescent="0.3">
      <c r="A90" t="str">
        <f t="shared" si="3"/>
        <v>D</v>
      </c>
      <c r="B90">
        <v>0.84</v>
      </c>
      <c r="C90">
        <f t="shared" si="4"/>
        <v>6514542.63552</v>
      </c>
      <c r="D90" s="35" t="s">
        <v>241</v>
      </c>
      <c r="E90" t="s">
        <v>262</v>
      </c>
      <c r="F90">
        <v>6514.5426355199997</v>
      </c>
      <c r="G90" s="35">
        <v>2019</v>
      </c>
      <c r="H90">
        <v>5</v>
      </c>
      <c r="I90" t="s">
        <v>248</v>
      </c>
      <c r="J90" t="s">
        <v>244</v>
      </c>
      <c r="K90">
        <v>1.4652E-4</v>
      </c>
      <c r="L90">
        <f t="shared" si="5"/>
        <v>954.51078695639035</v>
      </c>
    </row>
    <row r="91" spans="1:13" ht="14.4" x14ac:dyDescent="0.3">
      <c r="A91" t="str">
        <f t="shared" si="3"/>
        <v>D</v>
      </c>
      <c r="B91">
        <v>0.84</v>
      </c>
      <c r="C91">
        <f t="shared" si="4"/>
        <v>6186275.492292</v>
      </c>
      <c r="D91" s="35" t="s">
        <v>241</v>
      </c>
      <c r="E91" t="s">
        <v>262</v>
      </c>
      <c r="F91">
        <v>6186.2754922920003</v>
      </c>
      <c r="G91" s="35">
        <v>2019</v>
      </c>
      <c r="H91">
        <v>6</v>
      </c>
      <c r="I91" t="s">
        <v>249</v>
      </c>
      <c r="J91" t="s">
        <v>244</v>
      </c>
      <c r="K91">
        <v>1.4652E-4</v>
      </c>
      <c r="L91">
        <f t="shared" si="5"/>
        <v>906.41308513062381</v>
      </c>
    </row>
    <row r="92" spans="1:13" ht="14.4" x14ac:dyDescent="0.3">
      <c r="A92" t="str">
        <f t="shared" si="3"/>
        <v>D</v>
      </c>
      <c r="B92">
        <v>0.84</v>
      </c>
      <c r="C92">
        <f t="shared" si="4"/>
        <v>6948948.945816</v>
      </c>
      <c r="D92" s="35" t="s">
        <v>241</v>
      </c>
      <c r="E92" t="s">
        <v>262</v>
      </c>
      <c r="F92">
        <v>6948.9489458159997</v>
      </c>
      <c r="G92" s="35">
        <v>2019</v>
      </c>
      <c r="H92">
        <v>7</v>
      </c>
      <c r="I92" t="s">
        <v>250</v>
      </c>
      <c r="J92" t="s">
        <v>244</v>
      </c>
      <c r="K92">
        <v>1.4652E-4</v>
      </c>
      <c r="L92">
        <f t="shared" si="5"/>
        <v>1018.1599995409604</v>
      </c>
    </row>
    <row r="93" spans="1:13" ht="14.4" x14ac:dyDescent="0.3">
      <c r="A93" t="str">
        <f t="shared" si="3"/>
        <v>D</v>
      </c>
      <c r="B93">
        <v>0.84</v>
      </c>
      <c r="C93">
        <f t="shared" si="4"/>
        <v>7599971.6723999996</v>
      </c>
      <c r="D93" s="35" t="s">
        <v>241</v>
      </c>
      <c r="E93" t="s">
        <v>262</v>
      </c>
      <c r="F93">
        <v>7599.9716724</v>
      </c>
      <c r="G93" s="35">
        <v>2019</v>
      </c>
      <c r="H93">
        <v>8</v>
      </c>
      <c r="I93" t="s">
        <v>251</v>
      </c>
      <c r="J93" t="s">
        <v>244</v>
      </c>
      <c r="K93">
        <v>1.4652E-4</v>
      </c>
      <c r="L93">
        <f t="shared" si="5"/>
        <v>1113.5478494400479</v>
      </c>
    </row>
    <row r="94" spans="1:13" ht="14.4" x14ac:dyDescent="0.3">
      <c r="A94" t="str">
        <f t="shared" si="3"/>
        <v>D</v>
      </c>
      <c r="B94">
        <v>0.84</v>
      </c>
      <c r="C94">
        <f t="shared" si="4"/>
        <v>7007119.3720199997</v>
      </c>
      <c r="D94" s="35" t="s">
        <v>241</v>
      </c>
      <c r="E94" t="s">
        <v>262</v>
      </c>
      <c r="F94">
        <v>7007.1193720199999</v>
      </c>
      <c r="G94" s="35">
        <v>2019</v>
      </c>
      <c r="H94">
        <v>9</v>
      </c>
      <c r="I94" t="s">
        <v>252</v>
      </c>
      <c r="J94" t="s">
        <v>244</v>
      </c>
      <c r="K94">
        <v>1.4652E-4</v>
      </c>
      <c r="L94">
        <f t="shared" si="5"/>
        <v>1026.6831303883703</v>
      </c>
    </row>
    <row r="95" spans="1:13" ht="14.4" x14ac:dyDescent="0.3">
      <c r="A95" t="str">
        <f t="shared" si="3"/>
        <v>D</v>
      </c>
      <c r="B95">
        <v>0.84</v>
      </c>
      <c r="C95">
        <f t="shared" si="4"/>
        <v>6363126.1555199996</v>
      </c>
      <c r="D95" s="35" t="s">
        <v>241</v>
      </c>
      <c r="E95" t="s">
        <v>262</v>
      </c>
      <c r="F95">
        <v>6363.1261555199999</v>
      </c>
      <c r="G95" s="35">
        <v>2019</v>
      </c>
      <c r="H95">
        <v>10</v>
      </c>
      <c r="I95" t="s">
        <v>253</v>
      </c>
      <c r="J95" t="s">
        <v>244</v>
      </c>
      <c r="K95">
        <v>1.4652E-4</v>
      </c>
      <c r="L95">
        <f t="shared" si="5"/>
        <v>932.3252443067903</v>
      </c>
    </row>
    <row r="96" spans="1:13" ht="14.4" x14ac:dyDescent="0.3">
      <c r="A96" t="str">
        <f t="shared" si="3"/>
        <v>D</v>
      </c>
      <c r="B96">
        <v>0.84</v>
      </c>
      <c r="C96">
        <f t="shared" si="4"/>
        <v>7228940.7298079999</v>
      </c>
      <c r="D96" s="35" t="s">
        <v>241</v>
      </c>
      <c r="E96" t="s">
        <v>262</v>
      </c>
      <c r="F96">
        <v>7228.9407298079996</v>
      </c>
      <c r="G96" s="35">
        <v>2019</v>
      </c>
      <c r="H96">
        <v>11</v>
      </c>
      <c r="I96" t="s">
        <v>254</v>
      </c>
      <c r="J96" t="s">
        <v>244</v>
      </c>
      <c r="K96">
        <v>1.4652E-4</v>
      </c>
      <c r="L96">
        <f t="shared" si="5"/>
        <v>1059.1843957314682</v>
      </c>
    </row>
    <row r="97" spans="1:13" ht="14.4" x14ac:dyDescent="0.3">
      <c r="A97" t="str">
        <f t="shared" si="3"/>
        <v>D</v>
      </c>
      <c r="B97">
        <v>0.84</v>
      </c>
      <c r="C97">
        <f t="shared" si="4"/>
        <v>7058158.0820159996</v>
      </c>
      <c r="D97" s="35" t="s">
        <v>241</v>
      </c>
      <c r="E97" t="s">
        <v>262</v>
      </c>
      <c r="F97">
        <v>7058.1580820159998</v>
      </c>
      <c r="G97" s="35">
        <v>2019</v>
      </c>
      <c r="H97">
        <v>12</v>
      </c>
      <c r="I97" t="s">
        <v>255</v>
      </c>
      <c r="J97" t="s">
        <v>244</v>
      </c>
      <c r="K97">
        <v>1.4652E-4</v>
      </c>
      <c r="L97">
        <f t="shared" si="5"/>
        <v>1034.1613221769842</v>
      </c>
    </row>
    <row r="98" spans="1:13" ht="14.4" x14ac:dyDescent="0.3">
      <c r="A98" t="str">
        <f t="shared" si="3"/>
        <v>D</v>
      </c>
      <c r="B98">
        <v>0.84</v>
      </c>
      <c r="C98">
        <f t="shared" si="4"/>
        <v>374680.07975999999</v>
      </c>
      <c r="D98" s="35" t="s">
        <v>241</v>
      </c>
      <c r="E98" t="s">
        <v>263</v>
      </c>
      <c r="F98">
        <v>374.68007976000001</v>
      </c>
      <c r="G98" s="35">
        <v>2019</v>
      </c>
      <c r="H98">
        <v>1</v>
      </c>
      <c r="I98" t="s">
        <v>243</v>
      </c>
      <c r="J98" t="s">
        <v>244</v>
      </c>
      <c r="K98">
        <v>1.4652E-4</v>
      </c>
      <c r="L98">
        <f t="shared" si="5"/>
        <v>54.898125286435196</v>
      </c>
      <c r="M98">
        <f>SUM(L98:L109)</f>
        <v>671.03778894395759</v>
      </c>
    </row>
    <row r="99" spans="1:13" ht="14.4" x14ac:dyDescent="0.3">
      <c r="A99" t="str">
        <f t="shared" si="3"/>
        <v>D</v>
      </c>
      <c r="B99">
        <v>0.84</v>
      </c>
      <c r="C99">
        <f t="shared" si="4"/>
        <v>340270.68468000001</v>
      </c>
      <c r="D99" s="35" t="s">
        <v>241</v>
      </c>
      <c r="E99" t="s">
        <v>263</v>
      </c>
      <c r="F99">
        <v>340.27068467999999</v>
      </c>
      <c r="G99" s="35">
        <v>2019</v>
      </c>
      <c r="H99">
        <v>2</v>
      </c>
      <c r="I99" t="s">
        <v>245</v>
      </c>
      <c r="J99" t="s">
        <v>244</v>
      </c>
      <c r="K99">
        <v>1.4652E-4</v>
      </c>
      <c r="L99">
        <f t="shared" si="5"/>
        <v>49.856460719313603</v>
      </c>
    </row>
    <row r="100" spans="1:13" ht="14.4" x14ac:dyDescent="0.3">
      <c r="A100" t="str">
        <f t="shared" si="3"/>
        <v>D</v>
      </c>
      <c r="B100">
        <v>0.84</v>
      </c>
      <c r="C100">
        <f t="shared" si="4"/>
        <v>400591.22489999997</v>
      </c>
      <c r="D100" s="35" t="s">
        <v>241</v>
      </c>
      <c r="E100" t="s">
        <v>263</v>
      </c>
      <c r="F100">
        <v>400.59122489999999</v>
      </c>
      <c r="G100" s="35">
        <v>2019</v>
      </c>
      <c r="H100">
        <v>3</v>
      </c>
      <c r="I100" t="s">
        <v>246</v>
      </c>
      <c r="J100" t="s">
        <v>244</v>
      </c>
      <c r="K100">
        <v>1.4652E-4</v>
      </c>
      <c r="L100">
        <f t="shared" si="5"/>
        <v>58.694626272347996</v>
      </c>
    </row>
    <row r="101" spans="1:13" ht="14.4" x14ac:dyDescent="0.3">
      <c r="A101" t="str">
        <f t="shared" si="3"/>
        <v>D</v>
      </c>
      <c r="B101">
        <v>0.84</v>
      </c>
      <c r="C101">
        <f t="shared" si="4"/>
        <v>421543.48032000003</v>
      </c>
      <c r="D101" s="35" t="s">
        <v>241</v>
      </c>
      <c r="E101" t="s">
        <v>263</v>
      </c>
      <c r="F101">
        <v>421.54348032000001</v>
      </c>
      <c r="G101" s="35">
        <v>2019</v>
      </c>
      <c r="H101">
        <v>4</v>
      </c>
      <c r="I101" t="s">
        <v>247</v>
      </c>
      <c r="J101" t="s">
        <v>244</v>
      </c>
      <c r="K101">
        <v>1.4652E-4</v>
      </c>
      <c r="L101">
        <f t="shared" si="5"/>
        <v>61.764550736486406</v>
      </c>
    </row>
    <row r="102" spans="1:13" ht="14.4" x14ac:dyDescent="0.3">
      <c r="A102" t="str">
        <f t="shared" si="3"/>
        <v>D</v>
      </c>
      <c r="B102">
        <v>0.84</v>
      </c>
      <c r="C102">
        <f t="shared" si="4"/>
        <v>374528.66327999998</v>
      </c>
      <c r="D102" s="35" t="s">
        <v>241</v>
      </c>
      <c r="E102" t="s">
        <v>263</v>
      </c>
      <c r="F102">
        <v>374.52866327999999</v>
      </c>
      <c r="G102" s="35">
        <v>2019</v>
      </c>
      <c r="H102">
        <v>5</v>
      </c>
      <c r="I102" t="s">
        <v>248</v>
      </c>
      <c r="J102" t="s">
        <v>244</v>
      </c>
      <c r="K102">
        <v>1.4652E-4</v>
      </c>
      <c r="L102">
        <f t="shared" si="5"/>
        <v>54.875939743785594</v>
      </c>
    </row>
    <row r="103" spans="1:13" ht="14.4" x14ac:dyDescent="0.3">
      <c r="A103" t="str">
        <f t="shared" si="3"/>
        <v>D</v>
      </c>
      <c r="B103">
        <v>0.84</v>
      </c>
      <c r="C103">
        <f t="shared" si="4"/>
        <v>374339.39267999999</v>
      </c>
      <c r="D103" s="35" t="s">
        <v>241</v>
      </c>
      <c r="E103" t="s">
        <v>263</v>
      </c>
      <c r="F103">
        <v>374.33939268</v>
      </c>
      <c r="G103" s="35">
        <v>2019</v>
      </c>
      <c r="H103">
        <v>6</v>
      </c>
      <c r="I103" t="s">
        <v>249</v>
      </c>
      <c r="J103" t="s">
        <v>244</v>
      </c>
      <c r="K103">
        <v>1.4652E-4</v>
      </c>
      <c r="L103">
        <f t="shared" si="5"/>
        <v>54.8482078154736</v>
      </c>
    </row>
    <row r="104" spans="1:13" ht="14.4" x14ac:dyDescent="0.3">
      <c r="A104" t="str">
        <f t="shared" si="3"/>
        <v>D</v>
      </c>
      <c r="B104">
        <v>0.84</v>
      </c>
      <c r="C104">
        <f t="shared" si="4"/>
        <v>435057.40116000001</v>
      </c>
      <c r="D104" s="35" t="s">
        <v>241</v>
      </c>
      <c r="E104" t="s">
        <v>263</v>
      </c>
      <c r="F104">
        <v>435.05740115999998</v>
      </c>
      <c r="G104" s="35">
        <v>2019</v>
      </c>
      <c r="H104">
        <v>7</v>
      </c>
      <c r="I104" t="s">
        <v>250</v>
      </c>
      <c r="J104" t="s">
        <v>244</v>
      </c>
      <c r="K104">
        <v>1.4652E-4</v>
      </c>
      <c r="L104">
        <f t="shared" si="5"/>
        <v>63.744610417963202</v>
      </c>
    </row>
    <row r="105" spans="1:13" ht="14.4" x14ac:dyDescent="0.3">
      <c r="A105" t="str">
        <f t="shared" si="3"/>
        <v>D</v>
      </c>
      <c r="B105">
        <v>0.84</v>
      </c>
      <c r="C105">
        <f t="shared" si="4"/>
        <v>434830.27643999999</v>
      </c>
      <c r="D105" s="35" t="s">
        <v>241</v>
      </c>
      <c r="E105" t="s">
        <v>263</v>
      </c>
      <c r="F105">
        <v>434.83027643999998</v>
      </c>
      <c r="G105" s="35">
        <v>2019</v>
      </c>
      <c r="H105">
        <v>8</v>
      </c>
      <c r="I105" t="s">
        <v>251</v>
      </c>
      <c r="J105" t="s">
        <v>244</v>
      </c>
      <c r="K105">
        <v>1.4652E-4</v>
      </c>
      <c r="L105">
        <f t="shared" si="5"/>
        <v>63.711332103988795</v>
      </c>
    </row>
    <row r="106" spans="1:13" ht="14.4" x14ac:dyDescent="0.3">
      <c r="A106" t="str">
        <f t="shared" si="3"/>
        <v>D</v>
      </c>
      <c r="B106">
        <v>0.84</v>
      </c>
      <c r="C106">
        <f t="shared" si="4"/>
        <v>346175.92739999999</v>
      </c>
      <c r="D106" s="35" t="s">
        <v>241</v>
      </c>
      <c r="E106" t="s">
        <v>263</v>
      </c>
      <c r="F106">
        <v>346.17592739999998</v>
      </c>
      <c r="G106" s="35">
        <v>2019</v>
      </c>
      <c r="H106">
        <v>9</v>
      </c>
      <c r="I106" t="s">
        <v>252</v>
      </c>
      <c r="J106" t="s">
        <v>244</v>
      </c>
      <c r="K106">
        <v>1.4652E-4</v>
      </c>
      <c r="L106">
        <f t="shared" si="5"/>
        <v>50.721696882647997</v>
      </c>
    </row>
    <row r="107" spans="1:13" ht="14.4" x14ac:dyDescent="0.3">
      <c r="A107" t="str">
        <f t="shared" si="3"/>
        <v>D</v>
      </c>
      <c r="B107">
        <v>0.84</v>
      </c>
      <c r="C107">
        <f t="shared" si="4"/>
        <v>351778.33716</v>
      </c>
      <c r="D107" s="35" t="s">
        <v>241</v>
      </c>
      <c r="E107" t="s">
        <v>263</v>
      </c>
      <c r="F107">
        <v>351.77833715999998</v>
      </c>
      <c r="G107" s="35">
        <v>2019</v>
      </c>
      <c r="H107">
        <v>10</v>
      </c>
      <c r="I107" t="s">
        <v>253</v>
      </c>
      <c r="J107" t="s">
        <v>244</v>
      </c>
      <c r="K107">
        <v>1.4652E-4</v>
      </c>
      <c r="L107">
        <f t="shared" si="5"/>
        <v>51.542561960683202</v>
      </c>
    </row>
    <row r="108" spans="1:13" ht="14.4" x14ac:dyDescent="0.3">
      <c r="A108" t="str">
        <f t="shared" si="3"/>
        <v>D</v>
      </c>
      <c r="B108">
        <v>0.84</v>
      </c>
      <c r="C108">
        <f t="shared" si="4"/>
        <v>313924.21716</v>
      </c>
      <c r="D108" s="35" t="s">
        <v>241</v>
      </c>
      <c r="E108" t="s">
        <v>263</v>
      </c>
      <c r="F108">
        <v>313.92421716000001</v>
      </c>
      <c r="G108" s="35">
        <v>2019</v>
      </c>
      <c r="H108">
        <v>11</v>
      </c>
      <c r="I108" t="s">
        <v>254</v>
      </c>
      <c r="J108" t="s">
        <v>244</v>
      </c>
      <c r="K108">
        <v>1.4652E-4</v>
      </c>
      <c r="L108">
        <f t="shared" si="5"/>
        <v>45.996176298283203</v>
      </c>
    </row>
    <row r="109" spans="1:13" ht="14.4" x14ac:dyDescent="0.3">
      <c r="A109" t="str">
        <f t="shared" si="3"/>
        <v>D</v>
      </c>
      <c r="B109">
        <v>0.84</v>
      </c>
      <c r="C109">
        <f t="shared" si="4"/>
        <v>412117.80443999998</v>
      </c>
      <c r="D109" s="35" t="s">
        <v>241</v>
      </c>
      <c r="E109" t="s">
        <v>263</v>
      </c>
      <c r="F109">
        <v>412.11780443999999</v>
      </c>
      <c r="G109" s="35">
        <v>2019</v>
      </c>
      <c r="H109">
        <v>12</v>
      </c>
      <c r="I109" t="s">
        <v>255</v>
      </c>
      <c r="J109" t="s">
        <v>244</v>
      </c>
      <c r="K109">
        <v>1.4652E-4</v>
      </c>
      <c r="L109">
        <f t="shared" si="5"/>
        <v>60.383500706548794</v>
      </c>
    </row>
    <row r="110" spans="1:13" ht="14.4" x14ac:dyDescent="0.3">
      <c r="A110" t="str">
        <f t="shared" si="3"/>
        <v>D</v>
      </c>
      <c r="B110">
        <v>0.84</v>
      </c>
      <c r="C110">
        <f t="shared" si="4"/>
        <v>62761627.500203997</v>
      </c>
      <c r="D110" s="35" t="s">
        <v>241</v>
      </c>
      <c r="E110" t="s">
        <v>264</v>
      </c>
      <c r="F110">
        <v>62761.627500203998</v>
      </c>
      <c r="G110" s="35">
        <v>2019</v>
      </c>
      <c r="H110">
        <v>1</v>
      </c>
      <c r="I110" t="s">
        <v>243</v>
      </c>
      <c r="J110" t="s">
        <v>244</v>
      </c>
      <c r="K110">
        <v>1.4652E-4</v>
      </c>
      <c r="L110">
        <f t="shared" si="5"/>
        <v>9195.8336613298889</v>
      </c>
      <c r="M110">
        <f>SUM(L110:L121)</f>
        <v>115503.77149545013</v>
      </c>
    </row>
    <row r="111" spans="1:13" ht="14.4" x14ac:dyDescent="0.3">
      <c r="A111" t="str">
        <f t="shared" si="3"/>
        <v>D</v>
      </c>
      <c r="B111">
        <v>0.84</v>
      </c>
      <c r="C111">
        <f t="shared" si="4"/>
        <v>55073675.282099999</v>
      </c>
      <c r="D111" s="35" t="s">
        <v>241</v>
      </c>
      <c r="E111" t="s">
        <v>264</v>
      </c>
      <c r="F111">
        <v>55073.675282099997</v>
      </c>
      <c r="G111" s="35">
        <v>2019</v>
      </c>
      <c r="H111">
        <v>2</v>
      </c>
      <c r="I111" t="s">
        <v>245</v>
      </c>
      <c r="J111" t="s">
        <v>244</v>
      </c>
      <c r="K111">
        <v>1.4652E-4</v>
      </c>
      <c r="L111">
        <f t="shared" si="5"/>
        <v>8069.3949023332916</v>
      </c>
    </row>
    <row r="112" spans="1:13" ht="14.4" x14ac:dyDescent="0.3">
      <c r="A112" t="str">
        <f t="shared" si="3"/>
        <v>D</v>
      </c>
      <c r="B112">
        <v>0.84</v>
      </c>
      <c r="C112">
        <f t="shared" si="4"/>
        <v>58455062.688515998</v>
      </c>
      <c r="D112" s="35" t="s">
        <v>241</v>
      </c>
      <c r="E112" t="s">
        <v>264</v>
      </c>
      <c r="F112">
        <v>58455.062688516002</v>
      </c>
      <c r="G112" s="35">
        <v>2019</v>
      </c>
      <c r="H112">
        <v>3</v>
      </c>
      <c r="I112" t="s">
        <v>246</v>
      </c>
      <c r="J112" t="s">
        <v>244</v>
      </c>
      <c r="K112">
        <v>1.4652E-4</v>
      </c>
      <c r="L112">
        <f t="shared" si="5"/>
        <v>8564.8357851213641</v>
      </c>
    </row>
    <row r="113" spans="1:13" ht="14.4" x14ac:dyDescent="0.3">
      <c r="A113" t="str">
        <f t="shared" si="3"/>
        <v>D</v>
      </c>
      <c r="B113">
        <v>0.84</v>
      </c>
      <c r="C113">
        <f t="shared" si="4"/>
        <v>60420482.667623997</v>
      </c>
      <c r="D113" s="35" t="s">
        <v>241</v>
      </c>
      <c r="E113" t="s">
        <v>264</v>
      </c>
      <c r="F113">
        <v>60420.482667623997</v>
      </c>
      <c r="G113" s="35">
        <v>2019</v>
      </c>
      <c r="H113">
        <v>4</v>
      </c>
      <c r="I113" t="s">
        <v>247</v>
      </c>
      <c r="J113" t="s">
        <v>244</v>
      </c>
      <c r="K113">
        <v>1.4652E-4</v>
      </c>
      <c r="L113">
        <f t="shared" si="5"/>
        <v>8852.8091204602679</v>
      </c>
    </row>
    <row r="114" spans="1:13" ht="14.4" x14ac:dyDescent="0.3">
      <c r="A114" t="str">
        <f t="shared" si="3"/>
        <v>D</v>
      </c>
      <c r="B114">
        <v>0.84</v>
      </c>
      <c r="C114">
        <f t="shared" si="4"/>
        <v>64566432.448151998</v>
      </c>
      <c r="D114" s="35" t="s">
        <v>241</v>
      </c>
      <c r="E114" t="s">
        <v>264</v>
      </c>
      <c r="F114">
        <v>64566.432448152002</v>
      </c>
      <c r="G114" s="35">
        <v>2019</v>
      </c>
      <c r="H114">
        <v>5</v>
      </c>
      <c r="I114" t="s">
        <v>248</v>
      </c>
      <c r="J114" t="s">
        <v>244</v>
      </c>
      <c r="K114">
        <v>1.4652E-4</v>
      </c>
      <c r="L114">
        <f t="shared" si="5"/>
        <v>9460.2736823032301</v>
      </c>
    </row>
    <row r="115" spans="1:13" ht="14.4" x14ac:dyDescent="0.3">
      <c r="A115" t="str">
        <f t="shared" si="3"/>
        <v>D</v>
      </c>
      <c r="B115">
        <v>0.84</v>
      </c>
      <c r="C115">
        <f t="shared" si="4"/>
        <v>63817810.443971999</v>
      </c>
      <c r="D115" s="35" t="s">
        <v>241</v>
      </c>
      <c r="E115" t="s">
        <v>264</v>
      </c>
      <c r="F115">
        <v>63817.810443971997</v>
      </c>
      <c r="G115" s="35">
        <v>2019</v>
      </c>
      <c r="H115">
        <v>6</v>
      </c>
      <c r="I115" t="s">
        <v>249</v>
      </c>
      <c r="J115" t="s">
        <v>244</v>
      </c>
      <c r="K115">
        <v>1.4652E-4</v>
      </c>
      <c r="L115">
        <f t="shared" si="5"/>
        <v>9350.5855862507779</v>
      </c>
    </row>
    <row r="116" spans="1:13" ht="14.4" x14ac:dyDescent="0.3">
      <c r="A116" t="str">
        <f t="shared" si="3"/>
        <v>D</v>
      </c>
      <c r="B116">
        <v>0.84</v>
      </c>
      <c r="C116">
        <f t="shared" si="4"/>
        <v>69822242.314607993</v>
      </c>
      <c r="D116" s="35" t="s">
        <v>241</v>
      </c>
      <c r="E116" t="s">
        <v>264</v>
      </c>
      <c r="F116">
        <v>69822.242314607996</v>
      </c>
      <c r="G116" s="35">
        <v>2019</v>
      </c>
      <c r="H116">
        <v>7</v>
      </c>
      <c r="I116" t="s">
        <v>250</v>
      </c>
      <c r="J116" t="s">
        <v>244</v>
      </c>
      <c r="K116">
        <v>1.4652E-4</v>
      </c>
      <c r="L116">
        <f t="shared" si="5"/>
        <v>10230.354943936363</v>
      </c>
    </row>
    <row r="117" spans="1:13" ht="14.4" x14ac:dyDescent="0.3">
      <c r="A117" t="str">
        <f t="shared" si="3"/>
        <v>D</v>
      </c>
      <c r="B117">
        <v>0.84</v>
      </c>
      <c r="C117">
        <f t="shared" si="4"/>
        <v>72089821.450379997</v>
      </c>
      <c r="D117" s="35" t="s">
        <v>241</v>
      </c>
      <c r="E117" t="s">
        <v>264</v>
      </c>
      <c r="F117">
        <v>72089.821450379997</v>
      </c>
      <c r="G117" s="35">
        <v>2019</v>
      </c>
      <c r="H117">
        <v>8</v>
      </c>
      <c r="I117" t="s">
        <v>251</v>
      </c>
      <c r="J117" t="s">
        <v>244</v>
      </c>
      <c r="K117">
        <v>1.4652E-4</v>
      </c>
      <c r="L117">
        <f t="shared" si="5"/>
        <v>10562.600638909676</v>
      </c>
    </row>
    <row r="118" spans="1:13" ht="14.4" x14ac:dyDescent="0.3">
      <c r="A118" t="str">
        <f t="shared" si="3"/>
        <v>D</v>
      </c>
      <c r="B118">
        <v>0.84</v>
      </c>
      <c r="C118">
        <f t="shared" si="4"/>
        <v>68885360.415432006</v>
      </c>
      <c r="D118" s="35" t="s">
        <v>241</v>
      </c>
      <c r="E118" t="s">
        <v>264</v>
      </c>
      <c r="F118">
        <v>68885.360415432006</v>
      </c>
      <c r="G118" s="35">
        <v>2019</v>
      </c>
      <c r="H118">
        <v>9</v>
      </c>
      <c r="I118" t="s">
        <v>252</v>
      </c>
      <c r="J118" t="s">
        <v>244</v>
      </c>
      <c r="K118">
        <v>1.4652E-4</v>
      </c>
      <c r="L118">
        <f t="shared" si="5"/>
        <v>10093.083008069098</v>
      </c>
    </row>
    <row r="119" spans="1:13" ht="14.4" x14ac:dyDescent="0.3">
      <c r="A119" t="str">
        <f t="shared" si="3"/>
        <v>D</v>
      </c>
      <c r="B119">
        <v>0.84</v>
      </c>
      <c r="C119">
        <f t="shared" si="4"/>
        <v>66448804.273391999</v>
      </c>
      <c r="D119" s="35" t="s">
        <v>241</v>
      </c>
      <c r="E119" t="s">
        <v>264</v>
      </c>
      <c r="F119">
        <v>66448.804273392001</v>
      </c>
      <c r="G119" s="35">
        <v>2019</v>
      </c>
      <c r="H119">
        <v>10</v>
      </c>
      <c r="I119" t="s">
        <v>253</v>
      </c>
      <c r="J119" t="s">
        <v>244</v>
      </c>
      <c r="K119">
        <v>1.4652E-4</v>
      </c>
      <c r="L119">
        <f t="shared" si="5"/>
        <v>9736.0788021373955</v>
      </c>
    </row>
    <row r="120" spans="1:13" ht="14.4" x14ac:dyDescent="0.3">
      <c r="A120" t="str">
        <f t="shared" si="3"/>
        <v>D</v>
      </c>
      <c r="B120">
        <v>0.84</v>
      </c>
      <c r="C120">
        <f t="shared" si="4"/>
        <v>71641223.630495995</v>
      </c>
      <c r="D120" s="35" t="s">
        <v>241</v>
      </c>
      <c r="E120" t="s">
        <v>264</v>
      </c>
      <c r="F120">
        <v>71641.223630495995</v>
      </c>
      <c r="G120" s="35">
        <v>2019</v>
      </c>
      <c r="H120">
        <v>11</v>
      </c>
      <c r="I120" t="s">
        <v>254</v>
      </c>
      <c r="J120" t="s">
        <v>244</v>
      </c>
      <c r="K120">
        <v>1.4652E-4</v>
      </c>
      <c r="L120">
        <f t="shared" si="5"/>
        <v>10496.872086340274</v>
      </c>
    </row>
    <row r="121" spans="1:13" ht="14.4" x14ac:dyDescent="0.3">
      <c r="A121" t="str">
        <f t="shared" si="3"/>
        <v>D</v>
      </c>
      <c r="B121">
        <v>0.84</v>
      </c>
      <c r="C121">
        <f t="shared" si="4"/>
        <v>74331485.655599996</v>
      </c>
      <c r="D121" s="35" t="s">
        <v>241</v>
      </c>
      <c r="E121" t="s">
        <v>264</v>
      </c>
      <c r="F121">
        <v>74331.485655600001</v>
      </c>
      <c r="G121" s="35">
        <v>2019</v>
      </c>
      <c r="H121">
        <v>12</v>
      </c>
      <c r="I121" t="s">
        <v>255</v>
      </c>
      <c r="J121" t="s">
        <v>244</v>
      </c>
      <c r="K121">
        <v>1.4652E-4</v>
      </c>
      <c r="L121">
        <f t="shared" si="5"/>
        <v>10891.049278258512</v>
      </c>
    </row>
    <row r="122" spans="1:13" ht="14.4" x14ac:dyDescent="0.3">
      <c r="A122" t="str">
        <f t="shared" si="3"/>
        <v>D</v>
      </c>
      <c r="B122">
        <v>0.84</v>
      </c>
      <c r="C122">
        <f t="shared" si="4"/>
        <v>11316303.688812001</v>
      </c>
      <c r="D122" s="35" t="s">
        <v>241</v>
      </c>
      <c r="E122" t="s">
        <v>265</v>
      </c>
      <c r="F122">
        <v>11316.303688812</v>
      </c>
      <c r="G122" s="35">
        <v>2019</v>
      </c>
      <c r="H122">
        <v>1</v>
      </c>
      <c r="I122" t="s">
        <v>243</v>
      </c>
      <c r="J122" t="s">
        <v>244</v>
      </c>
      <c r="K122">
        <v>1.4652E-4</v>
      </c>
      <c r="L122">
        <f t="shared" si="5"/>
        <v>1658.0648164847344</v>
      </c>
      <c r="M122">
        <f>SUM(L122:L133)</f>
        <v>19666.597801080115</v>
      </c>
    </row>
    <row r="123" spans="1:13" ht="14.4" x14ac:dyDescent="0.3">
      <c r="A123" t="str">
        <f t="shared" si="3"/>
        <v>D</v>
      </c>
      <c r="B123">
        <v>0.84</v>
      </c>
      <c r="C123">
        <f t="shared" si="4"/>
        <v>10993748.732292</v>
      </c>
      <c r="D123" s="35" t="s">
        <v>241</v>
      </c>
      <c r="E123" t="s">
        <v>265</v>
      </c>
      <c r="F123">
        <v>10993.748732292001</v>
      </c>
      <c r="G123" s="35">
        <v>2019</v>
      </c>
      <c r="H123">
        <v>2</v>
      </c>
      <c r="I123" t="s">
        <v>245</v>
      </c>
      <c r="J123" t="s">
        <v>244</v>
      </c>
      <c r="K123">
        <v>1.4652E-4</v>
      </c>
      <c r="L123">
        <f t="shared" si="5"/>
        <v>1610.8040642554238</v>
      </c>
    </row>
    <row r="124" spans="1:13" ht="14.4" x14ac:dyDescent="0.3">
      <c r="A124" t="str">
        <f t="shared" si="3"/>
        <v>D</v>
      </c>
      <c r="B124">
        <v>0.84</v>
      </c>
      <c r="C124">
        <f t="shared" si="4"/>
        <v>11341321.476720002</v>
      </c>
      <c r="D124" s="35" t="s">
        <v>241</v>
      </c>
      <c r="E124" t="s">
        <v>265</v>
      </c>
      <c r="F124">
        <v>11341.321476720001</v>
      </c>
      <c r="G124" s="35">
        <v>2019</v>
      </c>
      <c r="H124">
        <v>3</v>
      </c>
      <c r="I124" t="s">
        <v>246</v>
      </c>
      <c r="J124" t="s">
        <v>244</v>
      </c>
      <c r="K124">
        <v>1.4652E-4</v>
      </c>
      <c r="L124">
        <f t="shared" si="5"/>
        <v>1661.7304227690147</v>
      </c>
    </row>
    <row r="125" spans="1:13" ht="14.4" x14ac:dyDescent="0.3">
      <c r="A125" t="str">
        <f t="shared" si="3"/>
        <v>D</v>
      </c>
      <c r="B125">
        <v>0.84</v>
      </c>
      <c r="C125">
        <f t="shared" si="4"/>
        <v>11036152.917515999</v>
      </c>
      <c r="D125" s="35" t="s">
        <v>241</v>
      </c>
      <c r="E125" t="s">
        <v>265</v>
      </c>
      <c r="F125">
        <v>11036.152917515999</v>
      </c>
      <c r="G125" s="35">
        <v>2019</v>
      </c>
      <c r="H125">
        <v>4</v>
      </c>
      <c r="I125" t="s">
        <v>247</v>
      </c>
      <c r="J125" t="s">
        <v>244</v>
      </c>
      <c r="K125">
        <v>1.4652E-4</v>
      </c>
      <c r="L125">
        <f t="shared" si="5"/>
        <v>1617.0171254744441</v>
      </c>
    </row>
    <row r="126" spans="1:13" ht="14.4" x14ac:dyDescent="0.3">
      <c r="A126" t="str">
        <f t="shared" si="3"/>
        <v>D</v>
      </c>
      <c r="B126">
        <v>0.84</v>
      </c>
      <c r="C126">
        <f t="shared" si="4"/>
        <v>11433204.782196</v>
      </c>
      <c r="D126" s="35" t="s">
        <v>241</v>
      </c>
      <c r="E126" t="s">
        <v>265</v>
      </c>
      <c r="F126">
        <v>11433.204782196</v>
      </c>
      <c r="G126" s="35">
        <v>2019</v>
      </c>
      <c r="H126">
        <v>5</v>
      </c>
      <c r="I126" t="s">
        <v>248</v>
      </c>
      <c r="J126" t="s">
        <v>244</v>
      </c>
      <c r="K126">
        <v>1.4652E-4</v>
      </c>
      <c r="L126">
        <f t="shared" si="5"/>
        <v>1675.1931646873579</v>
      </c>
    </row>
    <row r="127" spans="1:13" ht="14.4" x14ac:dyDescent="0.3">
      <c r="A127" t="str">
        <f t="shared" si="3"/>
        <v>D</v>
      </c>
      <c r="B127">
        <v>0.84</v>
      </c>
      <c r="C127">
        <f t="shared" si="4"/>
        <v>11134448.71092</v>
      </c>
      <c r="D127" s="35" t="s">
        <v>241</v>
      </c>
      <c r="E127" t="s">
        <v>265</v>
      </c>
      <c r="F127">
        <v>11134.44871092</v>
      </c>
      <c r="G127" s="35">
        <v>2019</v>
      </c>
      <c r="H127">
        <v>6</v>
      </c>
      <c r="I127" t="s">
        <v>249</v>
      </c>
      <c r="J127" t="s">
        <v>244</v>
      </c>
      <c r="K127">
        <v>1.4652E-4</v>
      </c>
      <c r="L127">
        <f t="shared" si="5"/>
        <v>1631.4194251239985</v>
      </c>
    </row>
    <row r="128" spans="1:13" ht="14.4" x14ac:dyDescent="0.3">
      <c r="A128" t="str">
        <f t="shared" si="3"/>
        <v>D</v>
      </c>
      <c r="B128">
        <v>0.84</v>
      </c>
      <c r="C128">
        <f t="shared" si="4"/>
        <v>11892458.53686</v>
      </c>
      <c r="D128" s="35" t="s">
        <v>241</v>
      </c>
      <c r="E128" t="s">
        <v>265</v>
      </c>
      <c r="F128">
        <v>11892.45853686</v>
      </c>
      <c r="G128" s="35">
        <v>2019</v>
      </c>
      <c r="H128">
        <v>7</v>
      </c>
      <c r="I128" t="s">
        <v>250</v>
      </c>
      <c r="J128" t="s">
        <v>244</v>
      </c>
      <c r="K128">
        <v>1.4652E-4</v>
      </c>
      <c r="L128">
        <f t="shared" si="5"/>
        <v>1742.4830248207272</v>
      </c>
    </row>
    <row r="129" spans="1:13" ht="14.4" x14ac:dyDescent="0.3">
      <c r="A129" t="str">
        <f t="shared" si="3"/>
        <v>D</v>
      </c>
      <c r="B129">
        <v>0.84</v>
      </c>
      <c r="C129">
        <f t="shared" si="4"/>
        <v>11928718.998407999</v>
      </c>
      <c r="D129" s="35" t="s">
        <v>241</v>
      </c>
      <c r="E129" t="s">
        <v>265</v>
      </c>
      <c r="F129">
        <v>11928.718998408</v>
      </c>
      <c r="G129" s="35">
        <v>2019</v>
      </c>
      <c r="H129">
        <v>8</v>
      </c>
      <c r="I129" t="s">
        <v>251</v>
      </c>
      <c r="J129" t="s">
        <v>244</v>
      </c>
      <c r="K129">
        <v>1.4652E-4</v>
      </c>
      <c r="L129">
        <f t="shared" si="5"/>
        <v>1747.79590764674</v>
      </c>
    </row>
    <row r="130" spans="1:13" ht="14.4" x14ac:dyDescent="0.3">
      <c r="A130" t="str">
        <f t="shared" ref="A130:A193" si="6">IF(J130="DIESEL", "D", "G")</f>
        <v>D</v>
      </c>
      <c r="B130">
        <v>0.84</v>
      </c>
      <c r="C130">
        <f t="shared" ref="C130:C193" si="7">F130*1000</f>
        <v>10453789.993788</v>
      </c>
      <c r="D130" s="35" t="s">
        <v>241</v>
      </c>
      <c r="E130" t="s">
        <v>265</v>
      </c>
      <c r="F130">
        <v>10453.789993787999</v>
      </c>
      <c r="G130" s="35">
        <v>2019</v>
      </c>
      <c r="H130">
        <v>9</v>
      </c>
      <c r="I130" t="s">
        <v>252</v>
      </c>
      <c r="J130" t="s">
        <v>244</v>
      </c>
      <c r="K130">
        <v>1.4652E-4</v>
      </c>
      <c r="L130">
        <f t="shared" ref="L130:L193" si="8">K130*C130</f>
        <v>1531.6893098898179</v>
      </c>
    </row>
    <row r="131" spans="1:13" ht="14.4" x14ac:dyDescent="0.3">
      <c r="A131" t="str">
        <f t="shared" si="6"/>
        <v>D</v>
      </c>
      <c r="B131">
        <v>0.84</v>
      </c>
      <c r="C131">
        <f t="shared" si="7"/>
        <v>9111335.2675200012</v>
      </c>
      <c r="D131" s="35" t="s">
        <v>241</v>
      </c>
      <c r="E131" t="s">
        <v>265</v>
      </c>
      <c r="F131">
        <v>9111.3352675200003</v>
      </c>
      <c r="G131" s="35">
        <v>2019</v>
      </c>
      <c r="H131">
        <v>10</v>
      </c>
      <c r="I131" t="s">
        <v>253</v>
      </c>
      <c r="J131" t="s">
        <v>244</v>
      </c>
      <c r="K131">
        <v>1.4652E-4</v>
      </c>
      <c r="L131">
        <f t="shared" si="8"/>
        <v>1334.9928433970306</v>
      </c>
    </row>
    <row r="132" spans="1:13" ht="14.4" x14ac:dyDescent="0.3">
      <c r="A132" t="str">
        <f t="shared" si="6"/>
        <v>D</v>
      </c>
      <c r="B132">
        <v>0.84</v>
      </c>
      <c r="C132">
        <f t="shared" si="7"/>
        <v>11384501.671403999</v>
      </c>
      <c r="D132" s="35" t="s">
        <v>241</v>
      </c>
      <c r="E132" t="s">
        <v>265</v>
      </c>
      <c r="F132">
        <v>11384.501671403999</v>
      </c>
      <c r="G132" s="35">
        <v>2019</v>
      </c>
      <c r="H132">
        <v>11</v>
      </c>
      <c r="I132" t="s">
        <v>254</v>
      </c>
      <c r="J132" t="s">
        <v>244</v>
      </c>
      <c r="K132">
        <v>1.4652E-4</v>
      </c>
      <c r="L132">
        <f t="shared" si="8"/>
        <v>1668.0571848941138</v>
      </c>
    </row>
    <row r="133" spans="1:13" ht="14.4" x14ac:dyDescent="0.3">
      <c r="A133" t="str">
        <f t="shared" si="6"/>
        <v>D</v>
      </c>
      <c r="B133">
        <v>0.84</v>
      </c>
      <c r="C133">
        <f t="shared" si="7"/>
        <v>12198679.4406</v>
      </c>
      <c r="D133" s="35" t="s">
        <v>241</v>
      </c>
      <c r="E133" t="s">
        <v>265</v>
      </c>
      <c r="F133">
        <v>12198.679440600001</v>
      </c>
      <c r="G133" s="35">
        <v>2019</v>
      </c>
      <c r="H133">
        <v>12</v>
      </c>
      <c r="I133" t="s">
        <v>255</v>
      </c>
      <c r="J133" t="s">
        <v>244</v>
      </c>
      <c r="K133">
        <v>1.4652E-4</v>
      </c>
      <c r="L133">
        <f t="shared" si="8"/>
        <v>1787.3505116367121</v>
      </c>
    </row>
    <row r="134" spans="1:13" ht="14.4" x14ac:dyDescent="0.3">
      <c r="A134" t="str">
        <f t="shared" si="6"/>
        <v>D</v>
      </c>
      <c r="B134">
        <v>0.84</v>
      </c>
      <c r="C134">
        <f t="shared" si="7"/>
        <v>9588126.83598</v>
      </c>
      <c r="D134" s="35" t="s">
        <v>241</v>
      </c>
      <c r="E134" t="s">
        <v>266</v>
      </c>
      <c r="F134">
        <v>9588.1268359799997</v>
      </c>
      <c r="G134" s="35">
        <v>2019</v>
      </c>
      <c r="H134">
        <v>1</v>
      </c>
      <c r="I134" t="s">
        <v>243</v>
      </c>
      <c r="J134" t="s">
        <v>244</v>
      </c>
      <c r="K134">
        <v>1.4652E-4</v>
      </c>
      <c r="L134">
        <f t="shared" si="8"/>
        <v>1404.8523440077895</v>
      </c>
      <c r="M134">
        <f>SUM(L134:L145)</f>
        <v>16412.365277464462</v>
      </c>
    </row>
    <row r="135" spans="1:13" ht="14.4" x14ac:dyDescent="0.3">
      <c r="A135" t="str">
        <f t="shared" si="6"/>
        <v>D</v>
      </c>
      <c r="B135">
        <v>0.84</v>
      </c>
      <c r="C135">
        <f t="shared" si="7"/>
        <v>8351432.7355800001</v>
      </c>
      <c r="D135" s="35" t="s">
        <v>241</v>
      </c>
      <c r="E135" t="s">
        <v>266</v>
      </c>
      <c r="F135">
        <v>8351.4327355799996</v>
      </c>
      <c r="G135" s="35">
        <v>2019</v>
      </c>
      <c r="H135">
        <v>2</v>
      </c>
      <c r="I135" t="s">
        <v>245</v>
      </c>
      <c r="J135" t="s">
        <v>244</v>
      </c>
      <c r="K135">
        <v>1.4652E-4</v>
      </c>
      <c r="L135">
        <f t="shared" si="8"/>
        <v>1223.6519244171816</v>
      </c>
    </row>
    <row r="136" spans="1:13" ht="14.4" x14ac:dyDescent="0.3">
      <c r="A136" t="str">
        <f t="shared" si="6"/>
        <v>D</v>
      </c>
      <c r="B136">
        <v>0.84</v>
      </c>
      <c r="C136">
        <f t="shared" si="7"/>
        <v>8934177.985919999</v>
      </c>
      <c r="D136" s="35" t="s">
        <v>241</v>
      </c>
      <c r="E136" t="s">
        <v>266</v>
      </c>
      <c r="F136">
        <v>8934.1779859199996</v>
      </c>
      <c r="G136" s="35">
        <v>2019</v>
      </c>
      <c r="H136">
        <v>3</v>
      </c>
      <c r="I136" t="s">
        <v>246</v>
      </c>
      <c r="J136" t="s">
        <v>244</v>
      </c>
      <c r="K136">
        <v>1.4652E-4</v>
      </c>
      <c r="L136">
        <f t="shared" si="8"/>
        <v>1309.0357584969981</v>
      </c>
    </row>
    <row r="137" spans="1:13" ht="14.4" x14ac:dyDescent="0.3">
      <c r="A137" t="str">
        <f t="shared" si="6"/>
        <v>D</v>
      </c>
      <c r="B137">
        <v>0.84</v>
      </c>
      <c r="C137">
        <f t="shared" si="7"/>
        <v>8979148.6804800015</v>
      </c>
      <c r="D137" s="35" t="s">
        <v>241</v>
      </c>
      <c r="E137" t="s">
        <v>266</v>
      </c>
      <c r="F137">
        <v>8979.1486804800006</v>
      </c>
      <c r="G137" s="35">
        <v>2019</v>
      </c>
      <c r="H137">
        <v>4</v>
      </c>
      <c r="I137" t="s">
        <v>247</v>
      </c>
      <c r="J137" t="s">
        <v>244</v>
      </c>
      <c r="K137">
        <v>1.4652E-4</v>
      </c>
      <c r="L137">
        <f t="shared" si="8"/>
        <v>1315.6248646639299</v>
      </c>
    </row>
    <row r="138" spans="1:13" ht="14.4" x14ac:dyDescent="0.3">
      <c r="A138" t="str">
        <f t="shared" si="6"/>
        <v>D</v>
      </c>
      <c r="B138">
        <v>0.84</v>
      </c>
      <c r="C138">
        <f t="shared" si="7"/>
        <v>9239603.9531399999</v>
      </c>
      <c r="D138" s="35" t="s">
        <v>241</v>
      </c>
      <c r="E138" t="s">
        <v>266</v>
      </c>
      <c r="F138">
        <v>9239.6039531400002</v>
      </c>
      <c r="G138" s="35">
        <v>2019</v>
      </c>
      <c r="H138">
        <v>5</v>
      </c>
      <c r="I138" t="s">
        <v>248</v>
      </c>
      <c r="J138" t="s">
        <v>244</v>
      </c>
      <c r="K138">
        <v>1.4652E-4</v>
      </c>
      <c r="L138">
        <f t="shared" si="8"/>
        <v>1353.7867712140728</v>
      </c>
    </row>
    <row r="139" spans="1:13" ht="14.4" x14ac:dyDescent="0.3">
      <c r="A139" t="str">
        <f t="shared" si="6"/>
        <v>D</v>
      </c>
      <c r="B139">
        <v>0.84</v>
      </c>
      <c r="C139">
        <f t="shared" si="7"/>
        <v>9065342.5117199998</v>
      </c>
      <c r="D139" s="35" t="s">
        <v>241</v>
      </c>
      <c r="E139" t="s">
        <v>266</v>
      </c>
      <c r="F139">
        <v>9065.3425117200004</v>
      </c>
      <c r="G139" s="35">
        <v>2019</v>
      </c>
      <c r="H139">
        <v>6</v>
      </c>
      <c r="I139" t="s">
        <v>249</v>
      </c>
      <c r="J139" t="s">
        <v>244</v>
      </c>
      <c r="K139">
        <v>1.4652E-4</v>
      </c>
      <c r="L139">
        <f t="shared" si="8"/>
        <v>1328.2539848172144</v>
      </c>
    </row>
    <row r="140" spans="1:13" ht="14.4" x14ac:dyDescent="0.3">
      <c r="A140" t="str">
        <f t="shared" si="6"/>
        <v>D</v>
      </c>
      <c r="B140">
        <v>0.84</v>
      </c>
      <c r="C140">
        <f t="shared" si="7"/>
        <v>9886057.6874399986</v>
      </c>
      <c r="D140" s="35" t="s">
        <v>241</v>
      </c>
      <c r="E140" t="s">
        <v>266</v>
      </c>
      <c r="F140">
        <v>9886.0576874399994</v>
      </c>
      <c r="G140" s="35">
        <v>2019</v>
      </c>
      <c r="H140">
        <v>7</v>
      </c>
      <c r="I140" t="s">
        <v>250</v>
      </c>
      <c r="J140" t="s">
        <v>244</v>
      </c>
      <c r="K140">
        <v>1.4652E-4</v>
      </c>
      <c r="L140">
        <f t="shared" si="8"/>
        <v>1448.5051723637087</v>
      </c>
    </row>
    <row r="141" spans="1:13" ht="14.4" x14ac:dyDescent="0.3">
      <c r="A141" t="str">
        <f t="shared" si="6"/>
        <v>D</v>
      </c>
      <c r="B141">
        <v>0.84</v>
      </c>
      <c r="C141">
        <f t="shared" si="7"/>
        <v>10487540.72718</v>
      </c>
      <c r="D141" s="35" t="s">
        <v>241</v>
      </c>
      <c r="E141" t="s">
        <v>266</v>
      </c>
      <c r="F141">
        <v>10487.54072718</v>
      </c>
      <c r="G141" s="35">
        <v>2019</v>
      </c>
      <c r="H141">
        <v>8</v>
      </c>
      <c r="I141" t="s">
        <v>251</v>
      </c>
      <c r="J141" t="s">
        <v>244</v>
      </c>
      <c r="K141">
        <v>1.4652E-4</v>
      </c>
      <c r="L141">
        <f t="shared" si="8"/>
        <v>1536.6344673464137</v>
      </c>
    </row>
    <row r="142" spans="1:13" ht="14.4" x14ac:dyDescent="0.3">
      <c r="A142" t="str">
        <f t="shared" si="6"/>
        <v>D</v>
      </c>
      <c r="B142">
        <v>0.84</v>
      </c>
      <c r="C142">
        <f t="shared" si="7"/>
        <v>9612485.9622000009</v>
      </c>
      <c r="D142" s="35" t="s">
        <v>241</v>
      </c>
      <c r="E142" t="s">
        <v>266</v>
      </c>
      <c r="F142">
        <v>9612.4859622000004</v>
      </c>
      <c r="G142" s="35">
        <v>2019</v>
      </c>
      <c r="H142">
        <v>9</v>
      </c>
      <c r="I142" t="s">
        <v>252</v>
      </c>
      <c r="J142" t="s">
        <v>244</v>
      </c>
      <c r="K142">
        <v>1.4652E-4</v>
      </c>
      <c r="L142">
        <f t="shared" si="8"/>
        <v>1408.4214431815442</v>
      </c>
    </row>
    <row r="143" spans="1:13" ht="14.4" x14ac:dyDescent="0.3">
      <c r="A143" t="str">
        <f t="shared" si="6"/>
        <v>D</v>
      </c>
      <c r="B143">
        <v>0.84</v>
      </c>
      <c r="C143">
        <f t="shared" si="7"/>
        <v>8669975.1553799994</v>
      </c>
      <c r="D143" s="35" t="s">
        <v>241</v>
      </c>
      <c r="E143" t="s">
        <v>266</v>
      </c>
      <c r="F143">
        <v>8669.9751553799997</v>
      </c>
      <c r="G143" s="35">
        <v>2019</v>
      </c>
      <c r="H143">
        <v>10</v>
      </c>
      <c r="I143" t="s">
        <v>253</v>
      </c>
      <c r="J143" t="s">
        <v>244</v>
      </c>
      <c r="K143">
        <v>1.4652E-4</v>
      </c>
      <c r="L143">
        <f t="shared" si="8"/>
        <v>1270.3247597662776</v>
      </c>
    </row>
    <row r="144" spans="1:13" ht="14.4" x14ac:dyDescent="0.3">
      <c r="A144" t="str">
        <f t="shared" si="6"/>
        <v>D</v>
      </c>
      <c r="B144">
        <v>0.84</v>
      </c>
      <c r="C144">
        <f t="shared" si="7"/>
        <v>9417612.9524400011</v>
      </c>
      <c r="D144" s="35" t="s">
        <v>241</v>
      </c>
      <c r="E144" t="s">
        <v>266</v>
      </c>
      <c r="F144">
        <v>9417.6129524400003</v>
      </c>
      <c r="G144" s="35">
        <v>2019</v>
      </c>
      <c r="H144">
        <v>11</v>
      </c>
      <c r="I144" t="s">
        <v>254</v>
      </c>
      <c r="J144" t="s">
        <v>244</v>
      </c>
      <c r="K144">
        <v>1.4652E-4</v>
      </c>
      <c r="L144">
        <f t="shared" si="8"/>
        <v>1379.8686497915089</v>
      </c>
    </row>
    <row r="145" spans="1:13" ht="14.4" x14ac:dyDescent="0.3">
      <c r="A145" t="str">
        <f t="shared" si="6"/>
        <v>D</v>
      </c>
      <c r="B145">
        <v>0.84</v>
      </c>
      <c r="C145">
        <f t="shared" si="7"/>
        <v>9782999.8457399998</v>
      </c>
      <c r="D145" s="35" t="s">
        <v>241</v>
      </c>
      <c r="E145" t="s">
        <v>266</v>
      </c>
      <c r="F145">
        <v>9782.9998457399997</v>
      </c>
      <c r="G145" s="35">
        <v>2019</v>
      </c>
      <c r="H145">
        <v>12</v>
      </c>
      <c r="I145" t="s">
        <v>255</v>
      </c>
      <c r="J145" t="s">
        <v>244</v>
      </c>
      <c r="K145">
        <v>1.4652E-4</v>
      </c>
      <c r="L145">
        <f t="shared" si="8"/>
        <v>1433.4051373978248</v>
      </c>
    </row>
    <row r="146" spans="1:13" ht="14.4" x14ac:dyDescent="0.3">
      <c r="A146" t="str">
        <f t="shared" si="6"/>
        <v>D</v>
      </c>
      <c r="B146">
        <v>0.84</v>
      </c>
      <c r="C146">
        <f t="shared" si="7"/>
        <v>14632593.365064001</v>
      </c>
      <c r="D146" s="35" t="s">
        <v>241</v>
      </c>
      <c r="E146" t="s">
        <v>267</v>
      </c>
      <c r="F146">
        <v>14632.593365064</v>
      </c>
      <c r="G146" s="35">
        <v>2019</v>
      </c>
      <c r="H146">
        <v>1</v>
      </c>
      <c r="I146" t="s">
        <v>243</v>
      </c>
      <c r="J146" t="s">
        <v>244</v>
      </c>
      <c r="K146">
        <v>1.4652E-4</v>
      </c>
      <c r="L146">
        <f t="shared" si="8"/>
        <v>2143.9675798491776</v>
      </c>
      <c r="M146">
        <f>SUM(L146:L157)</f>
        <v>29460.672384896396</v>
      </c>
    </row>
    <row r="147" spans="1:13" ht="14.4" x14ac:dyDescent="0.3">
      <c r="A147" t="str">
        <f t="shared" si="6"/>
        <v>D</v>
      </c>
      <c r="B147">
        <v>0.84</v>
      </c>
      <c r="C147">
        <f t="shared" si="7"/>
        <v>13107401.659908</v>
      </c>
      <c r="D147" s="35" t="s">
        <v>241</v>
      </c>
      <c r="E147" t="s">
        <v>267</v>
      </c>
      <c r="F147">
        <v>13107.401659908001</v>
      </c>
      <c r="G147" s="35">
        <v>2019</v>
      </c>
      <c r="H147">
        <v>2</v>
      </c>
      <c r="I147" t="s">
        <v>245</v>
      </c>
      <c r="J147" t="s">
        <v>244</v>
      </c>
      <c r="K147">
        <v>1.4652E-4</v>
      </c>
      <c r="L147">
        <f t="shared" si="8"/>
        <v>1920.4964912097203</v>
      </c>
    </row>
    <row r="148" spans="1:13" ht="14.4" x14ac:dyDescent="0.3">
      <c r="A148" t="str">
        <f t="shared" si="6"/>
        <v>D</v>
      </c>
      <c r="B148">
        <v>0.84</v>
      </c>
      <c r="C148">
        <f t="shared" si="7"/>
        <v>13731260.26998</v>
      </c>
      <c r="D148" s="35" t="s">
        <v>241</v>
      </c>
      <c r="E148" t="s">
        <v>267</v>
      </c>
      <c r="F148">
        <v>13731.260269980001</v>
      </c>
      <c r="G148" s="35">
        <v>2019</v>
      </c>
      <c r="H148">
        <v>3</v>
      </c>
      <c r="I148" t="s">
        <v>246</v>
      </c>
      <c r="J148" t="s">
        <v>244</v>
      </c>
      <c r="K148">
        <v>1.4652E-4</v>
      </c>
      <c r="L148">
        <f t="shared" si="8"/>
        <v>2011.9042547574697</v>
      </c>
    </row>
    <row r="149" spans="1:13" ht="14.4" x14ac:dyDescent="0.3">
      <c r="A149" t="str">
        <f t="shared" si="6"/>
        <v>D</v>
      </c>
      <c r="B149">
        <v>0.84</v>
      </c>
      <c r="C149">
        <f t="shared" si="7"/>
        <v>14820152.958840001</v>
      </c>
      <c r="D149" s="35" t="s">
        <v>241</v>
      </c>
      <c r="E149" t="s">
        <v>267</v>
      </c>
      <c r="F149">
        <v>14820.152958840001</v>
      </c>
      <c r="G149" s="35">
        <v>2019</v>
      </c>
      <c r="H149">
        <v>4</v>
      </c>
      <c r="I149" t="s">
        <v>247</v>
      </c>
      <c r="J149" t="s">
        <v>244</v>
      </c>
      <c r="K149">
        <v>1.4652E-4</v>
      </c>
      <c r="L149">
        <f t="shared" si="8"/>
        <v>2171.448811529237</v>
      </c>
    </row>
    <row r="150" spans="1:13" ht="14.4" x14ac:dyDescent="0.3">
      <c r="A150" t="str">
        <f t="shared" si="6"/>
        <v>D</v>
      </c>
      <c r="B150">
        <v>0.84</v>
      </c>
      <c r="C150">
        <f t="shared" si="7"/>
        <v>16737252.153768001</v>
      </c>
      <c r="D150" s="35" t="s">
        <v>241</v>
      </c>
      <c r="E150" t="s">
        <v>267</v>
      </c>
      <c r="F150">
        <v>16737.252153768</v>
      </c>
      <c r="G150" s="35">
        <v>2019</v>
      </c>
      <c r="H150">
        <v>5</v>
      </c>
      <c r="I150" t="s">
        <v>248</v>
      </c>
      <c r="J150" t="s">
        <v>244</v>
      </c>
      <c r="K150">
        <v>1.4652E-4</v>
      </c>
      <c r="L150">
        <f t="shared" si="8"/>
        <v>2452.3421855700876</v>
      </c>
    </row>
    <row r="151" spans="1:13" ht="14.4" x14ac:dyDescent="0.3">
      <c r="A151" t="str">
        <f t="shared" si="6"/>
        <v>D</v>
      </c>
      <c r="B151">
        <v>0.84</v>
      </c>
      <c r="C151">
        <f t="shared" si="7"/>
        <v>16618030.602828</v>
      </c>
      <c r="D151" s="35" t="s">
        <v>241</v>
      </c>
      <c r="E151" t="s">
        <v>267</v>
      </c>
      <c r="F151">
        <v>16618.030602827999</v>
      </c>
      <c r="G151" s="35">
        <v>2019</v>
      </c>
      <c r="H151">
        <v>6</v>
      </c>
      <c r="I151" t="s">
        <v>249</v>
      </c>
      <c r="J151" t="s">
        <v>244</v>
      </c>
      <c r="K151">
        <v>1.4652E-4</v>
      </c>
      <c r="L151">
        <f t="shared" si="8"/>
        <v>2434.8738439263584</v>
      </c>
    </row>
    <row r="152" spans="1:13" ht="14.4" x14ac:dyDescent="0.3">
      <c r="A152" t="str">
        <f t="shared" si="6"/>
        <v>D</v>
      </c>
      <c r="B152">
        <v>0.84</v>
      </c>
      <c r="C152">
        <f t="shared" si="7"/>
        <v>17943390.408504002</v>
      </c>
      <c r="D152" s="35" t="s">
        <v>241</v>
      </c>
      <c r="E152" t="s">
        <v>267</v>
      </c>
      <c r="F152">
        <v>17943.390408504001</v>
      </c>
      <c r="G152" s="35">
        <v>2019</v>
      </c>
      <c r="H152">
        <v>7</v>
      </c>
      <c r="I152" t="s">
        <v>250</v>
      </c>
      <c r="J152" t="s">
        <v>244</v>
      </c>
      <c r="K152">
        <v>1.4652E-4</v>
      </c>
      <c r="L152">
        <f t="shared" si="8"/>
        <v>2629.0655626540065</v>
      </c>
    </row>
    <row r="153" spans="1:13" ht="14.4" x14ac:dyDescent="0.3">
      <c r="A153" t="str">
        <f t="shared" si="6"/>
        <v>D</v>
      </c>
      <c r="B153">
        <v>0.84</v>
      </c>
      <c r="C153">
        <f t="shared" si="7"/>
        <v>18466409.428308003</v>
      </c>
      <c r="D153" s="35" t="s">
        <v>241</v>
      </c>
      <c r="E153" t="s">
        <v>267</v>
      </c>
      <c r="F153">
        <v>18466.409428308001</v>
      </c>
      <c r="G153" s="35">
        <v>2019</v>
      </c>
      <c r="H153">
        <v>8</v>
      </c>
      <c r="I153" t="s">
        <v>251</v>
      </c>
      <c r="J153" t="s">
        <v>244</v>
      </c>
      <c r="K153">
        <v>1.4652E-4</v>
      </c>
      <c r="L153">
        <f t="shared" si="8"/>
        <v>2705.6983094356888</v>
      </c>
    </row>
    <row r="154" spans="1:13" ht="14.4" x14ac:dyDescent="0.3">
      <c r="A154" t="str">
        <f t="shared" si="6"/>
        <v>D</v>
      </c>
      <c r="B154">
        <v>0.84</v>
      </c>
      <c r="C154">
        <f t="shared" si="7"/>
        <v>18427510.534596</v>
      </c>
      <c r="D154" s="35" t="s">
        <v>241</v>
      </c>
      <c r="E154" t="s">
        <v>267</v>
      </c>
      <c r="F154">
        <v>18427.510534596</v>
      </c>
      <c r="G154" s="35">
        <v>2019</v>
      </c>
      <c r="H154">
        <v>9</v>
      </c>
      <c r="I154" t="s">
        <v>252</v>
      </c>
      <c r="J154" t="s">
        <v>244</v>
      </c>
      <c r="K154">
        <v>1.4652E-4</v>
      </c>
      <c r="L154">
        <f t="shared" si="8"/>
        <v>2699.9988435290061</v>
      </c>
    </row>
    <row r="155" spans="1:13" ht="14.4" x14ac:dyDescent="0.3">
      <c r="A155" t="str">
        <f t="shared" si="6"/>
        <v>D</v>
      </c>
      <c r="B155">
        <v>0.84</v>
      </c>
      <c r="C155">
        <f t="shared" si="7"/>
        <v>18257034.505176</v>
      </c>
      <c r="D155" s="35" t="s">
        <v>241</v>
      </c>
      <c r="E155" t="s">
        <v>267</v>
      </c>
      <c r="F155">
        <v>18257.034505176001</v>
      </c>
      <c r="G155" s="35">
        <v>2019</v>
      </c>
      <c r="H155">
        <v>10</v>
      </c>
      <c r="I155" t="s">
        <v>253</v>
      </c>
      <c r="J155" t="s">
        <v>244</v>
      </c>
      <c r="K155">
        <v>1.4652E-4</v>
      </c>
      <c r="L155">
        <f t="shared" si="8"/>
        <v>2675.0206956983875</v>
      </c>
    </row>
    <row r="156" spans="1:13" ht="14.4" x14ac:dyDescent="0.3">
      <c r="A156" t="str">
        <f t="shared" si="6"/>
        <v>D</v>
      </c>
      <c r="B156">
        <v>0.84</v>
      </c>
      <c r="C156">
        <f t="shared" si="7"/>
        <v>19188904.518864002</v>
      </c>
      <c r="D156" s="35" t="s">
        <v>241</v>
      </c>
      <c r="E156" t="s">
        <v>267</v>
      </c>
      <c r="F156">
        <v>19188.904518864001</v>
      </c>
      <c r="G156" s="35">
        <v>2019</v>
      </c>
      <c r="H156">
        <v>11</v>
      </c>
      <c r="I156" t="s">
        <v>254</v>
      </c>
      <c r="J156" t="s">
        <v>244</v>
      </c>
      <c r="K156">
        <v>1.4652E-4</v>
      </c>
      <c r="L156">
        <f t="shared" si="8"/>
        <v>2811.5582901039534</v>
      </c>
    </row>
    <row r="157" spans="1:13" ht="14.4" x14ac:dyDescent="0.3">
      <c r="A157" t="str">
        <f t="shared" si="6"/>
        <v>D</v>
      </c>
      <c r="B157">
        <v>0.84</v>
      </c>
      <c r="C157">
        <f t="shared" si="7"/>
        <v>19139349.690372001</v>
      </c>
      <c r="D157" s="35" t="s">
        <v>241</v>
      </c>
      <c r="E157" t="s">
        <v>267</v>
      </c>
      <c r="F157">
        <v>19139.349690372001</v>
      </c>
      <c r="G157" s="35">
        <v>2019</v>
      </c>
      <c r="H157">
        <v>12</v>
      </c>
      <c r="I157" t="s">
        <v>255</v>
      </c>
      <c r="J157" t="s">
        <v>244</v>
      </c>
      <c r="K157">
        <v>1.4652E-4</v>
      </c>
      <c r="L157">
        <f t="shared" si="8"/>
        <v>2804.2975166333058</v>
      </c>
    </row>
    <row r="158" spans="1:13" ht="14.4" x14ac:dyDescent="0.3">
      <c r="A158" t="str">
        <f t="shared" si="6"/>
        <v>D</v>
      </c>
      <c r="B158">
        <v>0.84</v>
      </c>
      <c r="C158">
        <f t="shared" si="7"/>
        <v>21932192.595264003</v>
      </c>
      <c r="D158" s="35" t="s">
        <v>241</v>
      </c>
      <c r="E158" t="s">
        <v>268</v>
      </c>
      <c r="F158">
        <v>21932.192595264001</v>
      </c>
      <c r="G158" s="35">
        <v>2019</v>
      </c>
      <c r="H158">
        <v>1</v>
      </c>
      <c r="I158" t="s">
        <v>243</v>
      </c>
      <c r="J158" t="s">
        <v>244</v>
      </c>
      <c r="K158">
        <v>1.4652E-4</v>
      </c>
      <c r="L158">
        <f t="shared" si="8"/>
        <v>3213.5048590580818</v>
      </c>
      <c r="M158">
        <f>SUM(L158:L169)</f>
        <v>38837.094699478337</v>
      </c>
    </row>
    <row r="159" spans="1:13" ht="14.4" x14ac:dyDescent="0.3">
      <c r="A159" t="str">
        <f t="shared" si="6"/>
        <v>D</v>
      </c>
      <c r="B159">
        <v>0.84</v>
      </c>
      <c r="C159">
        <f t="shared" si="7"/>
        <v>19789066.449816</v>
      </c>
      <c r="D159" s="35" t="s">
        <v>241</v>
      </c>
      <c r="E159" t="s">
        <v>268</v>
      </c>
      <c r="F159">
        <v>19789.066449816</v>
      </c>
      <c r="G159" s="35">
        <v>2019</v>
      </c>
      <c r="H159">
        <v>2</v>
      </c>
      <c r="I159" t="s">
        <v>245</v>
      </c>
      <c r="J159" t="s">
        <v>244</v>
      </c>
      <c r="K159">
        <v>1.4652E-4</v>
      </c>
      <c r="L159">
        <f t="shared" si="8"/>
        <v>2899.4940162270404</v>
      </c>
    </row>
    <row r="160" spans="1:13" ht="14.4" x14ac:dyDescent="0.3">
      <c r="A160" t="str">
        <f t="shared" si="6"/>
        <v>D</v>
      </c>
      <c r="B160">
        <v>0.84</v>
      </c>
      <c r="C160">
        <f t="shared" si="7"/>
        <v>21317725.592364002</v>
      </c>
      <c r="D160" s="35" t="s">
        <v>241</v>
      </c>
      <c r="E160" t="s">
        <v>268</v>
      </c>
      <c r="F160">
        <v>21317.725592364</v>
      </c>
      <c r="G160" s="35">
        <v>2019</v>
      </c>
      <c r="H160">
        <v>3</v>
      </c>
      <c r="I160" t="s">
        <v>246</v>
      </c>
      <c r="J160" t="s">
        <v>244</v>
      </c>
      <c r="K160">
        <v>1.4652E-4</v>
      </c>
      <c r="L160">
        <f t="shared" si="8"/>
        <v>3123.4731537931734</v>
      </c>
    </row>
    <row r="161" spans="1:13" ht="14.4" x14ac:dyDescent="0.3">
      <c r="A161" t="str">
        <f t="shared" si="6"/>
        <v>D</v>
      </c>
      <c r="B161">
        <v>0.84</v>
      </c>
      <c r="C161">
        <f t="shared" si="7"/>
        <v>21437003.924484</v>
      </c>
      <c r="D161" s="35" t="s">
        <v>241</v>
      </c>
      <c r="E161" t="s">
        <v>268</v>
      </c>
      <c r="F161">
        <v>21437.003924484001</v>
      </c>
      <c r="G161" s="35">
        <v>2019</v>
      </c>
      <c r="H161">
        <v>4</v>
      </c>
      <c r="I161" t="s">
        <v>247</v>
      </c>
      <c r="J161" t="s">
        <v>244</v>
      </c>
      <c r="K161">
        <v>1.4652E-4</v>
      </c>
      <c r="L161">
        <f t="shared" si="8"/>
        <v>3140.9498150153954</v>
      </c>
    </row>
    <row r="162" spans="1:13" ht="14.4" x14ac:dyDescent="0.3">
      <c r="A162" t="str">
        <f t="shared" si="6"/>
        <v>D</v>
      </c>
      <c r="B162">
        <v>0.84</v>
      </c>
      <c r="C162">
        <f t="shared" si="7"/>
        <v>22689100.866312001</v>
      </c>
      <c r="D162" s="35" t="s">
        <v>241</v>
      </c>
      <c r="E162" t="s">
        <v>268</v>
      </c>
      <c r="F162">
        <v>22689.100866312001</v>
      </c>
      <c r="G162" s="35">
        <v>2019</v>
      </c>
      <c r="H162">
        <v>5</v>
      </c>
      <c r="I162" t="s">
        <v>248</v>
      </c>
      <c r="J162" t="s">
        <v>244</v>
      </c>
      <c r="K162">
        <v>1.4652E-4</v>
      </c>
      <c r="L162">
        <f t="shared" si="8"/>
        <v>3324.4070589320345</v>
      </c>
    </row>
    <row r="163" spans="1:13" ht="14.4" x14ac:dyDescent="0.3">
      <c r="A163" t="str">
        <f t="shared" si="6"/>
        <v>D</v>
      </c>
      <c r="B163">
        <v>0.84</v>
      </c>
      <c r="C163">
        <f t="shared" si="7"/>
        <v>21398581.992684003</v>
      </c>
      <c r="D163" s="35" t="s">
        <v>241</v>
      </c>
      <c r="E163" t="s">
        <v>268</v>
      </c>
      <c r="F163">
        <v>21398.581992684001</v>
      </c>
      <c r="G163" s="35">
        <v>2019</v>
      </c>
      <c r="H163">
        <v>6</v>
      </c>
      <c r="I163" t="s">
        <v>249</v>
      </c>
      <c r="J163" t="s">
        <v>244</v>
      </c>
      <c r="K163">
        <v>1.4652E-4</v>
      </c>
      <c r="L163">
        <f t="shared" si="8"/>
        <v>3135.3202335680603</v>
      </c>
    </row>
    <row r="164" spans="1:13" ht="14.4" x14ac:dyDescent="0.3">
      <c r="A164" t="str">
        <f t="shared" si="6"/>
        <v>D</v>
      </c>
      <c r="B164">
        <v>0.84</v>
      </c>
      <c r="C164">
        <f t="shared" si="7"/>
        <v>23833957.086179998</v>
      </c>
      <c r="D164" s="35" t="s">
        <v>241</v>
      </c>
      <c r="E164" t="s">
        <v>268</v>
      </c>
      <c r="F164">
        <v>23833.957086179998</v>
      </c>
      <c r="G164" s="35">
        <v>2019</v>
      </c>
      <c r="H164">
        <v>7</v>
      </c>
      <c r="I164" t="s">
        <v>250</v>
      </c>
      <c r="J164" t="s">
        <v>244</v>
      </c>
      <c r="K164">
        <v>1.4652E-4</v>
      </c>
      <c r="L164">
        <f t="shared" si="8"/>
        <v>3492.1513922670933</v>
      </c>
    </row>
    <row r="165" spans="1:13" ht="14.4" x14ac:dyDescent="0.3">
      <c r="A165" t="str">
        <f t="shared" si="6"/>
        <v>D</v>
      </c>
      <c r="B165">
        <v>0.84</v>
      </c>
      <c r="C165">
        <f t="shared" si="7"/>
        <v>24074001.417335998</v>
      </c>
      <c r="D165" s="35" t="s">
        <v>241</v>
      </c>
      <c r="E165" t="s">
        <v>268</v>
      </c>
      <c r="F165">
        <v>24074.001417336</v>
      </c>
      <c r="G165" s="35">
        <v>2019</v>
      </c>
      <c r="H165">
        <v>8</v>
      </c>
      <c r="I165" t="s">
        <v>251</v>
      </c>
      <c r="J165" t="s">
        <v>244</v>
      </c>
      <c r="K165">
        <v>1.4652E-4</v>
      </c>
      <c r="L165">
        <f t="shared" si="8"/>
        <v>3527.3226876680706</v>
      </c>
    </row>
    <row r="166" spans="1:13" ht="14.4" x14ac:dyDescent="0.3">
      <c r="A166" t="str">
        <f t="shared" si="6"/>
        <v>D</v>
      </c>
      <c r="B166">
        <v>0.84</v>
      </c>
      <c r="C166">
        <f t="shared" si="7"/>
        <v>22173452.043672003</v>
      </c>
      <c r="D166" s="35" t="s">
        <v>241</v>
      </c>
      <c r="E166" t="s">
        <v>268</v>
      </c>
      <c r="F166">
        <v>22173.452043672001</v>
      </c>
      <c r="G166" s="35">
        <v>2019</v>
      </c>
      <c r="H166">
        <v>9</v>
      </c>
      <c r="I166" t="s">
        <v>252</v>
      </c>
      <c r="J166" t="s">
        <v>244</v>
      </c>
      <c r="K166">
        <v>1.4652E-4</v>
      </c>
      <c r="L166">
        <f t="shared" si="8"/>
        <v>3248.8541934388218</v>
      </c>
    </row>
    <row r="167" spans="1:13" ht="14.4" x14ac:dyDescent="0.3">
      <c r="A167" t="str">
        <f t="shared" si="6"/>
        <v>D</v>
      </c>
      <c r="B167">
        <v>0.84</v>
      </c>
      <c r="C167">
        <f t="shared" si="7"/>
        <v>20395886.920476001</v>
      </c>
      <c r="D167" s="35" t="s">
        <v>241</v>
      </c>
      <c r="E167" t="s">
        <v>268</v>
      </c>
      <c r="F167">
        <v>20395.886920476001</v>
      </c>
      <c r="G167" s="35">
        <v>2019</v>
      </c>
      <c r="H167">
        <v>10</v>
      </c>
      <c r="I167" t="s">
        <v>253</v>
      </c>
      <c r="J167" t="s">
        <v>244</v>
      </c>
      <c r="K167">
        <v>1.4652E-4</v>
      </c>
      <c r="L167">
        <f t="shared" si="8"/>
        <v>2988.4053515881437</v>
      </c>
    </row>
    <row r="168" spans="1:13" ht="14.4" x14ac:dyDescent="0.3">
      <c r="A168" t="str">
        <f t="shared" si="6"/>
        <v>D</v>
      </c>
      <c r="B168">
        <v>0.84</v>
      </c>
      <c r="C168">
        <f t="shared" si="7"/>
        <v>22548945.987012003</v>
      </c>
      <c r="D168" s="35" t="s">
        <v>241</v>
      </c>
      <c r="E168" t="s">
        <v>268</v>
      </c>
      <c r="F168">
        <v>22548.945987012001</v>
      </c>
      <c r="G168" s="35">
        <v>2019</v>
      </c>
      <c r="H168">
        <v>11</v>
      </c>
      <c r="I168" t="s">
        <v>254</v>
      </c>
      <c r="J168" t="s">
        <v>244</v>
      </c>
      <c r="K168">
        <v>1.4652E-4</v>
      </c>
      <c r="L168">
        <f t="shared" si="8"/>
        <v>3303.8715660169987</v>
      </c>
    </row>
    <row r="169" spans="1:13" ht="14.4" x14ac:dyDescent="0.3">
      <c r="A169" t="str">
        <f t="shared" si="6"/>
        <v>D</v>
      </c>
      <c r="B169">
        <v>0.84</v>
      </c>
      <c r="C169">
        <f t="shared" si="7"/>
        <v>23473521.511776</v>
      </c>
      <c r="D169" s="35" t="s">
        <v>241</v>
      </c>
      <c r="E169" t="s">
        <v>268</v>
      </c>
      <c r="F169">
        <v>23473.521511776002</v>
      </c>
      <c r="G169" s="35">
        <v>2019</v>
      </c>
      <c r="H169">
        <v>12</v>
      </c>
      <c r="I169" t="s">
        <v>255</v>
      </c>
      <c r="J169" t="s">
        <v>244</v>
      </c>
      <c r="K169">
        <v>1.4652E-4</v>
      </c>
      <c r="L169">
        <f t="shared" si="8"/>
        <v>3439.3403719054195</v>
      </c>
    </row>
    <row r="170" spans="1:13" ht="14.4" x14ac:dyDescent="0.3">
      <c r="A170" t="str">
        <f t="shared" si="6"/>
        <v>D</v>
      </c>
      <c r="B170">
        <v>0.84</v>
      </c>
      <c r="C170">
        <f t="shared" si="7"/>
        <v>3453609.2819639998</v>
      </c>
      <c r="D170" s="35" t="s">
        <v>241</v>
      </c>
      <c r="E170" t="s">
        <v>269</v>
      </c>
      <c r="F170">
        <v>3453.6092819639998</v>
      </c>
      <c r="G170" s="35">
        <v>2019</v>
      </c>
      <c r="H170">
        <v>1</v>
      </c>
      <c r="I170" t="s">
        <v>243</v>
      </c>
      <c r="J170" t="s">
        <v>244</v>
      </c>
      <c r="K170">
        <v>1.4652E-4</v>
      </c>
      <c r="L170">
        <f t="shared" si="8"/>
        <v>506.02283199336523</v>
      </c>
      <c r="M170">
        <f>SUM(L170:L181)</f>
        <v>5849.2094453499803</v>
      </c>
    </row>
    <row r="171" spans="1:13" ht="14.4" x14ac:dyDescent="0.3">
      <c r="A171" t="str">
        <f t="shared" si="6"/>
        <v>D</v>
      </c>
      <c r="B171">
        <v>0.84</v>
      </c>
      <c r="C171">
        <f t="shared" si="7"/>
        <v>3100263.7842359999</v>
      </c>
      <c r="D171" s="35" t="s">
        <v>241</v>
      </c>
      <c r="E171" t="s">
        <v>269</v>
      </c>
      <c r="F171">
        <v>3100.263784236</v>
      </c>
      <c r="G171" s="35">
        <v>2019</v>
      </c>
      <c r="H171">
        <v>2</v>
      </c>
      <c r="I171" t="s">
        <v>245</v>
      </c>
      <c r="J171" t="s">
        <v>244</v>
      </c>
      <c r="K171">
        <v>1.4652E-4</v>
      </c>
      <c r="L171">
        <f t="shared" si="8"/>
        <v>454.25064966625871</v>
      </c>
    </row>
    <row r="172" spans="1:13" ht="14.4" x14ac:dyDescent="0.3">
      <c r="A172" t="str">
        <f t="shared" si="6"/>
        <v>D</v>
      </c>
      <c r="B172">
        <v>0.84</v>
      </c>
      <c r="C172">
        <f t="shared" si="7"/>
        <v>3258645.4223159999</v>
      </c>
      <c r="D172" s="35" t="s">
        <v>241</v>
      </c>
      <c r="E172" t="s">
        <v>269</v>
      </c>
      <c r="F172">
        <v>3258.6454223159999</v>
      </c>
      <c r="G172" s="35">
        <v>2019</v>
      </c>
      <c r="H172">
        <v>3</v>
      </c>
      <c r="I172" t="s">
        <v>246</v>
      </c>
      <c r="J172" t="s">
        <v>244</v>
      </c>
      <c r="K172">
        <v>1.4652E-4</v>
      </c>
      <c r="L172">
        <f t="shared" si="8"/>
        <v>477.4567272777403</v>
      </c>
    </row>
    <row r="173" spans="1:13" ht="14.4" x14ac:dyDescent="0.3">
      <c r="A173" t="str">
        <f t="shared" si="6"/>
        <v>D</v>
      </c>
      <c r="B173">
        <v>0.84</v>
      </c>
      <c r="C173">
        <f t="shared" si="7"/>
        <v>3406261.3486680002</v>
      </c>
      <c r="D173" s="35" t="s">
        <v>241</v>
      </c>
      <c r="E173" t="s">
        <v>269</v>
      </c>
      <c r="F173">
        <v>3406.2613486680002</v>
      </c>
      <c r="G173" s="35">
        <v>2019</v>
      </c>
      <c r="H173">
        <v>4</v>
      </c>
      <c r="I173" t="s">
        <v>247</v>
      </c>
      <c r="J173" t="s">
        <v>244</v>
      </c>
      <c r="K173">
        <v>1.4652E-4</v>
      </c>
      <c r="L173">
        <f t="shared" si="8"/>
        <v>499.08541280683539</v>
      </c>
    </row>
    <row r="174" spans="1:13" ht="14.4" x14ac:dyDescent="0.3">
      <c r="A174" t="str">
        <f t="shared" si="6"/>
        <v>D</v>
      </c>
      <c r="B174">
        <v>0.84</v>
      </c>
      <c r="C174">
        <f t="shared" si="7"/>
        <v>3345577.4088960001</v>
      </c>
      <c r="D174" s="35" t="s">
        <v>241</v>
      </c>
      <c r="E174" t="s">
        <v>269</v>
      </c>
      <c r="F174">
        <v>3345.5774088960002</v>
      </c>
      <c r="G174" s="35">
        <v>2019</v>
      </c>
      <c r="H174">
        <v>5</v>
      </c>
      <c r="I174" t="s">
        <v>248</v>
      </c>
      <c r="J174" t="s">
        <v>244</v>
      </c>
      <c r="K174">
        <v>1.4652E-4</v>
      </c>
      <c r="L174">
        <f t="shared" si="8"/>
        <v>490.19400195144192</v>
      </c>
    </row>
    <row r="175" spans="1:13" ht="14.4" x14ac:dyDescent="0.3">
      <c r="A175" t="str">
        <f t="shared" si="6"/>
        <v>D</v>
      </c>
      <c r="B175">
        <v>0.84</v>
      </c>
      <c r="C175">
        <f t="shared" si="7"/>
        <v>3232211.8903199998</v>
      </c>
      <c r="D175" s="35" t="s">
        <v>241</v>
      </c>
      <c r="E175" t="s">
        <v>269</v>
      </c>
      <c r="F175">
        <v>3232.2118903199998</v>
      </c>
      <c r="G175" s="35">
        <v>2019</v>
      </c>
      <c r="H175">
        <v>6</v>
      </c>
      <c r="I175" t="s">
        <v>249</v>
      </c>
      <c r="J175" t="s">
        <v>244</v>
      </c>
      <c r="K175">
        <v>1.4652E-4</v>
      </c>
      <c r="L175">
        <f t="shared" si="8"/>
        <v>473.58368616968636</v>
      </c>
    </row>
    <row r="176" spans="1:13" ht="14.4" x14ac:dyDescent="0.3">
      <c r="A176" t="str">
        <f t="shared" si="6"/>
        <v>D</v>
      </c>
      <c r="B176">
        <v>0.84</v>
      </c>
      <c r="C176">
        <f t="shared" si="7"/>
        <v>3389181.5697240001</v>
      </c>
      <c r="D176" s="35" t="s">
        <v>241</v>
      </c>
      <c r="E176" t="s">
        <v>269</v>
      </c>
      <c r="F176">
        <v>3389.1815697239999</v>
      </c>
      <c r="G176" s="35">
        <v>2019</v>
      </c>
      <c r="H176">
        <v>7</v>
      </c>
      <c r="I176" t="s">
        <v>250</v>
      </c>
      <c r="J176" t="s">
        <v>244</v>
      </c>
      <c r="K176">
        <v>1.4652E-4</v>
      </c>
      <c r="L176">
        <f t="shared" si="8"/>
        <v>496.58288359596048</v>
      </c>
    </row>
    <row r="177" spans="1:13" ht="14.4" x14ac:dyDescent="0.3">
      <c r="A177" t="str">
        <f t="shared" si="6"/>
        <v>D</v>
      </c>
      <c r="B177">
        <v>0.84</v>
      </c>
      <c r="C177">
        <f t="shared" si="7"/>
        <v>3551942.929488</v>
      </c>
      <c r="D177" s="35" t="s">
        <v>241</v>
      </c>
      <c r="E177" t="s">
        <v>269</v>
      </c>
      <c r="F177">
        <v>3551.9429294880001</v>
      </c>
      <c r="G177" s="35">
        <v>2019</v>
      </c>
      <c r="H177">
        <v>8</v>
      </c>
      <c r="I177" t="s">
        <v>251</v>
      </c>
      <c r="J177" t="s">
        <v>244</v>
      </c>
      <c r="K177">
        <v>1.4652E-4</v>
      </c>
      <c r="L177">
        <f t="shared" si="8"/>
        <v>520.43067802858172</v>
      </c>
    </row>
    <row r="178" spans="1:13" ht="14.4" x14ac:dyDescent="0.3">
      <c r="A178" t="str">
        <f t="shared" si="6"/>
        <v>D</v>
      </c>
      <c r="B178">
        <v>0.84</v>
      </c>
      <c r="C178">
        <f t="shared" si="7"/>
        <v>3529166.1054839999</v>
      </c>
      <c r="D178" s="35" t="s">
        <v>241</v>
      </c>
      <c r="E178" t="s">
        <v>269</v>
      </c>
      <c r="F178">
        <v>3529.1661054840001</v>
      </c>
      <c r="G178" s="35">
        <v>2019</v>
      </c>
      <c r="H178">
        <v>9</v>
      </c>
      <c r="I178" t="s">
        <v>252</v>
      </c>
      <c r="J178" t="s">
        <v>244</v>
      </c>
      <c r="K178">
        <v>1.4652E-4</v>
      </c>
      <c r="L178">
        <f t="shared" si="8"/>
        <v>517.09341777551572</v>
      </c>
    </row>
    <row r="179" spans="1:13" ht="14.4" x14ac:dyDescent="0.3">
      <c r="A179" t="str">
        <f t="shared" si="6"/>
        <v>D</v>
      </c>
      <c r="B179">
        <v>0.84</v>
      </c>
      <c r="C179">
        <f t="shared" si="7"/>
        <v>2956202.3597520003</v>
      </c>
      <c r="D179" s="35" t="s">
        <v>241</v>
      </c>
      <c r="E179" t="s">
        <v>269</v>
      </c>
      <c r="F179">
        <v>2956.2023597520001</v>
      </c>
      <c r="G179" s="35">
        <v>2019</v>
      </c>
      <c r="H179">
        <v>10</v>
      </c>
      <c r="I179" t="s">
        <v>253</v>
      </c>
      <c r="J179" t="s">
        <v>244</v>
      </c>
      <c r="K179">
        <v>1.4652E-4</v>
      </c>
      <c r="L179">
        <f t="shared" si="8"/>
        <v>433.14276975086307</v>
      </c>
    </row>
    <row r="180" spans="1:13" ht="14.4" x14ac:dyDescent="0.3">
      <c r="A180" t="str">
        <f t="shared" si="6"/>
        <v>D</v>
      </c>
      <c r="B180">
        <v>0.84</v>
      </c>
      <c r="C180">
        <f t="shared" si="7"/>
        <v>3277928.3110440001</v>
      </c>
      <c r="D180" s="35" t="s">
        <v>241</v>
      </c>
      <c r="E180" t="s">
        <v>269</v>
      </c>
      <c r="F180">
        <v>3277.9283110440001</v>
      </c>
      <c r="G180" s="35">
        <v>2019</v>
      </c>
      <c r="H180">
        <v>11</v>
      </c>
      <c r="I180" t="s">
        <v>254</v>
      </c>
      <c r="J180" t="s">
        <v>244</v>
      </c>
      <c r="K180">
        <v>1.4652E-4</v>
      </c>
      <c r="L180">
        <f t="shared" si="8"/>
        <v>480.28205613416691</v>
      </c>
    </row>
    <row r="181" spans="1:13" ht="14.4" x14ac:dyDescent="0.3">
      <c r="A181" t="str">
        <f t="shared" si="6"/>
        <v>D</v>
      </c>
      <c r="B181">
        <v>0.84</v>
      </c>
      <c r="C181">
        <f t="shared" si="7"/>
        <v>3419903.973516</v>
      </c>
      <c r="D181" s="35" t="s">
        <v>241</v>
      </c>
      <c r="E181" t="s">
        <v>269</v>
      </c>
      <c r="F181">
        <v>3419.903973516</v>
      </c>
      <c r="G181" s="35">
        <v>2019</v>
      </c>
      <c r="H181">
        <v>12</v>
      </c>
      <c r="I181" t="s">
        <v>255</v>
      </c>
      <c r="J181" t="s">
        <v>244</v>
      </c>
      <c r="K181">
        <v>1.4652E-4</v>
      </c>
      <c r="L181">
        <f t="shared" si="8"/>
        <v>501.08433019956431</v>
      </c>
    </row>
    <row r="182" spans="1:13" ht="14.4" x14ac:dyDescent="0.3">
      <c r="A182" t="str">
        <f t="shared" si="6"/>
        <v>D</v>
      </c>
      <c r="B182">
        <v>0.84</v>
      </c>
      <c r="C182">
        <f t="shared" si="7"/>
        <v>2859878.7659999998</v>
      </c>
      <c r="D182" s="35" t="s">
        <v>241</v>
      </c>
      <c r="E182" t="s">
        <v>270</v>
      </c>
      <c r="F182">
        <v>2859.8787659999998</v>
      </c>
      <c r="G182" s="35">
        <v>2019</v>
      </c>
      <c r="H182">
        <v>1</v>
      </c>
      <c r="I182" t="s">
        <v>243</v>
      </c>
      <c r="J182" t="s">
        <v>244</v>
      </c>
      <c r="K182">
        <v>1.4652E-4</v>
      </c>
      <c r="L182">
        <f t="shared" si="8"/>
        <v>419.02943679431996</v>
      </c>
      <c r="M182">
        <f>SUM(L182:L193)</f>
        <v>5401.9023158944801</v>
      </c>
    </row>
    <row r="183" spans="1:13" ht="14.4" x14ac:dyDescent="0.3">
      <c r="A183" t="str">
        <f t="shared" si="6"/>
        <v>D</v>
      </c>
      <c r="B183">
        <v>0.84</v>
      </c>
      <c r="C183">
        <f t="shared" si="7"/>
        <v>2687642.52</v>
      </c>
      <c r="D183" s="35" t="s">
        <v>241</v>
      </c>
      <c r="E183" t="s">
        <v>270</v>
      </c>
      <c r="F183">
        <v>2687.6425199999999</v>
      </c>
      <c r="G183" s="35">
        <v>2019</v>
      </c>
      <c r="H183">
        <v>2</v>
      </c>
      <c r="I183" t="s">
        <v>245</v>
      </c>
      <c r="J183" t="s">
        <v>244</v>
      </c>
      <c r="K183">
        <v>1.4652E-4</v>
      </c>
      <c r="L183">
        <f t="shared" si="8"/>
        <v>393.79338203039998</v>
      </c>
    </row>
    <row r="184" spans="1:13" ht="14.4" x14ac:dyDescent="0.3">
      <c r="A184" t="str">
        <f t="shared" si="6"/>
        <v>D</v>
      </c>
      <c r="B184">
        <v>0.84</v>
      </c>
      <c r="C184">
        <f t="shared" si="7"/>
        <v>3440939.5079999999</v>
      </c>
      <c r="D184" s="35" t="s">
        <v>241</v>
      </c>
      <c r="E184" t="s">
        <v>270</v>
      </c>
      <c r="F184">
        <v>3440.9395079999999</v>
      </c>
      <c r="G184" s="35">
        <v>2019</v>
      </c>
      <c r="H184">
        <v>3</v>
      </c>
      <c r="I184" t="s">
        <v>246</v>
      </c>
      <c r="J184" t="s">
        <v>244</v>
      </c>
      <c r="K184">
        <v>1.4652E-4</v>
      </c>
      <c r="L184">
        <f t="shared" si="8"/>
        <v>504.16645671215997</v>
      </c>
    </row>
    <row r="185" spans="1:13" ht="14.4" x14ac:dyDescent="0.3">
      <c r="A185" t="str">
        <f t="shared" si="6"/>
        <v>D</v>
      </c>
      <c r="B185">
        <v>0.84</v>
      </c>
      <c r="C185">
        <f t="shared" si="7"/>
        <v>3255454.32</v>
      </c>
      <c r="D185" s="35" t="s">
        <v>241</v>
      </c>
      <c r="E185" t="s">
        <v>270</v>
      </c>
      <c r="F185">
        <v>3255.4543199999998</v>
      </c>
      <c r="G185" s="35">
        <v>2019</v>
      </c>
      <c r="H185">
        <v>4</v>
      </c>
      <c r="I185" t="s">
        <v>247</v>
      </c>
      <c r="J185" t="s">
        <v>244</v>
      </c>
      <c r="K185">
        <v>1.4652E-4</v>
      </c>
      <c r="L185">
        <f t="shared" si="8"/>
        <v>476.98916696639998</v>
      </c>
    </row>
    <row r="186" spans="1:13" ht="14.4" x14ac:dyDescent="0.3">
      <c r="A186" t="str">
        <f t="shared" si="6"/>
        <v>D</v>
      </c>
      <c r="B186">
        <v>0.84</v>
      </c>
      <c r="C186">
        <f t="shared" si="7"/>
        <v>3206243.9639999997</v>
      </c>
      <c r="D186" s="35" t="s">
        <v>241</v>
      </c>
      <c r="E186" t="s">
        <v>270</v>
      </c>
      <c r="F186">
        <v>3206.2439639999998</v>
      </c>
      <c r="G186" s="35">
        <v>2019</v>
      </c>
      <c r="H186">
        <v>5</v>
      </c>
      <c r="I186" t="s">
        <v>248</v>
      </c>
      <c r="J186" t="s">
        <v>244</v>
      </c>
      <c r="K186">
        <v>1.4652E-4</v>
      </c>
      <c r="L186">
        <f t="shared" si="8"/>
        <v>469.77886560527998</v>
      </c>
    </row>
    <row r="187" spans="1:13" ht="14.4" x14ac:dyDescent="0.3">
      <c r="A187" t="str">
        <f t="shared" si="6"/>
        <v>D</v>
      </c>
      <c r="B187">
        <v>0.84</v>
      </c>
      <c r="C187">
        <f t="shared" si="7"/>
        <v>2712247.6980000003</v>
      </c>
      <c r="D187" s="35" t="s">
        <v>241</v>
      </c>
      <c r="E187" t="s">
        <v>270</v>
      </c>
      <c r="F187">
        <v>2712.2476980000001</v>
      </c>
      <c r="G187" s="35">
        <v>2019</v>
      </c>
      <c r="H187">
        <v>6</v>
      </c>
      <c r="I187" t="s">
        <v>249</v>
      </c>
      <c r="J187" t="s">
        <v>244</v>
      </c>
      <c r="K187">
        <v>1.4652E-4</v>
      </c>
      <c r="L187">
        <f t="shared" si="8"/>
        <v>397.39853271096007</v>
      </c>
    </row>
    <row r="188" spans="1:13" ht="14.4" x14ac:dyDescent="0.3">
      <c r="A188" t="str">
        <f t="shared" si="6"/>
        <v>D</v>
      </c>
      <c r="B188">
        <v>0.84</v>
      </c>
      <c r="C188">
        <f t="shared" si="7"/>
        <v>2602470.75</v>
      </c>
      <c r="D188" s="35" t="s">
        <v>241</v>
      </c>
      <c r="E188" t="s">
        <v>270</v>
      </c>
      <c r="F188">
        <v>2602.47075</v>
      </c>
      <c r="G188" s="35">
        <v>2019</v>
      </c>
      <c r="H188">
        <v>7</v>
      </c>
      <c r="I188" t="s">
        <v>250</v>
      </c>
      <c r="J188" t="s">
        <v>244</v>
      </c>
      <c r="K188">
        <v>1.4652E-4</v>
      </c>
      <c r="L188">
        <f t="shared" si="8"/>
        <v>381.31401428999999</v>
      </c>
    </row>
    <row r="189" spans="1:13" ht="14.4" x14ac:dyDescent="0.3">
      <c r="A189" t="str">
        <f t="shared" si="6"/>
        <v>D</v>
      </c>
      <c r="B189">
        <v>0.84</v>
      </c>
      <c r="C189">
        <f t="shared" si="7"/>
        <v>3174067.9620000003</v>
      </c>
      <c r="D189" s="35" t="s">
        <v>241</v>
      </c>
      <c r="E189" t="s">
        <v>270</v>
      </c>
      <c r="F189">
        <v>3174.0679620000001</v>
      </c>
      <c r="G189" s="35">
        <v>2019</v>
      </c>
      <c r="H189">
        <v>8</v>
      </c>
      <c r="I189" t="s">
        <v>251</v>
      </c>
      <c r="J189" t="s">
        <v>244</v>
      </c>
      <c r="K189">
        <v>1.4652E-4</v>
      </c>
      <c r="L189">
        <f t="shared" si="8"/>
        <v>465.06443779224003</v>
      </c>
    </row>
    <row r="190" spans="1:13" ht="14.4" x14ac:dyDescent="0.3">
      <c r="A190" t="str">
        <f t="shared" si="6"/>
        <v>D</v>
      </c>
      <c r="B190">
        <v>0.84</v>
      </c>
      <c r="C190">
        <f t="shared" si="7"/>
        <v>3285737.6159999999</v>
      </c>
      <c r="D190" s="35" t="s">
        <v>241</v>
      </c>
      <c r="E190" t="s">
        <v>270</v>
      </c>
      <c r="F190">
        <v>3285.7376159999999</v>
      </c>
      <c r="G190" s="35">
        <v>2019</v>
      </c>
      <c r="H190">
        <v>9</v>
      </c>
      <c r="I190" t="s">
        <v>252</v>
      </c>
      <c r="J190" t="s">
        <v>244</v>
      </c>
      <c r="K190">
        <v>1.4652E-4</v>
      </c>
      <c r="L190">
        <f t="shared" si="8"/>
        <v>481.42627549631999</v>
      </c>
    </row>
    <row r="191" spans="1:13" ht="14.4" x14ac:dyDescent="0.3">
      <c r="A191" t="str">
        <f t="shared" si="6"/>
        <v>D</v>
      </c>
      <c r="B191">
        <v>0.84</v>
      </c>
      <c r="C191">
        <f t="shared" si="7"/>
        <v>2803097.5859999997</v>
      </c>
      <c r="D191" s="35" t="s">
        <v>241</v>
      </c>
      <c r="E191" t="s">
        <v>270</v>
      </c>
      <c r="F191">
        <v>2803.0975859999999</v>
      </c>
      <c r="G191" s="35">
        <v>2019</v>
      </c>
      <c r="H191">
        <v>10</v>
      </c>
      <c r="I191" t="s">
        <v>253</v>
      </c>
      <c r="J191" t="s">
        <v>244</v>
      </c>
      <c r="K191">
        <v>1.4652E-4</v>
      </c>
      <c r="L191">
        <f t="shared" si="8"/>
        <v>410.70985830071993</v>
      </c>
    </row>
    <row r="192" spans="1:13" ht="14.4" x14ac:dyDescent="0.3">
      <c r="A192" t="str">
        <f t="shared" si="6"/>
        <v>D</v>
      </c>
      <c r="B192">
        <v>0.84</v>
      </c>
      <c r="C192">
        <f t="shared" si="7"/>
        <v>3321699.0300000003</v>
      </c>
      <c r="D192" s="35" t="s">
        <v>241</v>
      </c>
      <c r="E192" t="s">
        <v>270</v>
      </c>
      <c r="F192">
        <v>3321.6990300000002</v>
      </c>
      <c r="G192" s="35">
        <v>2019</v>
      </c>
      <c r="H192">
        <v>11</v>
      </c>
      <c r="I192" t="s">
        <v>254</v>
      </c>
      <c r="J192" t="s">
        <v>244</v>
      </c>
      <c r="K192">
        <v>1.4652E-4</v>
      </c>
      <c r="L192">
        <f t="shared" si="8"/>
        <v>486.69534187560004</v>
      </c>
    </row>
    <row r="193" spans="1:13" ht="14.4" x14ac:dyDescent="0.3">
      <c r="A193" t="str">
        <f t="shared" si="6"/>
        <v>D</v>
      </c>
      <c r="B193">
        <v>0.84</v>
      </c>
      <c r="C193">
        <f t="shared" si="7"/>
        <v>3518540.4539999999</v>
      </c>
      <c r="D193" s="35" t="s">
        <v>241</v>
      </c>
      <c r="E193" t="s">
        <v>270</v>
      </c>
      <c r="F193">
        <v>3518.540454</v>
      </c>
      <c r="G193" s="35">
        <v>2019</v>
      </c>
      <c r="H193">
        <v>12</v>
      </c>
      <c r="I193" t="s">
        <v>255</v>
      </c>
      <c r="J193" t="s">
        <v>244</v>
      </c>
      <c r="K193">
        <v>1.4652E-4</v>
      </c>
      <c r="L193">
        <f t="shared" si="8"/>
        <v>515.53654732007999</v>
      </c>
    </row>
    <row r="194" spans="1:13" ht="14.4" x14ac:dyDescent="0.3">
      <c r="A194" t="str">
        <f t="shared" ref="A194:A257" si="9">IF(J194="DIESEL", "D", "G")</f>
        <v>D</v>
      </c>
      <c r="B194">
        <v>0.84</v>
      </c>
      <c r="C194">
        <f t="shared" ref="C194:C257" si="10">F194*1000</f>
        <v>3764213.6927999998</v>
      </c>
      <c r="D194" s="35" t="s">
        <v>241</v>
      </c>
      <c r="E194" t="s">
        <v>271</v>
      </c>
      <c r="F194">
        <v>3764.2136928</v>
      </c>
      <c r="G194" s="35">
        <v>2019</v>
      </c>
      <c r="H194">
        <v>1</v>
      </c>
      <c r="I194" t="s">
        <v>243</v>
      </c>
      <c r="J194" t="s">
        <v>244</v>
      </c>
      <c r="K194">
        <v>1.4652E-4</v>
      </c>
      <c r="L194">
        <f t="shared" ref="L194:L257" si="11">K194*C194</f>
        <v>551.53259026905596</v>
      </c>
      <c r="M194">
        <f>SUM(L194:L205)</f>
        <v>6843.4079495522401</v>
      </c>
    </row>
    <row r="195" spans="1:13" ht="14.4" x14ac:dyDescent="0.3">
      <c r="A195" t="str">
        <f t="shared" si="9"/>
        <v>D</v>
      </c>
      <c r="B195">
        <v>0.84</v>
      </c>
      <c r="C195">
        <f t="shared" si="10"/>
        <v>3776327.0112000001</v>
      </c>
      <c r="D195" s="35" t="s">
        <v>241</v>
      </c>
      <c r="E195" t="s">
        <v>271</v>
      </c>
      <c r="F195">
        <v>3776.3270112</v>
      </c>
      <c r="G195" s="35">
        <v>2019</v>
      </c>
      <c r="H195">
        <v>2</v>
      </c>
      <c r="I195" t="s">
        <v>245</v>
      </c>
      <c r="J195" t="s">
        <v>244</v>
      </c>
      <c r="K195">
        <v>1.4652E-4</v>
      </c>
      <c r="L195">
        <f t="shared" si="11"/>
        <v>553.30743368102401</v>
      </c>
    </row>
    <row r="196" spans="1:13" ht="14.4" x14ac:dyDescent="0.3">
      <c r="A196" t="str">
        <f t="shared" si="9"/>
        <v>D</v>
      </c>
      <c r="B196">
        <v>0.84</v>
      </c>
      <c r="C196">
        <f t="shared" si="10"/>
        <v>3985660.2947999998</v>
      </c>
      <c r="D196" s="35" t="s">
        <v>241</v>
      </c>
      <c r="E196" t="s">
        <v>271</v>
      </c>
      <c r="F196">
        <v>3985.6602948</v>
      </c>
      <c r="G196" s="35">
        <v>2019</v>
      </c>
      <c r="H196">
        <v>3</v>
      </c>
      <c r="I196" t="s">
        <v>246</v>
      </c>
      <c r="J196" t="s">
        <v>244</v>
      </c>
      <c r="K196">
        <v>1.4652E-4</v>
      </c>
      <c r="L196">
        <f t="shared" si="11"/>
        <v>583.97894639409594</v>
      </c>
    </row>
    <row r="197" spans="1:13" ht="14.4" x14ac:dyDescent="0.3">
      <c r="A197" t="str">
        <f t="shared" si="9"/>
        <v>D</v>
      </c>
      <c r="B197">
        <v>0.84</v>
      </c>
      <c r="C197">
        <f t="shared" si="10"/>
        <v>3913737.4668000001</v>
      </c>
      <c r="D197" s="35" t="s">
        <v>241</v>
      </c>
      <c r="E197" t="s">
        <v>271</v>
      </c>
      <c r="F197">
        <v>3913.7374668000002</v>
      </c>
      <c r="G197" s="35">
        <v>2019</v>
      </c>
      <c r="H197">
        <v>4</v>
      </c>
      <c r="I197" t="s">
        <v>247</v>
      </c>
      <c r="J197" t="s">
        <v>244</v>
      </c>
      <c r="K197">
        <v>1.4652E-4</v>
      </c>
      <c r="L197">
        <f t="shared" si="11"/>
        <v>573.44081363553596</v>
      </c>
    </row>
    <row r="198" spans="1:13" ht="14.4" x14ac:dyDescent="0.3">
      <c r="A198" t="str">
        <f t="shared" si="9"/>
        <v>D</v>
      </c>
      <c r="B198">
        <v>0.84</v>
      </c>
      <c r="C198">
        <f t="shared" si="10"/>
        <v>3845221.5096</v>
      </c>
      <c r="D198" s="35" t="s">
        <v>241</v>
      </c>
      <c r="E198" t="s">
        <v>271</v>
      </c>
      <c r="F198">
        <v>3845.2215096</v>
      </c>
      <c r="G198" s="35">
        <v>2019</v>
      </c>
      <c r="H198">
        <v>5</v>
      </c>
      <c r="I198" t="s">
        <v>248</v>
      </c>
      <c r="J198" t="s">
        <v>244</v>
      </c>
      <c r="K198">
        <v>1.4652E-4</v>
      </c>
      <c r="L198">
        <f t="shared" si="11"/>
        <v>563.40185558659198</v>
      </c>
    </row>
    <row r="199" spans="1:13" ht="14.4" x14ac:dyDescent="0.3">
      <c r="A199" t="str">
        <f t="shared" si="9"/>
        <v>D</v>
      </c>
      <c r="B199">
        <v>0.84</v>
      </c>
      <c r="C199">
        <f t="shared" si="10"/>
        <v>3926986.4087999999</v>
      </c>
      <c r="D199" s="35" t="s">
        <v>241</v>
      </c>
      <c r="E199" t="s">
        <v>271</v>
      </c>
      <c r="F199">
        <v>3926.9864087999999</v>
      </c>
      <c r="G199" s="35">
        <v>2019</v>
      </c>
      <c r="H199">
        <v>6</v>
      </c>
      <c r="I199" t="s">
        <v>249</v>
      </c>
      <c r="J199" t="s">
        <v>244</v>
      </c>
      <c r="K199">
        <v>1.4652E-4</v>
      </c>
      <c r="L199">
        <f t="shared" si="11"/>
        <v>575.38204861737597</v>
      </c>
    </row>
    <row r="200" spans="1:13" ht="14.4" x14ac:dyDescent="0.3">
      <c r="A200" t="str">
        <f t="shared" si="9"/>
        <v>D</v>
      </c>
      <c r="B200">
        <v>0.84</v>
      </c>
      <c r="C200">
        <f t="shared" si="10"/>
        <v>4139348.0220000003</v>
      </c>
      <c r="D200" s="35" t="s">
        <v>241</v>
      </c>
      <c r="E200" t="s">
        <v>271</v>
      </c>
      <c r="F200">
        <v>4139.3480220000001</v>
      </c>
      <c r="G200" s="35">
        <v>2019</v>
      </c>
      <c r="H200">
        <v>7</v>
      </c>
      <c r="I200" t="s">
        <v>250</v>
      </c>
      <c r="J200" t="s">
        <v>244</v>
      </c>
      <c r="K200">
        <v>1.4652E-4</v>
      </c>
      <c r="L200">
        <f t="shared" si="11"/>
        <v>606.49727218344003</v>
      </c>
    </row>
    <row r="201" spans="1:13" ht="14.4" x14ac:dyDescent="0.3">
      <c r="A201" t="str">
        <f t="shared" si="9"/>
        <v>D</v>
      </c>
      <c r="B201">
        <v>0.84</v>
      </c>
      <c r="C201">
        <f t="shared" si="10"/>
        <v>4040927.31</v>
      </c>
      <c r="D201" s="35" t="s">
        <v>241</v>
      </c>
      <c r="E201" t="s">
        <v>271</v>
      </c>
      <c r="F201">
        <v>4040.92731</v>
      </c>
      <c r="G201" s="35">
        <v>2019</v>
      </c>
      <c r="H201">
        <v>8</v>
      </c>
      <c r="I201" t="s">
        <v>251</v>
      </c>
      <c r="J201" t="s">
        <v>244</v>
      </c>
      <c r="K201">
        <v>1.4652E-4</v>
      </c>
      <c r="L201">
        <f t="shared" si="11"/>
        <v>592.07666946120003</v>
      </c>
    </row>
    <row r="202" spans="1:13" ht="14.4" x14ac:dyDescent="0.3">
      <c r="A202" t="str">
        <f t="shared" si="9"/>
        <v>D</v>
      </c>
      <c r="B202">
        <v>0.84</v>
      </c>
      <c r="C202">
        <f t="shared" si="10"/>
        <v>4015943.5907999999</v>
      </c>
      <c r="D202" s="35" t="s">
        <v>241</v>
      </c>
      <c r="E202" t="s">
        <v>271</v>
      </c>
      <c r="F202">
        <v>4015.9435908</v>
      </c>
      <c r="G202" s="35">
        <v>2019</v>
      </c>
      <c r="H202">
        <v>9</v>
      </c>
      <c r="I202" t="s">
        <v>252</v>
      </c>
      <c r="J202" t="s">
        <v>244</v>
      </c>
      <c r="K202">
        <v>1.4652E-4</v>
      </c>
      <c r="L202">
        <f t="shared" si="11"/>
        <v>588.41605492401595</v>
      </c>
    </row>
    <row r="203" spans="1:13" ht="14.4" x14ac:dyDescent="0.3">
      <c r="A203" t="str">
        <f t="shared" si="9"/>
        <v>D</v>
      </c>
      <c r="B203">
        <v>0.84</v>
      </c>
      <c r="C203">
        <f t="shared" si="10"/>
        <v>3189588.1512000002</v>
      </c>
      <c r="D203" s="35" t="s">
        <v>241</v>
      </c>
      <c r="E203" t="s">
        <v>271</v>
      </c>
      <c r="F203">
        <v>3189.5881512000001</v>
      </c>
      <c r="G203" s="35">
        <v>2019</v>
      </c>
      <c r="H203">
        <v>10</v>
      </c>
      <c r="I203" t="s">
        <v>253</v>
      </c>
      <c r="J203" t="s">
        <v>244</v>
      </c>
      <c r="K203">
        <v>1.4652E-4</v>
      </c>
      <c r="L203">
        <f t="shared" si="11"/>
        <v>467.33845591382402</v>
      </c>
    </row>
    <row r="204" spans="1:13" ht="14.4" x14ac:dyDescent="0.3">
      <c r="A204" t="str">
        <f t="shared" si="9"/>
        <v>D</v>
      </c>
      <c r="B204">
        <v>0.84</v>
      </c>
      <c r="C204">
        <f t="shared" si="10"/>
        <v>4012158.1787999999</v>
      </c>
      <c r="D204" s="35" t="s">
        <v>241</v>
      </c>
      <c r="E204" t="s">
        <v>271</v>
      </c>
      <c r="F204">
        <v>4012.1581787999999</v>
      </c>
      <c r="G204" s="35">
        <v>2019</v>
      </c>
      <c r="H204">
        <v>11</v>
      </c>
      <c r="I204" t="s">
        <v>254</v>
      </c>
      <c r="J204" t="s">
        <v>244</v>
      </c>
      <c r="K204">
        <v>1.4652E-4</v>
      </c>
      <c r="L204">
        <f t="shared" si="11"/>
        <v>587.86141635777597</v>
      </c>
    </row>
    <row r="205" spans="1:13" ht="14.4" x14ac:dyDescent="0.3">
      <c r="A205" t="str">
        <f t="shared" si="9"/>
        <v>D</v>
      </c>
      <c r="B205">
        <v>0.84</v>
      </c>
      <c r="C205">
        <f t="shared" si="10"/>
        <v>4096194.3252000003</v>
      </c>
      <c r="D205" s="35" t="s">
        <v>241</v>
      </c>
      <c r="E205" t="s">
        <v>271</v>
      </c>
      <c r="F205">
        <v>4096.1943252000001</v>
      </c>
      <c r="G205" s="35">
        <v>2019</v>
      </c>
      <c r="H205">
        <v>12</v>
      </c>
      <c r="I205" t="s">
        <v>255</v>
      </c>
      <c r="J205" t="s">
        <v>244</v>
      </c>
      <c r="K205">
        <v>1.4652E-4</v>
      </c>
      <c r="L205">
        <f t="shared" si="11"/>
        <v>600.174392528304</v>
      </c>
    </row>
    <row r="206" spans="1:13" ht="14.4" x14ac:dyDescent="0.3">
      <c r="A206" t="str">
        <f t="shared" si="9"/>
        <v>D</v>
      </c>
      <c r="B206">
        <v>0.84</v>
      </c>
      <c r="C206">
        <f t="shared" si="10"/>
        <v>2259890.9640000002</v>
      </c>
      <c r="D206" s="35" t="s">
        <v>241</v>
      </c>
      <c r="E206" t="s">
        <v>272</v>
      </c>
      <c r="F206">
        <v>2259.8909640000002</v>
      </c>
      <c r="G206" s="35">
        <v>2019</v>
      </c>
      <c r="H206">
        <v>1</v>
      </c>
      <c r="I206" t="s">
        <v>243</v>
      </c>
      <c r="J206" t="s">
        <v>244</v>
      </c>
      <c r="K206">
        <v>1.4652E-4</v>
      </c>
      <c r="L206">
        <f t="shared" si="11"/>
        <v>331.11922404528002</v>
      </c>
      <c r="M206">
        <f>SUM(L206:L217)</f>
        <v>4216.9170191227195</v>
      </c>
    </row>
    <row r="207" spans="1:13" ht="14.4" x14ac:dyDescent="0.3">
      <c r="A207" t="str">
        <f t="shared" si="9"/>
        <v>D</v>
      </c>
      <c r="B207">
        <v>0.84</v>
      </c>
      <c r="C207">
        <f t="shared" si="10"/>
        <v>2320457.5559999999</v>
      </c>
      <c r="D207" s="35" t="s">
        <v>241</v>
      </c>
      <c r="E207" t="s">
        <v>272</v>
      </c>
      <c r="F207">
        <v>2320.4575559999998</v>
      </c>
      <c r="G207" s="35">
        <v>2019</v>
      </c>
      <c r="H207">
        <v>2</v>
      </c>
      <c r="I207" t="s">
        <v>245</v>
      </c>
      <c r="J207" t="s">
        <v>244</v>
      </c>
      <c r="K207">
        <v>1.4652E-4</v>
      </c>
      <c r="L207">
        <f t="shared" si="11"/>
        <v>339.99344110511998</v>
      </c>
    </row>
    <row r="208" spans="1:13" ht="14.4" x14ac:dyDescent="0.3">
      <c r="A208" t="str">
        <f t="shared" si="9"/>
        <v>D</v>
      </c>
      <c r="B208">
        <v>0.84</v>
      </c>
      <c r="C208">
        <f t="shared" si="10"/>
        <v>2363989.7940000002</v>
      </c>
      <c r="D208" s="35" t="s">
        <v>241</v>
      </c>
      <c r="E208" t="s">
        <v>272</v>
      </c>
      <c r="F208">
        <v>2363.9897940000001</v>
      </c>
      <c r="G208" s="35">
        <v>2019</v>
      </c>
      <c r="H208">
        <v>3</v>
      </c>
      <c r="I208" t="s">
        <v>246</v>
      </c>
      <c r="J208" t="s">
        <v>244</v>
      </c>
      <c r="K208">
        <v>1.4652E-4</v>
      </c>
      <c r="L208">
        <f t="shared" si="11"/>
        <v>346.37178461688001</v>
      </c>
    </row>
    <row r="209" spans="1:13" ht="14.4" x14ac:dyDescent="0.3">
      <c r="A209" t="str">
        <f t="shared" si="9"/>
        <v>D</v>
      </c>
      <c r="B209">
        <v>0.84</v>
      </c>
      <c r="C209">
        <f t="shared" si="10"/>
        <v>2466195.9180000001</v>
      </c>
      <c r="D209" s="35" t="s">
        <v>241</v>
      </c>
      <c r="E209" t="s">
        <v>272</v>
      </c>
      <c r="F209">
        <v>2466.1959179999999</v>
      </c>
      <c r="G209" s="35">
        <v>2019</v>
      </c>
      <c r="H209">
        <v>4</v>
      </c>
      <c r="I209" t="s">
        <v>247</v>
      </c>
      <c r="J209" t="s">
        <v>244</v>
      </c>
      <c r="K209">
        <v>1.4652E-4</v>
      </c>
      <c r="L209">
        <f t="shared" si="11"/>
        <v>361.34702590536</v>
      </c>
    </row>
    <row r="210" spans="1:13" ht="14.4" x14ac:dyDescent="0.3">
      <c r="A210" t="str">
        <f t="shared" si="9"/>
        <v>D</v>
      </c>
      <c r="B210">
        <v>0.84</v>
      </c>
      <c r="C210">
        <f t="shared" si="10"/>
        <v>2458625.094</v>
      </c>
      <c r="D210" s="35" t="s">
        <v>241</v>
      </c>
      <c r="E210" t="s">
        <v>272</v>
      </c>
      <c r="F210">
        <v>2458.625094</v>
      </c>
      <c r="G210" s="35">
        <v>2019</v>
      </c>
      <c r="H210">
        <v>5</v>
      </c>
      <c r="I210" t="s">
        <v>248</v>
      </c>
      <c r="J210" t="s">
        <v>244</v>
      </c>
      <c r="K210">
        <v>1.4652E-4</v>
      </c>
      <c r="L210">
        <f t="shared" si="11"/>
        <v>360.23774877288002</v>
      </c>
    </row>
    <row r="211" spans="1:13" ht="14.4" x14ac:dyDescent="0.3">
      <c r="A211" t="str">
        <f t="shared" si="9"/>
        <v>D</v>
      </c>
      <c r="B211">
        <v>0.84</v>
      </c>
      <c r="C211">
        <f t="shared" si="10"/>
        <v>2473766.7419999996</v>
      </c>
      <c r="D211" s="35" t="s">
        <v>241</v>
      </c>
      <c r="E211" t="s">
        <v>272</v>
      </c>
      <c r="F211">
        <v>2473.7667419999998</v>
      </c>
      <c r="G211" s="35">
        <v>2019</v>
      </c>
      <c r="H211">
        <v>6</v>
      </c>
      <c r="I211" t="s">
        <v>249</v>
      </c>
      <c r="J211" t="s">
        <v>244</v>
      </c>
      <c r="K211">
        <v>1.4652E-4</v>
      </c>
      <c r="L211">
        <f t="shared" si="11"/>
        <v>362.45630303783992</v>
      </c>
    </row>
    <row r="212" spans="1:13" ht="14.4" x14ac:dyDescent="0.3">
      <c r="A212" t="str">
        <f t="shared" si="9"/>
        <v>D</v>
      </c>
      <c r="B212">
        <v>0.84</v>
      </c>
      <c r="C212">
        <f t="shared" si="10"/>
        <v>2910981.8279999997</v>
      </c>
      <c r="D212" s="35" t="s">
        <v>241</v>
      </c>
      <c r="E212" t="s">
        <v>272</v>
      </c>
      <c r="F212">
        <v>2910.981828</v>
      </c>
      <c r="G212" s="35">
        <v>2019</v>
      </c>
      <c r="H212">
        <v>7</v>
      </c>
      <c r="I212" t="s">
        <v>250</v>
      </c>
      <c r="J212" t="s">
        <v>244</v>
      </c>
      <c r="K212">
        <v>1.4652E-4</v>
      </c>
      <c r="L212">
        <f t="shared" si="11"/>
        <v>426.51705743855996</v>
      </c>
    </row>
    <row r="213" spans="1:13" ht="14.4" x14ac:dyDescent="0.3">
      <c r="A213" t="str">
        <f t="shared" si="9"/>
        <v>D</v>
      </c>
      <c r="B213">
        <v>0.84</v>
      </c>
      <c r="C213">
        <f t="shared" si="10"/>
        <v>2738745.5819999999</v>
      </c>
      <c r="D213" s="35" t="s">
        <v>241</v>
      </c>
      <c r="E213" t="s">
        <v>272</v>
      </c>
      <c r="F213">
        <v>2738.745582</v>
      </c>
      <c r="G213" s="35">
        <v>2019</v>
      </c>
      <c r="H213">
        <v>8</v>
      </c>
      <c r="I213" t="s">
        <v>251</v>
      </c>
      <c r="J213" t="s">
        <v>244</v>
      </c>
      <c r="K213">
        <v>1.4652E-4</v>
      </c>
      <c r="L213">
        <f t="shared" si="11"/>
        <v>401.28100267463998</v>
      </c>
    </row>
    <row r="214" spans="1:13" ht="14.4" x14ac:dyDescent="0.3">
      <c r="A214" t="str">
        <f t="shared" si="9"/>
        <v>D</v>
      </c>
      <c r="B214">
        <v>0.84</v>
      </c>
      <c r="C214">
        <f t="shared" si="10"/>
        <v>2269354.4939999999</v>
      </c>
      <c r="D214" s="35" t="s">
        <v>241</v>
      </c>
      <c r="E214" t="s">
        <v>272</v>
      </c>
      <c r="F214">
        <v>2269.3544940000002</v>
      </c>
      <c r="G214" s="35">
        <v>2019</v>
      </c>
      <c r="H214">
        <v>9</v>
      </c>
      <c r="I214" t="s">
        <v>252</v>
      </c>
      <c r="J214" t="s">
        <v>244</v>
      </c>
      <c r="K214">
        <v>1.4652E-4</v>
      </c>
      <c r="L214">
        <f t="shared" si="11"/>
        <v>332.50582046087999</v>
      </c>
    </row>
    <row r="215" spans="1:13" ht="14.4" x14ac:dyDescent="0.3">
      <c r="A215" t="str">
        <f t="shared" si="9"/>
        <v>D</v>
      </c>
      <c r="B215">
        <v>0.84</v>
      </c>
      <c r="C215">
        <f t="shared" si="10"/>
        <v>1958950.71</v>
      </c>
      <c r="D215" s="35" t="s">
        <v>241</v>
      </c>
      <c r="E215" t="s">
        <v>272</v>
      </c>
      <c r="F215">
        <v>1958.9507100000001</v>
      </c>
      <c r="G215" s="35">
        <v>2019</v>
      </c>
      <c r="H215">
        <v>10</v>
      </c>
      <c r="I215" t="s">
        <v>253</v>
      </c>
      <c r="J215" t="s">
        <v>244</v>
      </c>
      <c r="K215">
        <v>1.4652E-4</v>
      </c>
      <c r="L215">
        <f t="shared" si="11"/>
        <v>287.02545802919997</v>
      </c>
    </row>
    <row r="216" spans="1:13" ht="14.4" x14ac:dyDescent="0.3">
      <c r="A216" t="str">
        <f t="shared" si="9"/>
        <v>D</v>
      </c>
      <c r="B216">
        <v>0.84</v>
      </c>
      <c r="C216">
        <f t="shared" si="10"/>
        <v>2312886.7319999998</v>
      </c>
      <c r="D216" s="35" t="s">
        <v>241</v>
      </c>
      <c r="E216" t="s">
        <v>272</v>
      </c>
      <c r="F216">
        <v>2312.8867319999999</v>
      </c>
      <c r="G216" s="35">
        <v>2019</v>
      </c>
      <c r="H216">
        <v>11</v>
      </c>
      <c r="I216" t="s">
        <v>254</v>
      </c>
      <c r="J216" t="s">
        <v>244</v>
      </c>
      <c r="K216">
        <v>1.4652E-4</v>
      </c>
      <c r="L216">
        <f t="shared" si="11"/>
        <v>338.88416397263995</v>
      </c>
    </row>
    <row r="217" spans="1:13" ht="14.4" x14ac:dyDescent="0.3">
      <c r="A217" t="str">
        <f t="shared" si="9"/>
        <v>D</v>
      </c>
      <c r="B217">
        <v>0.84</v>
      </c>
      <c r="C217">
        <f t="shared" si="10"/>
        <v>2246642.0219999999</v>
      </c>
      <c r="D217" s="35" t="s">
        <v>241</v>
      </c>
      <c r="E217" t="s">
        <v>272</v>
      </c>
      <c r="F217">
        <v>2246.642022</v>
      </c>
      <c r="G217" s="35">
        <v>2019</v>
      </c>
      <c r="H217">
        <v>12</v>
      </c>
      <c r="I217" t="s">
        <v>255</v>
      </c>
      <c r="J217" t="s">
        <v>244</v>
      </c>
      <c r="K217">
        <v>1.4652E-4</v>
      </c>
      <c r="L217">
        <f t="shared" si="11"/>
        <v>329.17798906344001</v>
      </c>
    </row>
    <row r="218" spans="1:13" ht="14.4" x14ac:dyDescent="0.3">
      <c r="A218" t="str">
        <f t="shared" si="9"/>
        <v>D</v>
      </c>
      <c r="B218">
        <v>0.84</v>
      </c>
      <c r="C218">
        <f t="shared" si="10"/>
        <v>50645110.427064002</v>
      </c>
      <c r="D218" s="35" t="s">
        <v>241</v>
      </c>
      <c r="E218" t="s">
        <v>273</v>
      </c>
      <c r="F218">
        <v>50645.110427063999</v>
      </c>
      <c r="G218" s="35">
        <v>2019</v>
      </c>
      <c r="H218">
        <v>1</v>
      </c>
      <c r="I218" t="s">
        <v>243</v>
      </c>
      <c r="J218" t="s">
        <v>244</v>
      </c>
      <c r="K218">
        <v>1.4652E-4</v>
      </c>
      <c r="L218">
        <f t="shared" si="11"/>
        <v>7420.5215797734172</v>
      </c>
      <c r="M218">
        <f>SUM(L218:L229)</f>
        <v>88433.325104536372</v>
      </c>
    </row>
    <row r="219" spans="1:13" ht="14.4" x14ac:dyDescent="0.3">
      <c r="A219" t="str">
        <f t="shared" si="9"/>
        <v>D</v>
      </c>
      <c r="B219">
        <v>0.84</v>
      </c>
      <c r="C219">
        <f t="shared" si="10"/>
        <v>47289092.851872005</v>
      </c>
      <c r="D219" s="35" t="s">
        <v>241</v>
      </c>
      <c r="E219" t="s">
        <v>273</v>
      </c>
      <c r="F219">
        <v>47289.092851872003</v>
      </c>
      <c r="G219" s="35">
        <v>2019</v>
      </c>
      <c r="H219">
        <v>2</v>
      </c>
      <c r="I219" t="s">
        <v>245</v>
      </c>
      <c r="J219" t="s">
        <v>244</v>
      </c>
      <c r="K219">
        <v>1.4652E-4</v>
      </c>
      <c r="L219">
        <f t="shared" si="11"/>
        <v>6928.7978846562864</v>
      </c>
    </row>
    <row r="220" spans="1:13" ht="14.4" x14ac:dyDescent="0.3">
      <c r="A220" t="str">
        <f t="shared" si="9"/>
        <v>D</v>
      </c>
      <c r="B220">
        <v>0.84</v>
      </c>
      <c r="C220">
        <f t="shared" si="10"/>
        <v>50555714.137272</v>
      </c>
      <c r="D220" s="35" t="s">
        <v>241</v>
      </c>
      <c r="E220" t="s">
        <v>273</v>
      </c>
      <c r="F220">
        <v>50555.714137272</v>
      </c>
      <c r="G220" s="35">
        <v>2019</v>
      </c>
      <c r="H220">
        <v>3</v>
      </c>
      <c r="I220" t="s">
        <v>246</v>
      </c>
      <c r="J220" t="s">
        <v>244</v>
      </c>
      <c r="K220">
        <v>1.4652E-4</v>
      </c>
      <c r="L220">
        <f t="shared" si="11"/>
        <v>7407.4232353930938</v>
      </c>
    </row>
    <row r="221" spans="1:13" ht="14.4" x14ac:dyDescent="0.3">
      <c r="A221" t="str">
        <f t="shared" si="9"/>
        <v>D</v>
      </c>
      <c r="B221">
        <v>0.84</v>
      </c>
      <c r="C221">
        <f t="shared" si="10"/>
        <v>50831292.130872004</v>
      </c>
      <c r="D221" s="35" t="s">
        <v>241</v>
      </c>
      <c r="E221" t="s">
        <v>273</v>
      </c>
      <c r="F221">
        <v>50831.292130872003</v>
      </c>
      <c r="G221" s="35">
        <v>2019</v>
      </c>
      <c r="H221">
        <v>4</v>
      </c>
      <c r="I221" t="s">
        <v>247</v>
      </c>
      <c r="J221" t="s">
        <v>244</v>
      </c>
      <c r="K221">
        <v>1.4652E-4</v>
      </c>
      <c r="L221">
        <f t="shared" si="11"/>
        <v>7447.8009230153657</v>
      </c>
    </row>
    <row r="222" spans="1:13" ht="14.4" x14ac:dyDescent="0.3">
      <c r="A222" t="str">
        <f t="shared" si="9"/>
        <v>D</v>
      </c>
      <c r="B222">
        <v>0.84</v>
      </c>
      <c r="C222">
        <f t="shared" si="10"/>
        <v>52464205.305312</v>
      </c>
      <c r="D222" s="35" t="s">
        <v>241</v>
      </c>
      <c r="E222" t="s">
        <v>273</v>
      </c>
      <c r="F222">
        <v>52464.205305312003</v>
      </c>
      <c r="G222" s="35">
        <v>2019</v>
      </c>
      <c r="H222">
        <v>5</v>
      </c>
      <c r="I222" t="s">
        <v>248</v>
      </c>
      <c r="J222" t="s">
        <v>244</v>
      </c>
      <c r="K222">
        <v>1.4652E-4</v>
      </c>
      <c r="L222">
        <f t="shared" si="11"/>
        <v>7687.0553613343145</v>
      </c>
    </row>
    <row r="223" spans="1:13" ht="14.4" x14ac:dyDescent="0.3">
      <c r="A223" t="str">
        <f t="shared" si="9"/>
        <v>D</v>
      </c>
      <c r="B223">
        <v>0.84</v>
      </c>
      <c r="C223">
        <f t="shared" si="10"/>
        <v>49923345.921024002</v>
      </c>
      <c r="D223" s="35" t="s">
        <v>241</v>
      </c>
      <c r="E223" t="s">
        <v>273</v>
      </c>
      <c r="F223">
        <v>49923.345921024003</v>
      </c>
      <c r="G223" s="35">
        <v>2019</v>
      </c>
      <c r="H223">
        <v>6</v>
      </c>
      <c r="I223" t="s">
        <v>249</v>
      </c>
      <c r="J223" t="s">
        <v>244</v>
      </c>
      <c r="K223">
        <v>1.4652E-4</v>
      </c>
      <c r="L223">
        <f t="shared" si="11"/>
        <v>7314.7686443484372</v>
      </c>
    </row>
    <row r="224" spans="1:13" ht="14.4" x14ac:dyDescent="0.3">
      <c r="A224" t="str">
        <f t="shared" si="9"/>
        <v>D</v>
      </c>
      <c r="B224">
        <v>0.84</v>
      </c>
      <c r="C224">
        <f t="shared" si="10"/>
        <v>52095786.296999998</v>
      </c>
      <c r="D224" s="35" t="s">
        <v>241</v>
      </c>
      <c r="E224" t="s">
        <v>273</v>
      </c>
      <c r="F224">
        <v>52095.786296999999</v>
      </c>
      <c r="G224" s="35">
        <v>2019</v>
      </c>
      <c r="H224">
        <v>7</v>
      </c>
      <c r="I224" t="s">
        <v>250</v>
      </c>
      <c r="J224" t="s">
        <v>244</v>
      </c>
      <c r="K224">
        <v>1.4652E-4</v>
      </c>
      <c r="L224">
        <f t="shared" si="11"/>
        <v>7633.0746082364394</v>
      </c>
    </row>
    <row r="225" spans="1:13" ht="14.4" x14ac:dyDescent="0.3">
      <c r="A225" t="str">
        <f t="shared" si="9"/>
        <v>D</v>
      </c>
      <c r="B225">
        <v>0.84</v>
      </c>
      <c r="C225">
        <f t="shared" si="10"/>
        <v>51280056.508883998</v>
      </c>
      <c r="D225" s="35" t="s">
        <v>241</v>
      </c>
      <c r="E225" t="s">
        <v>273</v>
      </c>
      <c r="F225">
        <v>51280.056508884001</v>
      </c>
      <c r="G225" s="35">
        <v>2019</v>
      </c>
      <c r="H225">
        <v>8</v>
      </c>
      <c r="I225" t="s">
        <v>251</v>
      </c>
      <c r="J225" t="s">
        <v>244</v>
      </c>
      <c r="K225">
        <v>1.4652E-4</v>
      </c>
      <c r="L225">
        <f t="shared" si="11"/>
        <v>7513.5538796816836</v>
      </c>
    </row>
    <row r="226" spans="1:13" ht="14.4" x14ac:dyDescent="0.3">
      <c r="A226" t="str">
        <f t="shared" si="9"/>
        <v>D</v>
      </c>
      <c r="B226">
        <v>0.84</v>
      </c>
      <c r="C226">
        <f t="shared" si="10"/>
        <v>50622799.208736002</v>
      </c>
      <c r="D226" s="35" t="s">
        <v>241</v>
      </c>
      <c r="E226" t="s">
        <v>273</v>
      </c>
      <c r="F226">
        <v>50622.799208736003</v>
      </c>
      <c r="G226" s="35">
        <v>2019</v>
      </c>
      <c r="H226">
        <v>9</v>
      </c>
      <c r="I226" t="s">
        <v>252</v>
      </c>
      <c r="J226" t="s">
        <v>244</v>
      </c>
      <c r="K226">
        <v>1.4652E-4</v>
      </c>
      <c r="L226">
        <f t="shared" si="11"/>
        <v>7417.2525400639988</v>
      </c>
    </row>
    <row r="227" spans="1:13" ht="14.4" x14ac:dyDescent="0.3">
      <c r="A227" t="str">
        <f t="shared" si="9"/>
        <v>D</v>
      </c>
      <c r="B227">
        <v>0.84</v>
      </c>
      <c r="C227">
        <f t="shared" si="10"/>
        <v>44818642.130783997</v>
      </c>
      <c r="D227" s="35" t="s">
        <v>241</v>
      </c>
      <c r="E227" t="s">
        <v>273</v>
      </c>
      <c r="F227">
        <v>44818.642130783999</v>
      </c>
      <c r="G227" s="35">
        <v>2019</v>
      </c>
      <c r="H227">
        <v>10</v>
      </c>
      <c r="I227" t="s">
        <v>253</v>
      </c>
      <c r="J227" t="s">
        <v>244</v>
      </c>
      <c r="K227">
        <v>1.4652E-4</v>
      </c>
      <c r="L227">
        <f t="shared" si="11"/>
        <v>6566.827445002471</v>
      </c>
    </row>
    <row r="228" spans="1:13" ht="14.4" x14ac:dyDescent="0.3">
      <c r="A228" t="str">
        <f t="shared" si="9"/>
        <v>D</v>
      </c>
      <c r="B228">
        <v>0.84</v>
      </c>
      <c r="C228">
        <f t="shared" si="10"/>
        <v>51110890.232015997</v>
      </c>
      <c r="D228" s="35" t="s">
        <v>241</v>
      </c>
      <c r="E228" t="s">
        <v>273</v>
      </c>
      <c r="F228">
        <v>51110.890232015998</v>
      </c>
      <c r="G228" s="35">
        <v>2019</v>
      </c>
      <c r="H228">
        <v>11</v>
      </c>
      <c r="I228" t="s">
        <v>254</v>
      </c>
      <c r="J228" t="s">
        <v>244</v>
      </c>
      <c r="K228">
        <v>1.4652E-4</v>
      </c>
      <c r="L228">
        <f t="shared" si="11"/>
        <v>7488.7676367949834</v>
      </c>
    </row>
    <row r="229" spans="1:13" ht="14.4" x14ac:dyDescent="0.3">
      <c r="A229" t="str">
        <f t="shared" si="9"/>
        <v>D</v>
      </c>
      <c r="B229">
        <v>0.84</v>
      </c>
      <c r="C229">
        <f t="shared" si="10"/>
        <v>51921112.245671995</v>
      </c>
      <c r="D229" s="35" t="s">
        <v>241</v>
      </c>
      <c r="E229" t="s">
        <v>273</v>
      </c>
      <c r="F229">
        <v>51921.112245671997</v>
      </c>
      <c r="G229" s="35">
        <v>2019</v>
      </c>
      <c r="H229">
        <v>12</v>
      </c>
      <c r="I229" t="s">
        <v>255</v>
      </c>
      <c r="J229" t="s">
        <v>244</v>
      </c>
      <c r="K229">
        <v>1.4652E-4</v>
      </c>
      <c r="L229">
        <f t="shared" si="11"/>
        <v>7607.4813662358611</v>
      </c>
    </row>
    <row r="230" spans="1:13" ht="14.4" x14ac:dyDescent="0.3">
      <c r="A230" t="str">
        <f t="shared" si="9"/>
        <v>D</v>
      </c>
      <c r="B230">
        <v>0.84</v>
      </c>
      <c r="C230">
        <f t="shared" si="10"/>
        <v>5247815.0763119999</v>
      </c>
      <c r="D230" s="35" t="s">
        <v>241</v>
      </c>
      <c r="E230" t="s">
        <v>274</v>
      </c>
      <c r="F230">
        <v>5247.8150763120002</v>
      </c>
      <c r="G230" s="35">
        <v>2019</v>
      </c>
      <c r="H230">
        <v>1</v>
      </c>
      <c r="I230" t="s">
        <v>243</v>
      </c>
      <c r="J230" t="s">
        <v>244</v>
      </c>
      <c r="K230">
        <v>1.4652E-4</v>
      </c>
      <c r="L230">
        <f t="shared" si="11"/>
        <v>768.90986498123425</v>
      </c>
      <c r="M230">
        <f>SUM(L230:L241)</f>
        <v>9228.5201759541123</v>
      </c>
    </row>
    <row r="231" spans="1:13" ht="14.4" x14ac:dyDescent="0.3">
      <c r="A231" t="str">
        <f t="shared" si="9"/>
        <v>D</v>
      </c>
      <c r="B231">
        <v>0.84</v>
      </c>
      <c r="C231">
        <f t="shared" si="10"/>
        <v>4723262.964648</v>
      </c>
      <c r="D231" s="35" t="s">
        <v>241</v>
      </c>
      <c r="E231" t="s">
        <v>274</v>
      </c>
      <c r="F231">
        <v>4723.262964648</v>
      </c>
      <c r="G231" s="35">
        <v>2019</v>
      </c>
      <c r="H231">
        <v>2</v>
      </c>
      <c r="I231" t="s">
        <v>245</v>
      </c>
      <c r="J231" t="s">
        <v>244</v>
      </c>
      <c r="K231">
        <v>1.4652E-4</v>
      </c>
      <c r="L231">
        <f t="shared" si="11"/>
        <v>692.05248958022491</v>
      </c>
    </row>
    <row r="232" spans="1:13" ht="14.4" x14ac:dyDescent="0.3">
      <c r="A232" t="str">
        <f t="shared" si="9"/>
        <v>D</v>
      </c>
      <c r="B232">
        <v>0.84</v>
      </c>
      <c r="C232">
        <f t="shared" si="10"/>
        <v>4915773.87732</v>
      </c>
      <c r="D232" s="35" t="s">
        <v>241</v>
      </c>
      <c r="E232" t="s">
        <v>274</v>
      </c>
      <c r="F232">
        <v>4915.7738773199999</v>
      </c>
      <c r="G232" s="35">
        <v>2019</v>
      </c>
      <c r="H232">
        <v>3</v>
      </c>
      <c r="I232" t="s">
        <v>246</v>
      </c>
      <c r="J232" t="s">
        <v>244</v>
      </c>
      <c r="K232">
        <v>1.4652E-4</v>
      </c>
      <c r="L232">
        <f t="shared" si="11"/>
        <v>720.25918850492644</v>
      </c>
    </row>
    <row r="233" spans="1:13" ht="14.4" x14ac:dyDescent="0.3">
      <c r="A233" t="str">
        <f t="shared" si="9"/>
        <v>D</v>
      </c>
      <c r="B233">
        <v>0.84</v>
      </c>
      <c r="C233">
        <f t="shared" si="10"/>
        <v>5460926.2010880001</v>
      </c>
      <c r="D233" s="35" t="s">
        <v>241</v>
      </c>
      <c r="E233" t="s">
        <v>274</v>
      </c>
      <c r="F233">
        <v>5460.9262010880002</v>
      </c>
      <c r="G233" s="35">
        <v>2019</v>
      </c>
      <c r="H233">
        <v>4</v>
      </c>
      <c r="I233" t="s">
        <v>247</v>
      </c>
      <c r="J233" t="s">
        <v>244</v>
      </c>
      <c r="K233">
        <v>1.4652E-4</v>
      </c>
      <c r="L233">
        <f t="shared" si="11"/>
        <v>800.13490698341377</v>
      </c>
    </row>
    <row r="234" spans="1:13" ht="14.4" x14ac:dyDescent="0.3">
      <c r="A234" t="str">
        <f t="shared" si="9"/>
        <v>D</v>
      </c>
      <c r="B234">
        <v>0.84</v>
      </c>
      <c r="C234">
        <f t="shared" si="10"/>
        <v>5736810.8130600005</v>
      </c>
      <c r="D234" s="35" t="s">
        <v>241</v>
      </c>
      <c r="E234" t="s">
        <v>274</v>
      </c>
      <c r="F234">
        <v>5736.8108130600003</v>
      </c>
      <c r="G234" s="35">
        <v>2019</v>
      </c>
      <c r="H234">
        <v>5</v>
      </c>
      <c r="I234" t="s">
        <v>248</v>
      </c>
      <c r="J234" t="s">
        <v>244</v>
      </c>
      <c r="K234">
        <v>1.4652E-4</v>
      </c>
      <c r="L234">
        <f t="shared" si="11"/>
        <v>840.55752032955127</v>
      </c>
    </row>
    <row r="235" spans="1:13" ht="14.4" x14ac:dyDescent="0.3">
      <c r="A235" t="str">
        <f t="shared" si="9"/>
        <v>D</v>
      </c>
      <c r="B235">
        <v>0.84</v>
      </c>
      <c r="C235">
        <f t="shared" si="10"/>
        <v>4930605.1215360006</v>
      </c>
      <c r="D235" s="35" t="s">
        <v>241</v>
      </c>
      <c r="E235" t="s">
        <v>274</v>
      </c>
      <c r="F235">
        <v>4930.6051215360003</v>
      </c>
      <c r="G235" s="35">
        <v>2019</v>
      </c>
      <c r="H235">
        <v>6</v>
      </c>
      <c r="I235" t="s">
        <v>249</v>
      </c>
      <c r="J235" t="s">
        <v>244</v>
      </c>
      <c r="K235">
        <v>1.4652E-4</v>
      </c>
      <c r="L235">
        <f t="shared" si="11"/>
        <v>722.4322624074548</v>
      </c>
    </row>
    <row r="236" spans="1:13" ht="14.4" x14ac:dyDescent="0.3">
      <c r="A236" t="str">
        <f t="shared" si="9"/>
        <v>D</v>
      </c>
      <c r="B236">
        <v>0.84</v>
      </c>
      <c r="C236">
        <f t="shared" si="10"/>
        <v>5934318.4695720002</v>
      </c>
      <c r="D236" s="35" t="s">
        <v>241</v>
      </c>
      <c r="E236" t="s">
        <v>274</v>
      </c>
      <c r="F236">
        <v>5934.3184695720001</v>
      </c>
      <c r="G236" s="35">
        <v>2019</v>
      </c>
      <c r="H236">
        <v>7</v>
      </c>
      <c r="I236" t="s">
        <v>250</v>
      </c>
      <c r="J236" t="s">
        <v>244</v>
      </c>
      <c r="K236">
        <v>1.4652E-4</v>
      </c>
      <c r="L236">
        <f t="shared" si="11"/>
        <v>869.49634216168943</v>
      </c>
    </row>
    <row r="237" spans="1:13" ht="14.4" x14ac:dyDescent="0.3">
      <c r="A237" t="str">
        <f t="shared" si="9"/>
        <v>D</v>
      </c>
      <c r="B237">
        <v>0.84</v>
      </c>
      <c r="C237">
        <f t="shared" si="10"/>
        <v>5784594.068736</v>
      </c>
      <c r="D237" s="35" t="s">
        <v>241</v>
      </c>
      <c r="E237" t="s">
        <v>274</v>
      </c>
      <c r="F237">
        <v>5784.5940687359998</v>
      </c>
      <c r="G237" s="35">
        <v>2019</v>
      </c>
      <c r="H237">
        <v>8</v>
      </c>
      <c r="I237" t="s">
        <v>251</v>
      </c>
      <c r="J237" t="s">
        <v>244</v>
      </c>
      <c r="K237">
        <v>1.4652E-4</v>
      </c>
      <c r="L237">
        <f t="shared" si="11"/>
        <v>847.55872295119866</v>
      </c>
    </row>
    <row r="238" spans="1:13" ht="14.4" x14ac:dyDescent="0.3">
      <c r="A238" t="str">
        <f t="shared" si="9"/>
        <v>D</v>
      </c>
      <c r="B238">
        <v>0.84</v>
      </c>
      <c r="C238">
        <f t="shared" si="10"/>
        <v>5490054.946428</v>
      </c>
      <c r="D238" s="35" t="s">
        <v>241</v>
      </c>
      <c r="E238" t="s">
        <v>274</v>
      </c>
      <c r="F238">
        <v>5490.0549464280002</v>
      </c>
      <c r="G238" s="35">
        <v>2019</v>
      </c>
      <c r="H238">
        <v>9</v>
      </c>
      <c r="I238" t="s">
        <v>252</v>
      </c>
      <c r="J238" t="s">
        <v>244</v>
      </c>
      <c r="K238">
        <v>1.4652E-4</v>
      </c>
      <c r="L238">
        <f t="shared" si="11"/>
        <v>804.40285075063059</v>
      </c>
    </row>
    <row r="239" spans="1:13" ht="14.4" x14ac:dyDescent="0.3">
      <c r="A239" t="str">
        <f t="shared" si="9"/>
        <v>D</v>
      </c>
      <c r="B239">
        <v>0.84</v>
      </c>
      <c r="C239">
        <f t="shared" si="10"/>
        <v>4707920.6898119999</v>
      </c>
      <c r="D239" s="35" t="s">
        <v>241</v>
      </c>
      <c r="E239" t="s">
        <v>274</v>
      </c>
      <c r="F239">
        <v>4707.9206898120001</v>
      </c>
      <c r="G239" s="35">
        <v>2019</v>
      </c>
      <c r="H239">
        <v>10</v>
      </c>
      <c r="I239" t="s">
        <v>253</v>
      </c>
      <c r="J239" t="s">
        <v>244</v>
      </c>
      <c r="K239">
        <v>1.4652E-4</v>
      </c>
      <c r="L239">
        <f t="shared" si="11"/>
        <v>689.8045394712542</v>
      </c>
    </row>
    <row r="240" spans="1:13" ht="14.4" x14ac:dyDescent="0.3">
      <c r="A240" t="str">
        <f t="shared" si="9"/>
        <v>D</v>
      </c>
      <c r="B240">
        <v>0.84</v>
      </c>
      <c r="C240">
        <f t="shared" si="10"/>
        <v>4788796.0171920005</v>
      </c>
      <c r="D240" s="35" t="s">
        <v>241</v>
      </c>
      <c r="E240" t="s">
        <v>274</v>
      </c>
      <c r="F240">
        <v>4788.7960171920004</v>
      </c>
      <c r="G240" s="35">
        <v>2019</v>
      </c>
      <c r="H240">
        <v>11</v>
      </c>
      <c r="I240" t="s">
        <v>254</v>
      </c>
      <c r="J240" t="s">
        <v>244</v>
      </c>
      <c r="K240">
        <v>1.4652E-4</v>
      </c>
      <c r="L240">
        <f t="shared" si="11"/>
        <v>701.65439243897197</v>
      </c>
    </row>
    <row r="241" spans="1:13" ht="14.4" x14ac:dyDescent="0.3">
      <c r="A241" t="str">
        <f t="shared" si="9"/>
        <v>D</v>
      </c>
      <c r="B241">
        <v>0.84</v>
      </c>
      <c r="C241">
        <f t="shared" si="10"/>
        <v>5263834.9398959996</v>
      </c>
      <c r="D241" s="35" t="s">
        <v>241</v>
      </c>
      <c r="E241" t="s">
        <v>274</v>
      </c>
      <c r="F241">
        <v>5263.8349398959999</v>
      </c>
      <c r="G241" s="35">
        <v>2019</v>
      </c>
      <c r="H241">
        <v>12</v>
      </c>
      <c r="I241" t="s">
        <v>255</v>
      </c>
      <c r="J241" t="s">
        <v>244</v>
      </c>
      <c r="K241">
        <v>1.4652E-4</v>
      </c>
      <c r="L241">
        <f t="shared" si="11"/>
        <v>771.25709539356183</v>
      </c>
    </row>
    <row r="242" spans="1:13" ht="14.4" x14ac:dyDescent="0.3">
      <c r="A242" t="str">
        <f t="shared" si="9"/>
        <v>D</v>
      </c>
      <c r="B242">
        <v>0.84</v>
      </c>
      <c r="C242">
        <f t="shared" si="10"/>
        <v>12567677.616947999</v>
      </c>
      <c r="D242" s="35" t="s">
        <v>241</v>
      </c>
      <c r="E242" t="s">
        <v>275</v>
      </c>
      <c r="F242">
        <v>12567.677616948</v>
      </c>
      <c r="G242" s="35">
        <v>2019</v>
      </c>
      <c r="H242">
        <v>1</v>
      </c>
      <c r="I242" t="s">
        <v>243</v>
      </c>
      <c r="J242" t="s">
        <v>244</v>
      </c>
      <c r="K242">
        <v>1.4652E-4</v>
      </c>
      <c r="L242">
        <f t="shared" si="11"/>
        <v>1841.4161244352208</v>
      </c>
      <c r="M242">
        <f>SUM(L242:L253)</f>
        <v>22565.889928869045</v>
      </c>
    </row>
    <row r="243" spans="1:13" ht="14.4" x14ac:dyDescent="0.3">
      <c r="A243" t="str">
        <f t="shared" si="9"/>
        <v>D</v>
      </c>
      <c r="B243">
        <v>0.84</v>
      </c>
      <c r="C243">
        <f t="shared" si="10"/>
        <v>11608253.589312</v>
      </c>
      <c r="D243" s="35" t="s">
        <v>241</v>
      </c>
      <c r="E243" t="s">
        <v>275</v>
      </c>
      <c r="F243">
        <v>11608.253589312</v>
      </c>
      <c r="G243" s="35">
        <v>2019</v>
      </c>
      <c r="H243">
        <v>2</v>
      </c>
      <c r="I243" t="s">
        <v>245</v>
      </c>
      <c r="J243" t="s">
        <v>244</v>
      </c>
      <c r="K243">
        <v>1.4652E-4</v>
      </c>
      <c r="L243">
        <f t="shared" si="11"/>
        <v>1700.8413159059942</v>
      </c>
    </row>
    <row r="244" spans="1:13" ht="14.4" x14ac:dyDescent="0.3">
      <c r="A244" t="str">
        <f t="shared" si="9"/>
        <v>D</v>
      </c>
      <c r="B244">
        <v>0.84</v>
      </c>
      <c r="C244">
        <f t="shared" si="10"/>
        <v>12296933.594472</v>
      </c>
      <c r="D244" s="35" t="s">
        <v>241</v>
      </c>
      <c r="E244" t="s">
        <v>275</v>
      </c>
      <c r="F244">
        <v>12296.933594472001</v>
      </c>
      <c r="G244" s="35">
        <v>2019</v>
      </c>
      <c r="H244">
        <v>3</v>
      </c>
      <c r="I244" t="s">
        <v>246</v>
      </c>
      <c r="J244" t="s">
        <v>244</v>
      </c>
      <c r="K244">
        <v>1.4652E-4</v>
      </c>
      <c r="L244">
        <f t="shared" si="11"/>
        <v>1801.7467102620376</v>
      </c>
    </row>
    <row r="245" spans="1:13" ht="14.4" x14ac:dyDescent="0.3">
      <c r="A245" t="str">
        <f t="shared" si="9"/>
        <v>D</v>
      </c>
      <c r="B245">
        <v>0.84</v>
      </c>
      <c r="C245">
        <f t="shared" si="10"/>
        <v>12275542.23126</v>
      </c>
      <c r="D245" s="35" t="s">
        <v>241</v>
      </c>
      <c r="E245" t="s">
        <v>275</v>
      </c>
      <c r="F245">
        <v>12275.54223126</v>
      </c>
      <c r="G245" s="35">
        <v>2019</v>
      </c>
      <c r="H245">
        <v>4</v>
      </c>
      <c r="I245" t="s">
        <v>247</v>
      </c>
      <c r="J245" t="s">
        <v>244</v>
      </c>
      <c r="K245">
        <v>1.4652E-4</v>
      </c>
      <c r="L245">
        <f t="shared" si="11"/>
        <v>1798.6124477242151</v>
      </c>
    </row>
    <row r="246" spans="1:13" ht="14.4" x14ac:dyDescent="0.3">
      <c r="A246" t="str">
        <f t="shared" si="9"/>
        <v>D</v>
      </c>
      <c r="B246">
        <v>0.84</v>
      </c>
      <c r="C246">
        <f t="shared" si="10"/>
        <v>13120434.833424</v>
      </c>
      <c r="D246" s="35" t="s">
        <v>241</v>
      </c>
      <c r="E246" t="s">
        <v>275</v>
      </c>
      <c r="F246">
        <v>13120.434833424</v>
      </c>
      <c r="G246" s="35">
        <v>2019</v>
      </c>
      <c r="H246">
        <v>5</v>
      </c>
      <c r="I246" t="s">
        <v>248</v>
      </c>
      <c r="J246" t="s">
        <v>244</v>
      </c>
      <c r="K246">
        <v>1.4652E-4</v>
      </c>
      <c r="L246">
        <f t="shared" si="11"/>
        <v>1922.4061117932845</v>
      </c>
    </row>
    <row r="247" spans="1:13" ht="14.4" x14ac:dyDescent="0.3">
      <c r="A247" t="str">
        <f t="shared" si="9"/>
        <v>D</v>
      </c>
      <c r="B247">
        <v>0.84</v>
      </c>
      <c r="C247">
        <f t="shared" si="10"/>
        <v>12644294.355828</v>
      </c>
      <c r="D247" s="35" t="s">
        <v>241</v>
      </c>
      <c r="E247" t="s">
        <v>275</v>
      </c>
      <c r="F247">
        <v>12644.294355828</v>
      </c>
      <c r="G247" s="35">
        <v>2019</v>
      </c>
      <c r="H247">
        <v>6</v>
      </c>
      <c r="I247" t="s">
        <v>249</v>
      </c>
      <c r="J247" t="s">
        <v>244</v>
      </c>
      <c r="K247">
        <v>1.4652E-4</v>
      </c>
      <c r="L247">
        <f t="shared" si="11"/>
        <v>1852.6420090159186</v>
      </c>
    </row>
    <row r="248" spans="1:13" ht="14.4" x14ac:dyDescent="0.3">
      <c r="A248" t="str">
        <f t="shared" si="9"/>
        <v>D</v>
      </c>
      <c r="B248">
        <v>0.84</v>
      </c>
      <c r="C248">
        <f t="shared" si="10"/>
        <v>13700227.462404</v>
      </c>
      <c r="D248" s="35" t="s">
        <v>241</v>
      </c>
      <c r="E248" t="s">
        <v>275</v>
      </c>
      <c r="F248">
        <v>13700.227462404</v>
      </c>
      <c r="G248" s="35">
        <v>2019</v>
      </c>
      <c r="H248">
        <v>7</v>
      </c>
      <c r="I248" t="s">
        <v>250</v>
      </c>
      <c r="J248" t="s">
        <v>244</v>
      </c>
      <c r="K248">
        <v>1.4652E-4</v>
      </c>
      <c r="L248">
        <f t="shared" si="11"/>
        <v>2007.357327791434</v>
      </c>
    </row>
    <row r="249" spans="1:13" ht="14.4" x14ac:dyDescent="0.3">
      <c r="A249" t="str">
        <f t="shared" si="9"/>
        <v>D</v>
      </c>
      <c r="B249">
        <v>0.84</v>
      </c>
      <c r="C249">
        <f t="shared" si="10"/>
        <v>13873364.636460001</v>
      </c>
      <c r="D249" s="35" t="s">
        <v>241</v>
      </c>
      <c r="E249" t="s">
        <v>275</v>
      </c>
      <c r="F249">
        <v>13873.364636460001</v>
      </c>
      <c r="G249" s="35">
        <v>2019</v>
      </c>
      <c r="H249">
        <v>8</v>
      </c>
      <c r="I249" t="s">
        <v>251</v>
      </c>
      <c r="J249" t="s">
        <v>244</v>
      </c>
      <c r="K249">
        <v>1.4652E-4</v>
      </c>
      <c r="L249">
        <f t="shared" si="11"/>
        <v>2032.7253865341193</v>
      </c>
    </row>
    <row r="250" spans="1:13" ht="14.4" x14ac:dyDescent="0.3">
      <c r="A250" t="str">
        <f t="shared" si="9"/>
        <v>D</v>
      </c>
      <c r="B250">
        <v>0.84</v>
      </c>
      <c r="C250">
        <f t="shared" si="10"/>
        <v>12949591.619040001</v>
      </c>
      <c r="D250" s="35" t="s">
        <v>241</v>
      </c>
      <c r="E250" t="s">
        <v>275</v>
      </c>
      <c r="F250">
        <v>12949.59161904</v>
      </c>
      <c r="G250" s="35">
        <v>2019</v>
      </c>
      <c r="H250">
        <v>9</v>
      </c>
      <c r="I250" t="s">
        <v>252</v>
      </c>
      <c r="J250" t="s">
        <v>244</v>
      </c>
      <c r="K250">
        <v>1.4652E-4</v>
      </c>
      <c r="L250">
        <f t="shared" si="11"/>
        <v>1897.3741640217411</v>
      </c>
    </row>
    <row r="251" spans="1:13" ht="14.4" x14ac:dyDescent="0.3">
      <c r="A251" t="str">
        <f t="shared" si="9"/>
        <v>D</v>
      </c>
      <c r="B251">
        <v>0.84</v>
      </c>
      <c r="C251">
        <f t="shared" si="10"/>
        <v>12422730.406056</v>
      </c>
      <c r="D251" s="35" t="s">
        <v>241</v>
      </c>
      <c r="E251" t="s">
        <v>275</v>
      </c>
      <c r="F251">
        <v>12422.730406056</v>
      </c>
      <c r="G251" s="35">
        <v>2019</v>
      </c>
      <c r="H251">
        <v>10</v>
      </c>
      <c r="I251" t="s">
        <v>253</v>
      </c>
      <c r="J251" t="s">
        <v>244</v>
      </c>
      <c r="K251">
        <v>1.4652E-4</v>
      </c>
      <c r="L251">
        <f t="shared" si="11"/>
        <v>1820.178459095325</v>
      </c>
    </row>
    <row r="252" spans="1:13" ht="14.4" x14ac:dyDescent="0.3">
      <c r="A252" t="str">
        <f t="shared" si="9"/>
        <v>D</v>
      </c>
      <c r="B252">
        <v>0.84</v>
      </c>
      <c r="C252">
        <f t="shared" si="10"/>
        <v>12929657.639448</v>
      </c>
      <c r="D252" s="35" t="s">
        <v>241</v>
      </c>
      <c r="E252" t="s">
        <v>275</v>
      </c>
      <c r="F252">
        <v>12929.657639448</v>
      </c>
      <c r="G252" s="35">
        <v>2019</v>
      </c>
      <c r="H252">
        <v>11</v>
      </c>
      <c r="I252" t="s">
        <v>254</v>
      </c>
      <c r="J252" t="s">
        <v>244</v>
      </c>
      <c r="K252">
        <v>1.4652E-4</v>
      </c>
      <c r="L252">
        <f t="shared" si="11"/>
        <v>1894.4534373319209</v>
      </c>
    </row>
    <row r="253" spans="1:13" ht="14.4" x14ac:dyDescent="0.3">
      <c r="A253" t="str">
        <f t="shared" si="9"/>
        <v>D</v>
      </c>
      <c r="B253">
        <v>0.84</v>
      </c>
      <c r="C253">
        <f t="shared" si="10"/>
        <v>13623644.792232001</v>
      </c>
      <c r="D253" s="35" t="s">
        <v>241</v>
      </c>
      <c r="E253" t="s">
        <v>275</v>
      </c>
      <c r="F253">
        <v>13623.644792232</v>
      </c>
      <c r="G253" s="35">
        <v>2019</v>
      </c>
      <c r="H253">
        <v>12</v>
      </c>
      <c r="I253" t="s">
        <v>255</v>
      </c>
      <c r="J253" t="s">
        <v>244</v>
      </c>
      <c r="K253">
        <v>1.4652E-4</v>
      </c>
      <c r="L253">
        <f t="shared" si="11"/>
        <v>1996.1364349578328</v>
      </c>
    </row>
    <row r="254" spans="1:13" ht="14.4" x14ac:dyDescent="0.3">
      <c r="A254" t="str">
        <f t="shared" si="9"/>
        <v>D</v>
      </c>
      <c r="B254">
        <v>0.84</v>
      </c>
      <c r="C254">
        <f t="shared" si="10"/>
        <v>4833971.1239999998</v>
      </c>
      <c r="D254" s="35" t="s">
        <v>241</v>
      </c>
      <c r="E254" t="s">
        <v>276</v>
      </c>
      <c r="F254">
        <v>4833.9711239999997</v>
      </c>
      <c r="G254" s="35">
        <v>2019</v>
      </c>
      <c r="H254">
        <v>1</v>
      </c>
      <c r="I254" t="s">
        <v>243</v>
      </c>
      <c r="J254" t="s">
        <v>244</v>
      </c>
      <c r="K254">
        <v>1.4652E-4</v>
      </c>
      <c r="L254">
        <f t="shared" si="11"/>
        <v>708.27344908847999</v>
      </c>
      <c r="M254">
        <f>SUM(L254:L265)</f>
        <v>8578.8592666301756</v>
      </c>
    </row>
    <row r="255" spans="1:13" ht="14.4" x14ac:dyDescent="0.3">
      <c r="A255" t="str">
        <f t="shared" si="9"/>
        <v>D</v>
      </c>
      <c r="B255">
        <v>0.84</v>
      </c>
      <c r="C255">
        <f t="shared" si="10"/>
        <v>4767631.7786999997</v>
      </c>
      <c r="D255" s="35" t="s">
        <v>241</v>
      </c>
      <c r="E255" t="s">
        <v>276</v>
      </c>
      <c r="F255">
        <v>4767.6317786999998</v>
      </c>
      <c r="G255" s="35">
        <v>2019</v>
      </c>
      <c r="H255">
        <v>2</v>
      </c>
      <c r="I255" t="s">
        <v>245</v>
      </c>
      <c r="J255" t="s">
        <v>244</v>
      </c>
      <c r="K255">
        <v>1.4652E-4</v>
      </c>
      <c r="L255">
        <f t="shared" si="11"/>
        <v>698.55340821512391</v>
      </c>
    </row>
    <row r="256" spans="1:13" ht="14.4" x14ac:dyDescent="0.3">
      <c r="A256" t="str">
        <f t="shared" si="9"/>
        <v>D</v>
      </c>
      <c r="B256">
        <v>0.84</v>
      </c>
      <c r="C256">
        <f t="shared" si="10"/>
        <v>5017563.6059999997</v>
      </c>
      <c r="D256" s="35" t="s">
        <v>241</v>
      </c>
      <c r="E256" t="s">
        <v>276</v>
      </c>
      <c r="F256">
        <v>5017.5636059999997</v>
      </c>
      <c r="G256" s="35">
        <v>2019</v>
      </c>
      <c r="H256">
        <v>3</v>
      </c>
      <c r="I256" t="s">
        <v>246</v>
      </c>
      <c r="J256" t="s">
        <v>244</v>
      </c>
      <c r="K256">
        <v>1.4652E-4</v>
      </c>
      <c r="L256">
        <f t="shared" si="11"/>
        <v>735.17341955111999</v>
      </c>
    </row>
    <row r="257" spans="1:13" ht="14.4" x14ac:dyDescent="0.3">
      <c r="A257" t="str">
        <f t="shared" si="9"/>
        <v>D</v>
      </c>
      <c r="B257">
        <v>0.84</v>
      </c>
      <c r="C257">
        <f t="shared" si="10"/>
        <v>4938077.524824</v>
      </c>
      <c r="D257" s="35" t="s">
        <v>241</v>
      </c>
      <c r="E257" t="s">
        <v>276</v>
      </c>
      <c r="F257">
        <v>4938.0775248239997</v>
      </c>
      <c r="G257" s="35">
        <v>2019</v>
      </c>
      <c r="H257">
        <v>4</v>
      </c>
      <c r="I257" t="s">
        <v>247</v>
      </c>
      <c r="J257" t="s">
        <v>244</v>
      </c>
      <c r="K257">
        <v>1.4652E-4</v>
      </c>
      <c r="L257">
        <f t="shared" si="11"/>
        <v>723.52711893721244</v>
      </c>
    </row>
    <row r="258" spans="1:13" ht="14.4" x14ac:dyDescent="0.3">
      <c r="A258" t="str">
        <f t="shared" ref="A258:A321" si="12">IF(J258="DIESEL", "D", "G")</f>
        <v>D</v>
      </c>
      <c r="B258">
        <v>0.84</v>
      </c>
      <c r="C258">
        <f t="shared" ref="C258:C321" si="13">F258*1000</f>
        <v>4811258.6520000007</v>
      </c>
      <c r="D258" s="35" t="s">
        <v>241</v>
      </c>
      <c r="E258" t="s">
        <v>276</v>
      </c>
      <c r="F258">
        <v>4811.2586520000004</v>
      </c>
      <c r="G258" s="35">
        <v>2019</v>
      </c>
      <c r="H258">
        <v>5</v>
      </c>
      <c r="I258" t="s">
        <v>248</v>
      </c>
      <c r="J258" t="s">
        <v>244</v>
      </c>
      <c r="K258">
        <v>1.4652E-4</v>
      </c>
      <c r="L258">
        <f t="shared" ref="L258:L321" si="14">K258*C258</f>
        <v>704.94561769104007</v>
      </c>
    </row>
    <row r="259" spans="1:13" ht="14.4" x14ac:dyDescent="0.3">
      <c r="A259" t="str">
        <f t="shared" si="12"/>
        <v>D</v>
      </c>
      <c r="B259">
        <v>0.84</v>
      </c>
      <c r="C259">
        <f t="shared" si="13"/>
        <v>4807473.24</v>
      </c>
      <c r="D259" s="35" t="s">
        <v>241</v>
      </c>
      <c r="E259" t="s">
        <v>276</v>
      </c>
      <c r="F259">
        <v>4807.4732400000003</v>
      </c>
      <c r="G259" s="35">
        <v>2019</v>
      </c>
      <c r="H259">
        <v>6</v>
      </c>
      <c r="I259" t="s">
        <v>249</v>
      </c>
      <c r="J259" t="s">
        <v>244</v>
      </c>
      <c r="K259">
        <v>1.4652E-4</v>
      </c>
      <c r="L259">
        <f t="shared" si="14"/>
        <v>704.39097912480008</v>
      </c>
    </row>
    <row r="260" spans="1:13" ht="14.4" x14ac:dyDescent="0.3">
      <c r="A260" t="str">
        <f t="shared" si="12"/>
        <v>D</v>
      </c>
      <c r="B260">
        <v>0.84</v>
      </c>
      <c r="C260">
        <f t="shared" si="13"/>
        <v>4913464.7759999996</v>
      </c>
      <c r="D260" s="35" t="s">
        <v>241</v>
      </c>
      <c r="E260" t="s">
        <v>276</v>
      </c>
      <c r="F260">
        <v>4913.4647759999998</v>
      </c>
      <c r="G260" s="35">
        <v>2019</v>
      </c>
      <c r="H260">
        <v>7</v>
      </c>
      <c r="I260" t="s">
        <v>250</v>
      </c>
      <c r="J260" t="s">
        <v>244</v>
      </c>
      <c r="K260">
        <v>1.4652E-4</v>
      </c>
      <c r="L260">
        <f t="shared" si="14"/>
        <v>719.92085897951995</v>
      </c>
    </row>
    <row r="261" spans="1:13" ht="14.4" x14ac:dyDescent="0.3">
      <c r="A261" t="str">
        <f t="shared" si="12"/>
        <v>D</v>
      </c>
      <c r="B261">
        <v>0.84</v>
      </c>
      <c r="C261">
        <f t="shared" si="13"/>
        <v>4820722.182</v>
      </c>
      <c r="D261" s="35" t="s">
        <v>241</v>
      </c>
      <c r="E261" t="s">
        <v>276</v>
      </c>
      <c r="F261">
        <v>4820.7221820000004</v>
      </c>
      <c r="G261" s="35">
        <v>2019</v>
      </c>
      <c r="H261">
        <v>8</v>
      </c>
      <c r="I261" t="s">
        <v>251</v>
      </c>
      <c r="J261" t="s">
        <v>244</v>
      </c>
      <c r="K261">
        <v>1.4652E-4</v>
      </c>
      <c r="L261">
        <f t="shared" si="14"/>
        <v>706.33221410663998</v>
      </c>
    </row>
    <row r="262" spans="1:13" ht="14.4" x14ac:dyDescent="0.3">
      <c r="A262" t="str">
        <f t="shared" si="12"/>
        <v>D</v>
      </c>
      <c r="B262">
        <v>0.84</v>
      </c>
      <c r="C262">
        <f t="shared" si="13"/>
        <v>4902108.54</v>
      </c>
      <c r="D262" s="35" t="s">
        <v>241</v>
      </c>
      <c r="E262" t="s">
        <v>276</v>
      </c>
      <c r="F262">
        <v>4902.1085400000002</v>
      </c>
      <c r="G262" s="35">
        <v>2019</v>
      </c>
      <c r="H262">
        <v>9</v>
      </c>
      <c r="I262" t="s">
        <v>252</v>
      </c>
      <c r="J262" t="s">
        <v>244</v>
      </c>
      <c r="K262">
        <v>1.4652E-4</v>
      </c>
      <c r="L262">
        <f t="shared" si="14"/>
        <v>718.25694328079999</v>
      </c>
    </row>
    <row r="263" spans="1:13" ht="14.4" x14ac:dyDescent="0.3">
      <c r="A263" t="str">
        <f t="shared" si="12"/>
        <v>D</v>
      </c>
      <c r="B263">
        <v>0.84</v>
      </c>
      <c r="C263">
        <f t="shared" si="13"/>
        <v>3938721.1860000002</v>
      </c>
      <c r="D263" s="35" t="s">
        <v>241</v>
      </c>
      <c r="E263" t="s">
        <v>276</v>
      </c>
      <c r="F263">
        <v>3938.7211860000002</v>
      </c>
      <c r="G263" s="35">
        <v>2019</v>
      </c>
      <c r="H263">
        <v>10</v>
      </c>
      <c r="I263" t="s">
        <v>253</v>
      </c>
      <c r="J263" t="s">
        <v>244</v>
      </c>
      <c r="K263">
        <v>1.4652E-4</v>
      </c>
      <c r="L263">
        <f t="shared" si="14"/>
        <v>577.10142817272003</v>
      </c>
    </row>
    <row r="264" spans="1:13" ht="14.4" x14ac:dyDescent="0.3">
      <c r="A264" t="str">
        <f t="shared" si="12"/>
        <v>D</v>
      </c>
      <c r="B264">
        <v>0.84</v>
      </c>
      <c r="C264">
        <f t="shared" si="13"/>
        <v>5197370.676</v>
      </c>
      <c r="D264" s="35" t="s">
        <v>241</v>
      </c>
      <c r="E264" t="s">
        <v>276</v>
      </c>
      <c r="F264">
        <v>5197.3706759999995</v>
      </c>
      <c r="G264" s="35">
        <v>2019</v>
      </c>
      <c r="H264">
        <v>11</v>
      </c>
      <c r="I264" t="s">
        <v>254</v>
      </c>
      <c r="J264" t="s">
        <v>244</v>
      </c>
      <c r="K264">
        <v>1.4652E-4</v>
      </c>
      <c r="L264">
        <f t="shared" si="14"/>
        <v>761.51875144752</v>
      </c>
    </row>
    <row r="265" spans="1:13" ht="14.4" x14ac:dyDescent="0.3">
      <c r="A265" t="str">
        <f t="shared" si="12"/>
        <v>D</v>
      </c>
      <c r="B265">
        <v>0.84</v>
      </c>
      <c r="C265">
        <f t="shared" si="13"/>
        <v>5602409.7599999998</v>
      </c>
      <c r="D265" s="35" t="s">
        <v>241</v>
      </c>
      <c r="E265" t="s">
        <v>276</v>
      </c>
      <c r="F265">
        <v>5602.4097599999996</v>
      </c>
      <c r="G265" s="35">
        <v>2019</v>
      </c>
      <c r="H265">
        <v>12</v>
      </c>
      <c r="I265" t="s">
        <v>255</v>
      </c>
      <c r="J265" t="s">
        <v>244</v>
      </c>
      <c r="K265">
        <v>1.4652E-4</v>
      </c>
      <c r="L265">
        <f t="shared" si="14"/>
        <v>820.86507803519999</v>
      </c>
    </row>
    <row r="266" spans="1:13" ht="14.4" x14ac:dyDescent="0.3">
      <c r="A266" t="str">
        <f t="shared" si="12"/>
        <v>D</v>
      </c>
      <c r="B266">
        <v>0.84</v>
      </c>
      <c r="C266">
        <f t="shared" si="13"/>
        <v>11403553.65</v>
      </c>
      <c r="D266" s="35" t="s">
        <v>241</v>
      </c>
      <c r="E266" t="s">
        <v>277</v>
      </c>
      <c r="F266">
        <v>11403.55365</v>
      </c>
      <c r="G266" s="35">
        <v>2019</v>
      </c>
      <c r="H266">
        <v>1</v>
      </c>
      <c r="I266" t="s">
        <v>243</v>
      </c>
      <c r="J266" t="s">
        <v>244</v>
      </c>
      <c r="K266">
        <v>1.4652E-4</v>
      </c>
      <c r="L266">
        <f t="shared" si="14"/>
        <v>1670.848680798</v>
      </c>
      <c r="M266">
        <f>SUM(L266:L277)</f>
        <v>20688.573159318239</v>
      </c>
    </row>
    <row r="267" spans="1:13" ht="14.4" x14ac:dyDescent="0.3">
      <c r="A267" t="str">
        <f t="shared" si="12"/>
        <v>D</v>
      </c>
      <c r="B267">
        <v>0.84</v>
      </c>
      <c r="C267">
        <f t="shared" si="13"/>
        <v>11036368.686000001</v>
      </c>
      <c r="D267" s="35" t="s">
        <v>241</v>
      </c>
      <c r="E267" t="s">
        <v>277</v>
      </c>
      <c r="F267">
        <v>11036.368686</v>
      </c>
      <c r="G267" s="35">
        <v>2019</v>
      </c>
      <c r="H267">
        <v>2</v>
      </c>
      <c r="I267" t="s">
        <v>245</v>
      </c>
      <c r="J267" t="s">
        <v>244</v>
      </c>
      <c r="K267">
        <v>1.4652E-4</v>
      </c>
      <c r="L267">
        <f t="shared" si="14"/>
        <v>1617.04873987272</v>
      </c>
    </row>
    <row r="268" spans="1:13" ht="14.4" x14ac:dyDescent="0.3">
      <c r="A268" t="str">
        <f t="shared" si="12"/>
        <v>D</v>
      </c>
      <c r="B268">
        <v>0.84</v>
      </c>
      <c r="C268">
        <f t="shared" si="13"/>
        <v>11795343.791999999</v>
      </c>
      <c r="D268" s="35" t="s">
        <v>241</v>
      </c>
      <c r="E268" t="s">
        <v>277</v>
      </c>
      <c r="F268">
        <v>11795.343792</v>
      </c>
      <c r="G268" s="35">
        <v>2019</v>
      </c>
      <c r="H268">
        <v>3</v>
      </c>
      <c r="I268" t="s">
        <v>246</v>
      </c>
      <c r="J268" t="s">
        <v>244</v>
      </c>
      <c r="K268">
        <v>1.4652E-4</v>
      </c>
      <c r="L268">
        <f t="shared" si="14"/>
        <v>1728.25377240384</v>
      </c>
    </row>
    <row r="269" spans="1:13" ht="14.4" x14ac:dyDescent="0.3">
      <c r="A269" t="str">
        <f t="shared" si="12"/>
        <v>D</v>
      </c>
      <c r="B269">
        <v>0.84</v>
      </c>
      <c r="C269">
        <f t="shared" si="13"/>
        <v>11854017.677999999</v>
      </c>
      <c r="D269" s="35" t="s">
        <v>241</v>
      </c>
      <c r="E269" t="s">
        <v>277</v>
      </c>
      <c r="F269">
        <v>11854.017678</v>
      </c>
      <c r="G269" s="35">
        <v>2019</v>
      </c>
      <c r="H269">
        <v>4</v>
      </c>
      <c r="I269" t="s">
        <v>247</v>
      </c>
      <c r="J269" t="s">
        <v>244</v>
      </c>
      <c r="K269">
        <v>1.4652E-4</v>
      </c>
      <c r="L269">
        <f t="shared" si="14"/>
        <v>1736.85067018056</v>
      </c>
    </row>
    <row r="270" spans="1:13" ht="14.4" x14ac:dyDescent="0.3">
      <c r="A270" t="str">
        <f t="shared" si="12"/>
        <v>D</v>
      </c>
      <c r="B270">
        <v>0.84</v>
      </c>
      <c r="C270">
        <f t="shared" si="13"/>
        <v>12380189.946</v>
      </c>
      <c r="D270" s="35" t="s">
        <v>241</v>
      </c>
      <c r="E270" t="s">
        <v>277</v>
      </c>
      <c r="F270">
        <v>12380.189946</v>
      </c>
      <c r="G270" s="35">
        <v>2019</v>
      </c>
      <c r="H270">
        <v>5</v>
      </c>
      <c r="I270" t="s">
        <v>248</v>
      </c>
      <c r="J270" t="s">
        <v>244</v>
      </c>
      <c r="K270">
        <v>1.4652E-4</v>
      </c>
      <c r="L270">
        <f t="shared" si="14"/>
        <v>1813.9454308879201</v>
      </c>
    </row>
    <row r="271" spans="1:13" ht="14.4" x14ac:dyDescent="0.3">
      <c r="A271" t="str">
        <f t="shared" si="12"/>
        <v>D</v>
      </c>
      <c r="B271">
        <v>0.84</v>
      </c>
      <c r="C271">
        <f t="shared" si="13"/>
        <v>11679888.726</v>
      </c>
      <c r="D271" s="35" t="s">
        <v>241</v>
      </c>
      <c r="E271" t="s">
        <v>277</v>
      </c>
      <c r="F271">
        <v>11679.888725999999</v>
      </c>
      <c r="G271" s="35">
        <v>2019</v>
      </c>
      <c r="H271">
        <v>6</v>
      </c>
      <c r="I271" t="s">
        <v>249</v>
      </c>
      <c r="J271" t="s">
        <v>244</v>
      </c>
      <c r="K271">
        <v>1.4652E-4</v>
      </c>
      <c r="L271">
        <f t="shared" si="14"/>
        <v>1711.3372961335199</v>
      </c>
    </row>
    <row r="272" spans="1:13" ht="14.4" x14ac:dyDescent="0.3">
      <c r="A272" t="str">
        <f t="shared" si="12"/>
        <v>D</v>
      </c>
      <c r="B272">
        <v>0.84</v>
      </c>
      <c r="C272">
        <f t="shared" si="13"/>
        <v>13063456.812000001</v>
      </c>
      <c r="D272" s="35" t="s">
        <v>241</v>
      </c>
      <c r="E272" t="s">
        <v>277</v>
      </c>
      <c r="F272">
        <v>13063.456812</v>
      </c>
      <c r="G272" s="35">
        <v>2019</v>
      </c>
      <c r="H272">
        <v>7</v>
      </c>
      <c r="I272" t="s">
        <v>250</v>
      </c>
      <c r="J272" t="s">
        <v>244</v>
      </c>
      <c r="K272">
        <v>1.4652E-4</v>
      </c>
      <c r="L272">
        <f t="shared" si="14"/>
        <v>1914.0576920942401</v>
      </c>
    </row>
    <row r="273" spans="1:13" ht="14.4" x14ac:dyDescent="0.3">
      <c r="A273" t="str">
        <f t="shared" si="12"/>
        <v>D</v>
      </c>
      <c r="B273">
        <v>0.84</v>
      </c>
      <c r="C273">
        <f t="shared" si="13"/>
        <v>12454005.48</v>
      </c>
      <c r="D273" s="35" t="s">
        <v>241</v>
      </c>
      <c r="E273" t="s">
        <v>277</v>
      </c>
      <c r="F273">
        <v>12454.00548</v>
      </c>
      <c r="G273" s="35">
        <v>2019</v>
      </c>
      <c r="H273">
        <v>8</v>
      </c>
      <c r="I273" t="s">
        <v>251</v>
      </c>
      <c r="J273" t="s">
        <v>244</v>
      </c>
      <c r="K273">
        <v>1.4652E-4</v>
      </c>
      <c r="L273">
        <f t="shared" si="14"/>
        <v>1824.7608829296</v>
      </c>
    </row>
    <row r="274" spans="1:13" ht="14.4" x14ac:dyDescent="0.3">
      <c r="A274" t="str">
        <f t="shared" si="12"/>
        <v>D</v>
      </c>
      <c r="B274">
        <v>0.84</v>
      </c>
      <c r="C274">
        <f t="shared" si="13"/>
        <v>11683674.138</v>
      </c>
      <c r="D274" s="35" t="s">
        <v>241</v>
      </c>
      <c r="E274" t="s">
        <v>277</v>
      </c>
      <c r="F274">
        <v>11683.674138</v>
      </c>
      <c r="G274" s="35">
        <v>2019</v>
      </c>
      <c r="H274">
        <v>9</v>
      </c>
      <c r="I274" t="s">
        <v>252</v>
      </c>
      <c r="J274" t="s">
        <v>244</v>
      </c>
      <c r="K274">
        <v>1.4652E-4</v>
      </c>
      <c r="L274">
        <f t="shared" si="14"/>
        <v>1711.89193469976</v>
      </c>
    </row>
    <row r="275" spans="1:13" ht="14.4" x14ac:dyDescent="0.3">
      <c r="A275" t="str">
        <f t="shared" si="12"/>
        <v>D</v>
      </c>
      <c r="B275">
        <v>0.84</v>
      </c>
      <c r="C275">
        <f t="shared" si="13"/>
        <v>9828822.2579999994</v>
      </c>
      <c r="D275" s="35" t="s">
        <v>241</v>
      </c>
      <c r="E275" t="s">
        <v>277</v>
      </c>
      <c r="F275">
        <v>9828.8222580000001</v>
      </c>
      <c r="G275" s="35">
        <v>2019</v>
      </c>
      <c r="H275">
        <v>10</v>
      </c>
      <c r="I275" t="s">
        <v>253</v>
      </c>
      <c r="J275" t="s">
        <v>244</v>
      </c>
      <c r="K275">
        <v>1.4652E-4</v>
      </c>
      <c r="L275">
        <f t="shared" si="14"/>
        <v>1440.1190372421599</v>
      </c>
    </row>
    <row r="276" spans="1:13" ht="14.4" x14ac:dyDescent="0.3">
      <c r="A276" t="str">
        <f t="shared" si="12"/>
        <v>D</v>
      </c>
      <c r="B276">
        <v>0.84</v>
      </c>
      <c r="C276">
        <f t="shared" si="13"/>
        <v>11916476.976</v>
      </c>
      <c r="D276" s="35" t="s">
        <v>241</v>
      </c>
      <c r="E276" t="s">
        <v>277</v>
      </c>
      <c r="F276">
        <v>11916.476976</v>
      </c>
      <c r="G276" s="35">
        <v>2019</v>
      </c>
      <c r="H276">
        <v>11</v>
      </c>
      <c r="I276" t="s">
        <v>254</v>
      </c>
      <c r="J276" t="s">
        <v>244</v>
      </c>
      <c r="K276">
        <v>1.4652E-4</v>
      </c>
      <c r="L276">
        <f t="shared" si="14"/>
        <v>1746.00220652352</v>
      </c>
    </row>
    <row r="277" spans="1:13" ht="14.4" x14ac:dyDescent="0.3">
      <c r="A277" t="str">
        <f t="shared" si="12"/>
        <v>D</v>
      </c>
      <c r="B277">
        <v>0.84</v>
      </c>
      <c r="C277">
        <f t="shared" si="13"/>
        <v>12103854.869999999</v>
      </c>
      <c r="D277" s="35" t="s">
        <v>241</v>
      </c>
      <c r="E277" t="s">
        <v>277</v>
      </c>
      <c r="F277">
        <v>12103.854869999999</v>
      </c>
      <c r="G277" s="35">
        <v>2019</v>
      </c>
      <c r="H277">
        <v>12</v>
      </c>
      <c r="I277" t="s">
        <v>255</v>
      </c>
      <c r="J277" t="s">
        <v>244</v>
      </c>
      <c r="K277">
        <v>1.4652E-4</v>
      </c>
      <c r="L277">
        <f t="shared" si="14"/>
        <v>1773.4568155523998</v>
      </c>
    </row>
    <row r="278" spans="1:13" ht="14.4" x14ac:dyDescent="0.3">
      <c r="A278" t="str">
        <f t="shared" si="12"/>
        <v>D</v>
      </c>
      <c r="B278">
        <v>0.84</v>
      </c>
      <c r="C278">
        <f t="shared" si="13"/>
        <v>2342223.6750000003</v>
      </c>
      <c r="D278" s="35" t="s">
        <v>241</v>
      </c>
      <c r="E278" t="s">
        <v>278</v>
      </c>
      <c r="F278">
        <v>2342.2236750000002</v>
      </c>
      <c r="G278" s="35">
        <v>2019</v>
      </c>
      <c r="H278">
        <v>1</v>
      </c>
      <c r="I278" t="s">
        <v>243</v>
      </c>
      <c r="J278" t="s">
        <v>244</v>
      </c>
      <c r="K278">
        <v>1.4652E-4</v>
      </c>
      <c r="L278">
        <f t="shared" si="14"/>
        <v>343.18261286100005</v>
      </c>
      <c r="M278">
        <f>SUM(L278:L289)</f>
        <v>2609.8351342853334</v>
      </c>
    </row>
    <row r="279" spans="1:13" ht="14.4" x14ac:dyDescent="0.3">
      <c r="A279" t="str">
        <f t="shared" si="12"/>
        <v>D</v>
      </c>
      <c r="B279">
        <v>0.84</v>
      </c>
      <c r="C279">
        <f t="shared" si="13"/>
        <v>1171111.8375000001</v>
      </c>
      <c r="D279" s="35" t="s">
        <v>241</v>
      </c>
      <c r="E279" t="s">
        <v>278</v>
      </c>
      <c r="F279">
        <v>1171.1118375000001</v>
      </c>
      <c r="G279" s="35">
        <v>2019</v>
      </c>
      <c r="H279">
        <v>2</v>
      </c>
      <c r="I279" t="s">
        <v>245</v>
      </c>
      <c r="J279" t="s">
        <v>244</v>
      </c>
      <c r="K279">
        <v>1.4652E-4</v>
      </c>
      <c r="L279">
        <f t="shared" si="14"/>
        <v>171.59130643050003</v>
      </c>
    </row>
    <row r="280" spans="1:13" ht="14.4" x14ac:dyDescent="0.3">
      <c r="A280" t="str">
        <f t="shared" si="12"/>
        <v>D</v>
      </c>
      <c r="B280">
        <v>0.84</v>
      </c>
      <c r="C280">
        <f t="shared" si="13"/>
        <v>1178606.9532599999</v>
      </c>
      <c r="D280" s="35" t="s">
        <v>241</v>
      </c>
      <c r="E280" t="s">
        <v>278</v>
      </c>
      <c r="F280">
        <v>1178.60695326</v>
      </c>
      <c r="G280" s="35">
        <v>2019</v>
      </c>
      <c r="H280">
        <v>3</v>
      </c>
      <c r="I280" t="s">
        <v>246</v>
      </c>
      <c r="J280" t="s">
        <v>244</v>
      </c>
      <c r="K280">
        <v>1.4652E-4</v>
      </c>
      <c r="L280">
        <f t="shared" si="14"/>
        <v>172.68949079165517</v>
      </c>
    </row>
    <row r="281" spans="1:13" ht="14.4" x14ac:dyDescent="0.3">
      <c r="A281" t="str">
        <f t="shared" si="12"/>
        <v>D</v>
      </c>
      <c r="B281">
        <v>0.84</v>
      </c>
      <c r="C281">
        <f t="shared" si="13"/>
        <v>1280727.90549</v>
      </c>
      <c r="D281" s="35" t="s">
        <v>241</v>
      </c>
      <c r="E281" t="s">
        <v>278</v>
      </c>
      <c r="F281">
        <v>1280.72790549</v>
      </c>
      <c r="G281" s="35">
        <v>2019</v>
      </c>
      <c r="H281">
        <v>4</v>
      </c>
      <c r="I281" t="s">
        <v>247</v>
      </c>
      <c r="J281" t="s">
        <v>244</v>
      </c>
      <c r="K281">
        <v>1.4652E-4</v>
      </c>
      <c r="L281">
        <f t="shared" si="14"/>
        <v>187.65225271239481</v>
      </c>
    </row>
    <row r="282" spans="1:13" ht="14.4" x14ac:dyDescent="0.3">
      <c r="A282" t="str">
        <f t="shared" si="12"/>
        <v>D</v>
      </c>
      <c r="B282">
        <v>0.84</v>
      </c>
      <c r="C282">
        <f t="shared" si="13"/>
        <v>1399712.86818</v>
      </c>
      <c r="D282" s="35" t="s">
        <v>241</v>
      </c>
      <c r="E282" t="s">
        <v>278</v>
      </c>
      <c r="F282">
        <v>1399.71286818</v>
      </c>
      <c r="G282" s="35">
        <v>2019</v>
      </c>
      <c r="H282">
        <v>5</v>
      </c>
      <c r="I282" t="s">
        <v>248</v>
      </c>
      <c r="J282" t="s">
        <v>244</v>
      </c>
      <c r="K282">
        <v>1.4652E-4</v>
      </c>
      <c r="L282">
        <f t="shared" si="14"/>
        <v>205.0859294457336</v>
      </c>
    </row>
    <row r="283" spans="1:13" ht="14.4" x14ac:dyDescent="0.3">
      <c r="A283" t="str">
        <f t="shared" si="12"/>
        <v>D</v>
      </c>
      <c r="B283">
        <v>0.84</v>
      </c>
      <c r="C283">
        <f t="shared" si="13"/>
        <v>1434377.7785699998</v>
      </c>
      <c r="D283" s="35" t="s">
        <v>241</v>
      </c>
      <c r="E283" t="s">
        <v>278</v>
      </c>
      <c r="F283">
        <v>1434.3777785699999</v>
      </c>
      <c r="G283" s="35">
        <v>2019</v>
      </c>
      <c r="H283">
        <v>6</v>
      </c>
      <c r="I283" t="s">
        <v>249</v>
      </c>
      <c r="J283" t="s">
        <v>244</v>
      </c>
      <c r="K283">
        <v>1.4652E-4</v>
      </c>
      <c r="L283">
        <f t="shared" si="14"/>
        <v>210.16503211607639</v>
      </c>
    </row>
    <row r="284" spans="1:13" ht="14.4" x14ac:dyDescent="0.3">
      <c r="A284" t="str">
        <f t="shared" si="12"/>
        <v>D</v>
      </c>
      <c r="B284">
        <v>0.84</v>
      </c>
      <c r="C284">
        <f t="shared" si="13"/>
        <v>1424071.9944</v>
      </c>
      <c r="D284" s="35" t="s">
        <v>241</v>
      </c>
      <c r="E284" t="s">
        <v>278</v>
      </c>
      <c r="F284">
        <v>1424.0719944</v>
      </c>
      <c r="G284" s="35">
        <v>2019</v>
      </c>
      <c r="H284">
        <v>7</v>
      </c>
      <c r="I284" t="s">
        <v>250</v>
      </c>
      <c r="J284" t="s">
        <v>244</v>
      </c>
      <c r="K284">
        <v>1.4652E-4</v>
      </c>
      <c r="L284">
        <f t="shared" si="14"/>
        <v>208.65502861948801</v>
      </c>
    </row>
    <row r="285" spans="1:13" ht="14.4" x14ac:dyDescent="0.3">
      <c r="A285" t="str">
        <f t="shared" si="12"/>
        <v>D</v>
      </c>
      <c r="B285">
        <v>0.84</v>
      </c>
      <c r="C285">
        <f t="shared" si="13"/>
        <v>1469042.6889600002</v>
      </c>
      <c r="D285" s="35" t="s">
        <v>241</v>
      </c>
      <c r="E285" t="s">
        <v>278</v>
      </c>
      <c r="F285">
        <v>1469.0426889600001</v>
      </c>
      <c r="G285" s="35">
        <v>2019</v>
      </c>
      <c r="H285">
        <v>8</v>
      </c>
      <c r="I285" t="s">
        <v>251</v>
      </c>
      <c r="J285" t="s">
        <v>244</v>
      </c>
      <c r="K285">
        <v>1.4652E-4</v>
      </c>
      <c r="L285">
        <f t="shared" si="14"/>
        <v>215.24413478641924</v>
      </c>
    </row>
    <row r="286" spans="1:13" ht="14.4" x14ac:dyDescent="0.3">
      <c r="A286" t="str">
        <f t="shared" si="12"/>
        <v>D</v>
      </c>
      <c r="B286">
        <v>0.84</v>
      </c>
      <c r="C286">
        <f t="shared" si="13"/>
        <v>1552425.85179</v>
      </c>
      <c r="D286" s="35" t="s">
        <v>241</v>
      </c>
      <c r="E286" t="s">
        <v>278</v>
      </c>
      <c r="F286">
        <v>1552.42585179</v>
      </c>
      <c r="G286" s="35">
        <v>2019</v>
      </c>
      <c r="H286">
        <v>9</v>
      </c>
      <c r="I286" t="s">
        <v>252</v>
      </c>
      <c r="J286" t="s">
        <v>244</v>
      </c>
      <c r="K286">
        <v>1.4652E-4</v>
      </c>
      <c r="L286">
        <f t="shared" si="14"/>
        <v>227.46143580427079</v>
      </c>
    </row>
    <row r="287" spans="1:13" ht="14.4" x14ac:dyDescent="0.3">
      <c r="A287" t="str">
        <f t="shared" si="12"/>
        <v>D</v>
      </c>
      <c r="B287">
        <v>0.84</v>
      </c>
      <c r="C287">
        <f t="shared" si="13"/>
        <v>1553362.7412599998</v>
      </c>
      <c r="D287" s="35" t="s">
        <v>241</v>
      </c>
      <c r="E287" t="s">
        <v>278</v>
      </c>
      <c r="F287">
        <v>1553.3627412599999</v>
      </c>
      <c r="G287" s="35">
        <v>2019</v>
      </c>
      <c r="H287">
        <v>10</v>
      </c>
      <c r="I287" t="s">
        <v>253</v>
      </c>
      <c r="J287" t="s">
        <v>244</v>
      </c>
      <c r="K287">
        <v>1.4652E-4</v>
      </c>
      <c r="L287">
        <f t="shared" si="14"/>
        <v>227.59870884941517</v>
      </c>
    </row>
    <row r="288" spans="1:13" ht="14.4" x14ac:dyDescent="0.3">
      <c r="A288" t="str">
        <f t="shared" si="12"/>
        <v>D</v>
      </c>
      <c r="B288">
        <v>0.84</v>
      </c>
      <c r="C288">
        <f t="shared" si="13"/>
        <v>1409081.7628800001</v>
      </c>
      <c r="D288" s="35" t="s">
        <v>241</v>
      </c>
      <c r="E288" t="s">
        <v>278</v>
      </c>
      <c r="F288">
        <v>1409.08176288</v>
      </c>
      <c r="G288" s="35">
        <v>2019</v>
      </c>
      <c r="H288">
        <v>11</v>
      </c>
      <c r="I288" t="s">
        <v>254</v>
      </c>
      <c r="J288" t="s">
        <v>244</v>
      </c>
      <c r="K288">
        <v>1.4652E-4</v>
      </c>
      <c r="L288">
        <f t="shared" si="14"/>
        <v>206.4586598971776</v>
      </c>
    </row>
    <row r="289" spans="1:14" ht="14.4" x14ac:dyDescent="0.3">
      <c r="A289" t="str">
        <f t="shared" si="12"/>
        <v>D</v>
      </c>
      <c r="B289">
        <v>0.84</v>
      </c>
      <c r="C289">
        <f t="shared" si="13"/>
        <v>1597396.5463500002</v>
      </c>
      <c r="D289" s="35" t="s">
        <v>241</v>
      </c>
      <c r="E289" t="s">
        <v>278</v>
      </c>
      <c r="F289">
        <v>1597.3965463500001</v>
      </c>
      <c r="G289" s="35">
        <v>2019</v>
      </c>
      <c r="H289">
        <v>12</v>
      </c>
      <c r="I289" t="s">
        <v>255</v>
      </c>
      <c r="J289" t="s">
        <v>244</v>
      </c>
      <c r="K289">
        <v>1.4652E-4</v>
      </c>
      <c r="L289">
        <f t="shared" si="14"/>
        <v>234.05054197120202</v>
      </c>
    </row>
    <row r="290" spans="1:14" ht="14.4" x14ac:dyDescent="0.3">
      <c r="A290" t="str">
        <f t="shared" si="12"/>
        <v>D</v>
      </c>
      <c r="B290">
        <v>0.84</v>
      </c>
      <c r="C290">
        <f t="shared" si="13"/>
        <v>1598333.43582</v>
      </c>
      <c r="D290" s="35" t="s">
        <v>241</v>
      </c>
      <c r="E290" t="s">
        <v>279</v>
      </c>
      <c r="F290">
        <v>1598.33343582</v>
      </c>
      <c r="G290" s="35">
        <v>2019</v>
      </c>
      <c r="H290">
        <v>1</v>
      </c>
      <c r="I290" t="s">
        <v>243</v>
      </c>
      <c r="J290" t="s">
        <v>244</v>
      </c>
      <c r="K290">
        <v>1.4652E-4</v>
      </c>
      <c r="L290">
        <f t="shared" si="14"/>
        <v>234.18781501634641</v>
      </c>
      <c r="M290">
        <f>SUM(L290:L301)</f>
        <v>2500.8403364406795</v>
      </c>
      <c r="N290" t="s">
        <v>280</v>
      </c>
    </row>
    <row r="291" spans="1:14" ht="14.4" x14ac:dyDescent="0.3">
      <c r="A291" t="str">
        <f t="shared" si="12"/>
        <v>D</v>
      </c>
      <c r="B291">
        <v>0.84</v>
      </c>
      <c r="C291">
        <f t="shared" si="13"/>
        <v>1171111.8375000001</v>
      </c>
      <c r="D291" s="35" t="s">
        <v>241</v>
      </c>
      <c r="E291" t="s">
        <v>279</v>
      </c>
      <c r="F291">
        <v>1171.1118375000001</v>
      </c>
      <c r="G291" s="35">
        <v>2019</v>
      </c>
      <c r="H291">
        <v>2</v>
      </c>
      <c r="I291" t="s">
        <v>245</v>
      </c>
      <c r="J291" t="s">
        <v>244</v>
      </c>
      <c r="K291">
        <v>1.4652E-4</v>
      </c>
      <c r="L291">
        <f t="shared" si="14"/>
        <v>171.59130643050003</v>
      </c>
      <c r="N291" t="s">
        <v>280</v>
      </c>
    </row>
    <row r="292" spans="1:14" ht="14.4" x14ac:dyDescent="0.3">
      <c r="A292" t="str">
        <f t="shared" si="12"/>
        <v>D</v>
      </c>
      <c r="B292">
        <v>0.84</v>
      </c>
      <c r="C292">
        <f t="shared" si="13"/>
        <v>1178606.9532599999</v>
      </c>
      <c r="D292" s="35" t="s">
        <v>241</v>
      </c>
      <c r="E292" t="s">
        <v>279</v>
      </c>
      <c r="F292">
        <v>1178.60695326</v>
      </c>
      <c r="G292" s="35">
        <v>2019</v>
      </c>
      <c r="H292">
        <v>3</v>
      </c>
      <c r="I292" t="s">
        <v>246</v>
      </c>
      <c r="J292" t="s">
        <v>244</v>
      </c>
      <c r="K292">
        <v>1.4652E-4</v>
      </c>
      <c r="L292">
        <f t="shared" si="14"/>
        <v>172.68949079165517</v>
      </c>
      <c r="N292" t="s">
        <v>280</v>
      </c>
    </row>
    <row r="293" spans="1:14" ht="14.4" x14ac:dyDescent="0.3">
      <c r="A293" t="str">
        <f t="shared" si="12"/>
        <v>D</v>
      </c>
      <c r="B293">
        <v>0.84</v>
      </c>
      <c r="C293">
        <f t="shared" si="13"/>
        <v>1280727.90549</v>
      </c>
      <c r="D293" s="35" t="s">
        <v>241</v>
      </c>
      <c r="E293" t="s">
        <v>279</v>
      </c>
      <c r="F293">
        <v>1280.72790549</v>
      </c>
      <c r="G293" s="35">
        <v>2019</v>
      </c>
      <c r="H293">
        <v>4</v>
      </c>
      <c r="I293" t="s">
        <v>247</v>
      </c>
      <c r="J293" t="s">
        <v>244</v>
      </c>
      <c r="K293">
        <v>1.4652E-4</v>
      </c>
      <c r="L293">
        <f t="shared" si="14"/>
        <v>187.65225271239481</v>
      </c>
      <c r="N293" t="s">
        <v>280</v>
      </c>
    </row>
    <row r="294" spans="1:14" ht="14.4" x14ac:dyDescent="0.3">
      <c r="A294" t="str">
        <f t="shared" si="12"/>
        <v>D</v>
      </c>
      <c r="B294">
        <v>0.84</v>
      </c>
      <c r="C294">
        <f t="shared" si="13"/>
        <v>1399712.86818</v>
      </c>
      <c r="D294" s="35" t="s">
        <v>241</v>
      </c>
      <c r="E294" t="s">
        <v>279</v>
      </c>
      <c r="F294">
        <v>1399.71286818</v>
      </c>
      <c r="G294" s="35">
        <v>2019</v>
      </c>
      <c r="H294">
        <v>5</v>
      </c>
      <c r="I294" t="s">
        <v>248</v>
      </c>
      <c r="J294" t="s">
        <v>244</v>
      </c>
      <c r="K294">
        <v>1.4652E-4</v>
      </c>
      <c r="L294">
        <f t="shared" si="14"/>
        <v>205.0859294457336</v>
      </c>
      <c r="N294" t="s">
        <v>280</v>
      </c>
    </row>
    <row r="295" spans="1:14" ht="14.4" x14ac:dyDescent="0.3">
      <c r="A295" t="str">
        <f t="shared" si="12"/>
        <v>D</v>
      </c>
      <c r="B295">
        <v>0.84</v>
      </c>
      <c r="C295">
        <f t="shared" si="13"/>
        <v>1434377.7785699998</v>
      </c>
      <c r="D295" s="35" t="s">
        <v>241</v>
      </c>
      <c r="E295" t="s">
        <v>279</v>
      </c>
      <c r="F295">
        <v>1434.3777785699999</v>
      </c>
      <c r="G295" s="35">
        <v>2019</v>
      </c>
      <c r="H295">
        <v>6</v>
      </c>
      <c r="I295" t="s">
        <v>249</v>
      </c>
      <c r="J295" t="s">
        <v>244</v>
      </c>
      <c r="K295">
        <v>1.4652E-4</v>
      </c>
      <c r="L295">
        <f t="shared" si="14"/>
        <v>210.16503211607639</v>
      </c>
      <c r="N295" t="s">
        <v>280</v>
      </c>
    </row>
    <row r="296" spans="1:14" ht="14.4" x14ac:dyDescent="0.3">
      <c r="A296" t="str">
        <f t="shared" si="12"/>
        <v>D</v>
      </c>
      <c r="B296">
        <v>0.84</v>
      </c>
      <c r="C296">
        <f t="shared" si="13"/>
        <v>1424071.9944</v>
      </c>
      <c r="D296" s="35" t="s">
        <v>241</v>
      </c>
      <c r="E296" t="s">
        <v>279</v>
      </c>
      <c r="F296">
        <v>1424.0719944</v>
      </c>
      <c r="G296" s="35">
        <v>2019</v>
      </c>
      <c r="H296">
        <v>7</v>
      </c>
      <c r="I296" t="s">
        <v>250</v>
      </c>
      <c r="J296" t="s">
        <v>244</v>
      </c>
      <c r="K296">
        <v>1.4652E-4</v>
      </c>
      <c r="L296">
        <f t="shared" si="14"/>
        <v>208.65502861948801</v>
      </c>
      <c r="N296" t="s">
        <v>280</v>
      </c>
    </row>
    <row r="297" spans="1:14" ht="14.4" x14ac:dyDescent="0.3">
      <c r="A297" t="str">
        <f t="shared" si="12"/>
        <v>D</v>
      </c>
      <c r="B297">
        <v>0.84</v>
      </c>
      <c r="C297">
        <f t="shared" si="13"/>
        <v>1469042.6889600002</v>
      </c>
      <c r="D297" s="35" t="s">
        <v>241</v>
      </c>
      <c r="E297" t="s">
        <v>279</v>
      </c>
      <c r="F297">
        <v>1469.0426889600001</v>
      </c>
      <c r="G297" s="35">
        <v>2019</v>
      </c>
      <c r="H297">
        <v>8</v>
      </c>
      <c r="I297" t="s">
        <v>251</v>
      </c>
      <c r="J297" t="s">
        <v>244</v>
      </c>
      <c r="K297">
        <v>1.4652E-4</v>
      </c>
      <c r="L297">
        <f t="shared" si="14"/>
        <v>215.24413478641924</v>
      </c>
      <c r="N297" t="s">
        <v>280</v>
      </c>
    </row>
    <row r="298" spans="1:14" ht="14.4" x14ac:dyDescent="0.3">
      <c r="A298" t="str">
        <f t="shared" si="12"/>
        <v>D</v>
      </c>
      <c r="B298">
        <v>0.84</v>
      </c>
      <c r="C298">
        <f t="shared" si="13"/>
        <v>1552425.85179</v>
      </c>
      <c r="D298" s="35" t="s">
        <v>241</v>
      </c>
      <c r="E298" t="s">
        <v>279</v>
      </c>
      <c r="F298">
        <v>1552.42585179</v>
      </c>
      <c r="G298" s="35">
        <v>2019</v>
      </c>
      <c r="H298">
        <v>9</v>
      </c>
      <c r="I298" t="s">
        <v>252</v>
      </c>
      <c r="J298" t="s">
        <v>244</v>
      </c>
      <c r="K298">
        <v>1.4652E-4</v>
      </c>
      <c r="L298">
        <f t="shared" si="14"/>
        <v>227.46143580427079</v>
      </c>
      <c r="N298" t="s">
        <v>280</v>
      </c>
    </row>
    <row r="299" spans="1:14" ht="14.4" x14ac:dyDescent="0.3">
      <c r="A299" t="str">
        <f t="shared" si="12"/>
        <v>D</v>
      </c>
      <c r="B299">
        <v>0.84</v>
      </c>
      <c r="C299">
        <f t="shared" si="13"/>
        <v>1553362.7412599998</v>
      </c>
      <c r="D299" s="35" t="s">
        <v>241</v>
      </c>
      <c r="E299" t="s">
        <v>279</v>
      </c>
      <c r="F299">
        <v>1553.3627412599999</v>
      </c>
      <c r="G299" s="35">
        <v>2019</v>
      </c>
      <c r="H299">
        <v>10</v>
      </c>
      <c r="I299" t="s">
        <v>253</v>
      </c>
      <c r="J299" t="s">
        <v>244</v>
      </c>
      <c r="K299">
        <v>1.4652E-4</v>
      </c>
      <c r="L299">
        <f t="shared" si="14"/>
        <v>227.59870884941517</v>
      </c>
      <c r="N299" t="s">
        <v>280</v>
      </c>
    </row>
    <row r="300" spans="1:14" ht="14.4" x14ac:dyDescent="0.3">
      <c r="A300" t="str">
        <f t="shared" si="12"/>
        <v>D</v>
      </c>
      <c r="B300">
        <v>0.84</v>
      </c>
      <c r="C300">
        <f t="shared" si="13"/>
        <v>1409081.7628800001</v>
      </c>
      <c r="D300" s="35" t="s">
        <v>241</v>
      </c>
      <c r="E300" t="s">
        <v>279</v>
      </c>
      <c r="F300">
        <v>1409.08176288</v>
      </c>
      <c r="G300" s="35">
        <v>2019</v>
      </c>
      <c r="H300">
        <v>11</v>
      </c>
      <c r="I300" t="s">
        <v>254</v>
      </c>
      <c r="J300" t="s">
        <v>244</v>
      </c>
      <c r="K300">
        <v>1.4652E-4</v>
      </c>
      <c r="L300">
        <f t="shared" si="14"/>
        <v>206.4586598971776</v>
      </c>
      <c r="N300" t="s">
        <v>280</v>
      </c>
    </row>
    <row r="301" spans="1:14" ht="14.4" x14ac:dyDescent="0.3">
      <c r="A301" t="str">
        <f t="shared" si="12"/>
        <v>D</v>
      </c>
      <c r="B301">
        <v>0.84</v>
      </c>
      <c r="C301">
        <f t="shared" si="13"/>
        <v>1597396.5463500002</v>
      </c>
      <c r="D301" s="35" t="s">
        <v>241</v>
      </c>
      <c r="E301" t="s">
        <v>279</v>
      </c>
      <c r="F301">
        <v>1597.3965463500001</v>
      </c>
      <c r="G301" s="35">
        <v>2019</v>
      </c>
      <c r="H301">
        <v>12</v>
      </c>
      <c r="I301" t="s">
        <v>255</v>
      </c>
      <c r="J301" t="s">
        <v>244</v>
      </c>
      <c r="K301">
        <v>1.4652E-4</v>
      </c>
      <c r="L301">
        <f t="shared" si="14"/>
        <v>234.05054197120202</v>
      </c>
      <c r="N301" t="s">
        <v>280</v>
      </c>
    </row>
    <row r="302" spans="1:14" ht="14.4" x14ac:dyDescent="0.3">
      <c r="A302" t="str">
        <f t="shared" si="12"/>
        <v>G</v>
      </c>
      <c r="B302">
        <v>0.75424999999999998</v>
      </c>
      <c r="C302">
        <f t="shared" si="13"/>
        <v>22174792.079520002</v>
      </c>
      <c r="D302" s="35" t="s">
        <v>241</v>
      </c>
      <c r="E302" t="s">
        <v>242</v>
      </c>
      <c r="F302">
        <v>22174.792079520001</v>
      </c>
      <c r="G302" s="35">
        <v>2019</v>
      </c>
      <c r="H302">
        <v>1</v>
      </c>
      <c r="I302" t="s">
        <v>243</v>
      </c>
      <c r="J302" t="s">
        <v>281</v>
      </c>
      <c r="K302" s="37">
        <v>3.4199999999999998E-5</v>
      </c>
      <c r="L302">
        <f t="shared" si="14"/>
        <v>758.37788911958398</v>
      </c>
      <c r="M302">
        <f>SUM(L302:L313)</f>
        <v>9225.0055526444503</v>
      </c>
    </row>
    <row r="303" spans="1:14" ht="14.4" x14ac:dyDescent="0.3">
      <c r="A303" t="str">
        <f t="shared" si="12"/>
        <v>G</v>
      </c>
      <c r="B303">
        <v>0.75424999999999998</v>
      </c>
      <c r="C303">
        <f t="shared" si="13"/>
        <v>21040603.150668003</v>
      </c>
      <c r="D303" s="35" t="s">
        <v>241</v>
      </c>
      <c r="E303" t="s">
        <v>242</v>
      </c>
      <c r="F303">
        <v>21040.603150668001</v>
      </c>
      <c r="G303" s="35">
        <v>2019</v>
      </c>
      <c r="H303">
        <v>2</v>
      </c>
      <c r="I303" t="s">
        <v>245</v>
      </c>
      <c r="J303" t="s">
        <v>281</v>
      </c>
      <c r="K303" s="37">
        <v>3.4199999999999998E-5</v>
      </c>
      <c r="L303">
        <f t="shared" si="14"/>
        <v>719.5886277528457</v>
      </c>
    </row>
    <row r="304" spans="1:14" ht="14.4" x14ac:dyDescent="0.3">
      <c r="A304" t="str">
        <f t="shared" si="12"/>
        <v>G</v>
      </c>
      <c r="B304">
        <v>0.75424999999999998</v>
      </c>
      <c r="C304">
        <f t="shared" si="13"/>
        <v>22837576.081188001</v>
      </c>
      <c r="D304" s="35" t="s">
        <v>241</v>
      </c>
      <c r="E304" t="s">
        <v>242</v>
      </c>
      <c r="F304">
        <v>22837.576081187999</v>
      </c>
      <c r="G304" s="35">
        <v>2019</v>
      </c>
      <c r="H304">
        <v>3</v>
      </c>
      <c r="I304" t="s">
        <v>246</v>
      </c>
      <c r="J304" t="s">
        <v>281</v>
      </c>
      <c r="K304" s="37">
        <v>3.4199999999999998E-5</v>
      </c>
      <c r="L304">
        <f t="shared" si="14"/>
        <v>781.04510197662955</v>
      </c>
    </row>
    <row r="305" spans="1:13" ht="14.4" x14ac:dyDescent="0.3">
      <c r="A305" t="str">
        <f t="shared" si="12"/>
        <v>G</v>
      </c>
      <c r="B305">
        <v>0.75424999999999998</v>
      </c>
      <c r="C305">
        <f t="shared" si="13"/>
        <v>22644921.322859999</v>
      </c>
      <c r="D305" s="35" t="s">
        <v>241</v>
      </c>
      <c r="E305" t="s">
        <v>242</v>
      </c>
      <c r="F305">
        <v>22644.921322859998</v>
      </c>
      <c r="G305" s="35">
        <v>2019</v>
      </c>
      <c r="H305">
        <v>4</v>
      </c>
      <c r="I305" t="s">
        <v>247</v>
      </c>
      <c r="J305" t="s">
        <v>281</v>
      </c>
      <c r="K305" s="37">
        <v>3.4199999999999998E-5</v>
      </c>
      <c r="L305">
        <f t="shared" si="14"/>
        <v>774.45630924181194</v>
      </c>
    </row>
    <row r="306" spans="1:13" ht="14.4" x14ac:dyDescent="0.3">
      <c r="A306" t="str">
        <f t="shared" si="12"/>
        <v>G</v>
      </c>
      <c r="B306">
        <v>0.75424999999999998</v>
      </c>
      <c r="C306">
        <f t="shared" si="13"/>
        <v>23569023.671124</v>
      </c>
      <c r="D306" s="35" t="s">
        <v>241</v>
      </c>
      <c r="E306" t="s">
        <v>242</v>
      </c>
      <c r="F306">
        <v>23569.023671124</v>
      </c>
      <c r="G306" s="35">
        <v>2019</v>
      </c>
      <c r="H306">
        <v>5</v>
      </c>
      <c r="I306" t="s">
        <v>248</v>
      </c>
      <c r="J306" t="s">
        <v>281</v>
      </c>
      <c r="K306" s="37">
        <v>3.4199999999999998E-5</v>
      </c>
      <c r="L306">
        <f t="shared" si="14"/>
        <v>806.06060955244072</v>
      </c>
    </row>
    <row r="307" spans="1:13" ht="14.4" x14ac:dyDescent="0.3">
      <c r="A307" t="str">
        <f t="shared" si="12"/>
        <v>G</v>
      </c>
      <c r="B307">
        <v>0.75424999999999998</v>
      </c>
      <c r="C307">
        <f t="shared" si="13"/>
        <v>21724646.026128002</v>
      </c>
      <c r="D307" s="35" t="s">
        <v>241</v>
      </c>
      <c r="E307" t="s">
        <v>242</v>
      </c>
      <c r="F307">
        <v>21724.646026128001</v>
      </c>
      <c r="G307" s="35">
        <v>2019</v>
      </c>
      <c r="H307">
        <v>6</v>
      </c>
      <c r="I307" t="s">
        <v>249</v>
      </c>
      <c r="J307" t="s">
        <v>281</v>
      </c>
      <c r="K307" s="37">
        <v>3.4199999999999998E-5</v>
      </c>
      <c r="L307">
        <f t="shared" si="14"/>
        <v>742.98289409357756</v>
      </c>
    </row>
    <row r="308" spans="1:13" ht="14.4" x14ac:dyDescent="0.3">
      <c r="A308" t="str">
        <f t="shared" si="12"/>
        <v>G</v>
      </c>
      <c r="B308">
        <v>0.75424999999999998</v>
      </c>
      <c r="C308">
        <f t="shared" si="13"/>
        <v>23047212.197747998</v>
      </c>
      <c r="D308" s="35" t="s">
        <v>241</v>
      </c>
      <c r="E308" t="s">
        <v>242</v>
      </c>
      <c r="F308">
        <v>23047.212197747998</v>
      </c>
      <c r="G308" s="35">
        <v>2019</v>
      </c>
      <c r="H308">
        <v>7</v>
      </c>
      <c r="I308" t="s">
        <v>250</v>
      </c>
      <c r="J308" t="s">
        <v>281</v>
      </c>
      <c r="K308" s="37">
        <v>3.4199999999999998E-5</v>
      </c>
      <c r="L308">
        <f t="shared" si="14"/>
        <v>788.21465716298144</v>
      </c>
    </row>
    <row r="309" spans="1:13" ht="14.4" x14ac:dyDescent="0.3">
      <c r="A309" t="str">
        <f t="shared" si="12"/>
        <v>G</v>
      </c>
      <c r="B309">
        <v>0.75424999999999998</v>
      </c>
      <c r="C309">
        <f t="shared" si="13"/>
        <v>22967321.077487998</v>
      </c>
      <c r="D309" s="35" t="s">
        <v>241</v>
      </c>
      <c r="E309" t="s">
        <v>242</v>
      </c>
      <c r="F309">
        <v>22967.321077487999</v>
      </c>
      <c r="G309" s="35">
        <v>2019</v>
      </c>
      <c r="H309">
        <v>8</v>
      </c>
      <c r="I309" t="s">
        <v>251</v>
      </c>
      <c r="J309" t="s">
        <v>281</v>
      </c>
      <c r="K309" s="37">
        <v>3.4199999999999998E-5</v>
      </c>
      <c r="L309">
        <f t="shared" si="14"/>
        <v>785.4823808500895</v>
      </c>
    </row>
    <row r="310" spans="1:13" ht="14.4" x14ac:dyDescent="0.3">
      <c r="A310" t="str">
        <f t="shared" si="12"/>
        <v>G</v>
      </c>
      <c r="B310">
        <v>0.75424999999999998</v>
      </c>
      <c r="C310">
        <f t="shared" si="13"/>
        <v>22186212.667523999</v>
      </c>
      <c r="D310" s="35" t="s">
        <v>241</v>
      </c>
      <c r="E310" t="s">
        <v>242</v>
      </c>
      <c r="F310">
        <v>22186.212667524</v>
      </c>
      <c r="G310" s="35">
        <v>2019</v>
      </c>
      <c r="H310">
        <v>9</v>
      </c>
      <c r="I310" t="s">
        <v>252</v>
      </c>
      <c r="J310" t="s">
        <v>281</v>
      </c>
      <c r="K310" s="37">
        <v>3.4199999999999998E-5</v>
      </c>
      <c r="L310">
        <f t="shared" si="14"/>
        <v>758.76847322932076</v>
      </c>
    </row>
    <row r="311" spans="1:13" ht="14.4" x14ac:dyDescent="0.3">
      <c r="A311" t="str">
        <f t="shared" si="12"/>
        <v>G</v>
      </c>
      <c r="B311">
        <v>0.75424999999999998</v>
      </c>
      <c r="C311">
        <f t="shared" si="13"/>
        <v>20841781.956192002</v>
      </c>
      <c r="D311" s="35" t="s">
        <v>241</v>
      </c>
      <c r="E311" t="s">
        <v>242</v>
      </c>
      <c r="F311">
        <v>20841.781956192001</v>
      </c>
      <c r="G311" s="35">
        <v>2019</v>
      </c>
      <c r="H311">
        <v>10</v>
      </c>
      <c r="I311" t="s">
        <v>253</v>
      </c>
      <c r="J311" t="s">
        <v>281</v>
      </c>
      <c r="K311" s="37">
        <v>3.4199999999999998E-5</v>
      </c>
      <c r="L311">
        <f t="shared" si="14"/>
        <v>712.7889429017664</v>
      </c>
    </row>
    <row r="312" spans="1:13" ht="14.4" x14ac:dyDescent="0.3">
      <c r="A312" t="str">
        <f t="shared" si="12"/>
        <v>G</v>
      </c>
      <c r="B312">
        <v>0.75424999999999998</v>
      </c>
      <c r="C312">
        <f t="shared" si="13"/>
        <v>22625172.828455999</v>
      </c>
      <c r="D312" s="35" t="s">
        <v>241</v>
      </c>
      <c r="E312" t="s">
        <v>242</v>
      </c>
      <c r="F312">
        <v>22625.172828456001</v>
      </c>
      <c r="G312" s="35">
        <v>2019</v>
      </c>
      <c r="H312">
        <v>11</v>
      </c>
      <c r="I312" t="s">
        <v>254</v>
      </c>
      <c r="J312" t="s">
        <v>281</v>
      </c>
      <c r="K312" s="37">
        <v>3.4199999999999998E-5</v>
      </c>
      <c r="L312">
        <f t="shared" si="14"/>
        <v>773.78091073319513</v>
      </c>
    </row>
    <row r="313" spans="1:13" ht="14.4" x14ac:dyDescent="0.3">
      <c r="A313" t="str">
        <f t="shared" si="12"/>
        <v>G</v>
      </c>
      <c r="B313">
        <v>0.75424999999999998</v>
      </c>
      <c r="C313">
        <f t="shared" si="13"/>
        <v>24077741.404392</v>
      </c>
      <c r="D313" s="35" t="s">
        <v>241</v>
      </c>
      <c r="E313" t="s">
        <v>242</v>
      </c>
      <c r="F313">
        <v>24077.741404392</v>
      </c>
      <c r="G313" s="35">
        <v>2019</v>
      </c>
      <c r="H313">
        <v>12</v>
      </c>
      <c r="I313" t="s">
        <v>255</v>
      </c>
      <c r="J313" t="s">
        <v>281</v>
      </c>
      <c r="K313" s="37">
        <v>3.4199999999999998E-5</v>
      </c>
      <c r="L313">
        <f t="shared" si="14"/>
        <v>823.45875603020636</v>
      </c>
    </row>
    <row r="314" spans="1:13" ht="14.4" x14ac:dyDescent="0.3">
      <c r="A314" t="str">
        <f t="shared" si="12"/>
        <v>G</v>
      </c>
      <c r="B314">
        <v>0.75424999999999998</v>
      </c>
      <c r="C314">
        <f t="shared" si="13"/>
        <v>3230992.9876560001</v>
      </c>
      <c r="D314" s="35" t="s">
        <v>241</v>
      </c>
      <c r="E314" t="s">
        <v>256</v>
      </c>
      <c r="F314">
        <v>3230.992987656</v>
      </c>
      <c r="G314" s="35">
        <v>2019</v>
      </c>
      <c r="H314">
        <v>1</v>
      </c>
      <c r="I314" t="s">
        <v>243</v>
      </c>
      <c r="J314" t="s">
        <v>281</v>
      </c>
      <c r="K314" s="37">
        <v>3.4199999999999998E-5</v>
      </c>
      <c r="L314">
        <f t="shared" si="14"/>
        <v>110.49996017783519</v>
      </c>
      <c r="M314">
        <f>SUM(L314:L325)</f>
        <v>1394.1579380856335</v>
      </c>
    </row>
    <row r="315" spans="1:13" ht="14.4" x14ac:dyDescent="0.3">
      <c r="A315" t="str">
        <f t="shared" si="12"/>
        <v>G</v>
      </c>
      <c r="B315">
        <v>0.75424999999999998</v>
      </c>
      <c r="C315">
        <f t="shared" si="13"/>
        <v>3171066.1302839997</v>
      </c>
      <c r="D315" s="35" t="s">
        <v>241</v>
      </c>
      <c r="E315" t="s">
        <v>256</v>
      </c>
      <c r="F315">
        <v>3171.0661302839999</v>
      </c>
      <c r="G315" s="35">
        <v>2019</v>
      </c>
      <c r="H315">
        <v>2</v>
      </c>
      <c r="I315" t="s">
        <v>245</v>
      </c>
      <c r="J315" t="s">
        <v>281</v>
      </c>
      <c r="K315" s="37">
        <v>3.4199999999999998E-5</v>
      </c>
      <c r="L315">
        <f t="shared" si="14"/>
        <v>108.45046165571279</v>
      </c>
    </row>
    <row r="316" spans="1:13" ht="14.4" x14ac:dyDescent="0.3">
      <c r="A316" t="str">
        <f t="shared" si="12"/>
        <v>G</v>
      </c>
      <c r="B316">
        <v>0.75424999999999998</v>
      </c>
      <c r="C316">
        <f t="shared" si="13"/>
        <v>3663249.1839359999</v>
      </c>
      <c r="D316" s="35" t="s">
        <v>241</v>
      </c>
      <c r="E316" t="s">
        <v>256</v>
      </c>
      <c r="F316">
        <v>3663.249183936</v>
      </c>
      <c r="G316" s="35">
        <v>2019</v>
      </c>
      <c r="H316">
        <v>3</v>
      </c>
      <c r="I316" t="s">
        <v>246</v>
      </c>
      <c r="J316" t="s">
        <v>281</v>
      </c>
      <c r="K316" s="37">
        <v>3.4199999999999998E-5</v>
      </c>
      <c r="L316">
        <f t="shared" si="14"/>
        <v>125.28312209061119</v>
      </c>
    </row>
    <row r="317" spans="1:13" ht="14.4" x14ac:dyDescent="0.3">
      <c r="A317" t="str">
        <f t="shared" si="12"/>
        <v>G</v>
      </c>
      <c r="B317">
        <v>0.75424999999999998</v>
      </c>
      <c r="C317">
        <f t="shared" si="13"/>
        <v>3178318.9796759998</v>
      </c>
      <c r="D317" s="35" t="s">
        <v>241</v>
      </c>
      <c r="E317" t="s">
        <v>256</v>
      </c>
      <c r="F317">
        <v>3178.3189796759998</v>
      </c>
      <c r="G317" s="35">
        <v>2019</v>
      </c>
      <c r="H317">
        <v>4</v>
      </c>
      <c r="I317" t="s">
        <v>247</v>
      </c>
      <c r="J317" t="s">
        <v>281</v>
      </c>
      <c r="K317" s="37">
        <v>3.4199999999999998E-5</v>
      </c>
      <c r="L317">
        <f t="shared" si="14"/>
        <v>108.69850910491918</v>
      </c>
    </row>
    <row r="318" spans="1:13" ht="14.4" x14ac:dyDescent="0.3">
      <c r="A318" t="str">
        <f t="shared" si="12"/>
        <v>G</v>
      </c>
      <c r="B318">
        <v>0.75424999999999998</v>
      </c>
      <c r="C318">
        <f t="shared" si="13"/>
        <v>3444577.2889320003</v>
      </c>
      <c r="D318" s="35" t="s">
        <v>241</v>
      </c>
      <c r="E318" t="s">
        <v>256</v>
      </c>
      <c r="F318">
        <v>3444.5772889320001</v>
      </c>
      <c r="G318" s="35">
        <v>2019</v>
      </c>
      <c r="H318">
        <v>5</v>
      </c>
      <c r="I318" t="s">
        <v>248</v>
      </c>
      <c r="J318" t="s">
        <v>281</v>
      </c>
      <c r="K318" s="37">
        <v>3.4199999999999998E-5</v>
      </c>
      <c r="L318">
        <f t="shared" si="14"/>
        <v>117.80454328147441</v>
      </c>
    </row>
    <row r="319" spans="1:13" ht="14.4" x14ac:dyDescent="0.3">
      <c r="A319" t="str">
        <f t="shared" si="12"/>
        <v>G</v>
      </c>
      <c r="B319">
        <v>0.75424999999999998</v>
      </c>
      <c r="C319">
        <f t="shared" si="13"/>
        <v>3114099.4650960001</v>
      </c>
      <c r="D319" s="35" t="s">
        <v>241</v>
      </c>
      <c r="E319" t="s">
        <v>256</v>
      </c>
      <c r="F319">
        <v>3114.0994650960001</v>
      </c>
      <c r="G319" s="35">
        <v>2019</v>
      </c>
      <c r="H319">
        <v>6</v>
      </c>
      <c r="I319" t="s">
        <v>249</v>
      </c>
      <c r="J319" t="s">
        <v>281</v>
      </c>
      <c r="K319" s="37">
        <v>3.4199999999999998E-5</v>
      </c>
      <c r="L319">
        <f t="shared" si="14"/>
        <v>106.5022017062832</v>
      </c>
    </row>
    <row r="320" spans="1:13" ht="14.4" x14ac:dyDescent="0.3">
      <c r="A320" t="str">
        <f t="shared" si="12"/>
        <v>G</v>
      </c>
      <c r="B320">
        <v>0.75424999999999998</v>
      </c>
      <c r="C320">
        <f t="shared" si="13"/>
        <v>3572138.1025080001</v>
      </c>
      <c r="D320" s="35" t="s">
        <v>241</v>
      </c>
      <c r="E320" t="s">
        <v>256</v>
      </c>
      <c r="F320">
        <v>3572.138102508</v>
      </c>
      <c r="G320" s="35">
        <v>2019</v>
      </c>
      <c r="H320">
        <v>7</v>
      </c>
      <c r="I320" t="s">
        <v>250</v>
      </c>
      <c r="J320" t="s">
        <v>281</v>
      </c>
      <c r="K320" s="37">
        <v>3.4199999999999998E-5</v>
      </c>
      <c r="L320">
        <f t="shared" si="14"/>
        <v>122.1671231057736</v>
      </c>
    </row>
    <row r="321" spans="1:13" ht="14.4" x14ac:dyDescent="0.3">
      <c r="A321" t="str">
        <f t="shared" si="12"/>
        <v>G</v>
      </c>
      <c r="B321">
        <v>0.75424999999999998</v>
      </c>
      <c r="C321">
        <f t="shared" si="13"/>
        <v>3764334.8259839998</v>
      </c>
      <c r="D321" s="35" t="s">
        <v>241</v>
      </c>
      <c r="E321" t="s">
        <v>256</v>
      </c>
      <c r="F321">
        <v>3764.334825984</v>
      </c>
      <c r="G321" s="35">
        <v>2019</v>
      </c>
      <c r="H321">
        <v>8</v>
      </c>
      <c r="I321" t="s">
        <v>251</v>
      </c>
      <c r="J321" t="s">
        <v>281</v>
      </c>
      <c r="K321" s="37">
        <v>3.4199999999999998E-5</v>
      </c>
      <c r="L321">
        <f t="shared" si="14"/>
        <v>128.74025104865279</v>
      </c>
    </row>
    <row r="322" spans="1:13" ht="14.4" x14ac:dyDescent="0.3">
      <c r="A322" t="str">
        <f t="shared" ref="A322:A385" si="15">IF(J322="DIESEL", "D", "G")</f>
        <v>G</v>
      </c>
      <c r="B322">
        <v>0.75424999999999998</v>
      </c>
      <c r="C322">
        <f t="shared" ref="C322:C385" si="16">F322*1000</f>
        <v>3500188.7766240002</v>
      </c>
      <c r="D322" s="35" t="s">
        <v>241</v>
      </c>
      <c r="E322" t="s">
        <v>256</v>
      </c>
      <c r="F322">
        <v>3500.1887766240002</v>
      </c>
      <c r="G322" s="35">
        <v>2019</v>
      </c>
      <c r="H322">
        <v>9</v>
      </c>
      <c r="I322" t="s">
        <v>252</v>
      </c>
      <c r="J322" t="s">
        <v>281</v>
      </c>
      <c r="K322" s="37">
        <v>3.4199999999999998E-5</v>
      </c>
      <c r="L322">
        <f t="shared" ref="L322:L385" si="17">K322*C322</f>
        <v>119.7064561605408</v>
      </c>
    </row>
    <row r="323" spans="1:13" ht="14.4" x14ac:dyDescent="0.3">
      <c r="A323" t="str">
        <f t="shared" si="15"/>
        <v>G</v>
      </c>
      <c r="B323">
        <v>0.75424999999999998</v>
      </c>
      <c r="C323">
        <f t="shared" si="16"/>
        <v>2784268.9467119998</v>
      </c>
      <c r="D323" s="35" t="s">
        <v>241</v>
      </c>
      <c r="E323" t="s">
        <v>256</v>
      </c>
      <c r="F323">
        <v>2784.2689467119999</v>
      </c>
      <c r="G323" s="35">
        <v>2019</v>
      </c>
      <c r="H323">
        <v>10</v>
      </c>
      <c r="I323" t="s">
        <v>253</v>
      </c>
      <c r="J323" t="s">
        <v>281</v>
      </c>
      <c r="K323" s="37">
        <v>3.4199999999999998E-5</v>
      </c>
      <c r="L323">
        <f t="shared" si="17"/>
        <v>95.221997977550387</v>
      </c>
    </row>
    <row r="324" spans="1:13" ht="14.4" x14ac:dyDescent="0.3">
      <c r="A324" t="str">
        <f t="shared" si="15"/>
        <v>G</v>
      </c>
      <c r="B324">
        <v>0.75424999999999998</v>
      </c>
      <c r="C324">
        <f t="shared" si="16"/>
        <v>3530385.0081480001</v>
      </c>
      <c r="D324" s="35" t="s">
        <v>241</v>
      </c>
      <c r="E324" t="s">
        <v>256</v>
      </c>
      <c r="F324">
        <v>3530.385008148</v>
      </c>
      <c r="G324" s="35">
        <v>2019</v>
      </c>
      <c r="H324">
        <v>11</v>
      </c>
      <c r="I324" t="s">
        <v>254</v>
      </c>
      <c r="J324" t="s">
        <v>281</v>
      </c>
      <c r="K324" s="37">
        <v>3.4199999999999998E-5</v>
      </c>
      <c r="L324">
        <f t="shared" si="17"/>
        <v>120.7391672786616</v>
      </c>
    </row>
    <row r="325" spans="1:13" ht="14.4" x14ac:dyDescent="0.3">
      <c r="A325" t="str">
        <f t="shared" si="15"/>
        <v>G</v>
      </c>
      <c r="B325">
        <v>0.75424999999999998</v>
      </c>
      <c r="C325">
        <f t="shared" si="16"/>
        <v>3811232.295252</v>
      </c>
      <c r="D325" s="35" t="s">
        <v>241</v>
      </c>
      <c r="E325" t="s">
        <v>256</v>
      </c>
      <c r="F325">
        <v>3811.2322952519999</v>
      </c>
      <c r="G325" s="35">
        <v>2019</v>
      </c>
      <c r="H325">
        <v>12</v>
      </c>
      <c r="I325" t="s">
        <v>255</v>
      </c>
      <c r="J325" t="s">
        <v>281</v>
      </c>
      <c r="K325" s="37">
        <v>3.4199999999999998E-5</v>
      </c>
      <c r="L325">
        <f t="shared" si="17"/>
        <v>130.3441444976184</v>
      </c>
    </row>
    <row r="326" spans="1:13" ht="14.4" x14ac:dyDescent="0.3">
      <c r="A326" t="str">
        <f t="shared" si="15"/>
        <v>G</v>
      </c>
      <c r="B326">
        <v>0.75424999999999998</v>
      </c>
      <c r="C326">
        <f t="shared" si="16"/>
        <v>4196129.2020000005</v>
      </c>
      <c r="D326" s="35" t="s">
        <v>241</v>
      </c>
      <c r="E326" t="s">
        <v>257</v>
      </c>
      <c r="F326">
        <v>4196.1292020000001</v>
      </c>
      <c r="G326" s="35">
        <v>2019</v>
      </c>
      <c r="H326">
        <v>1</v>
      </c>
      <c r="I326" t="s">
        <v>243</v>
      </c>
      <c r="J326" t="s">
        <v>281</v>
      </c>
      <c r="K326" s="37">
        <v>3.4199999999999998E-5</v>
      </c>
      <c r="L326">
        <f t="shared" si="17"/>
        <v>143.5076187084</v>
      </c>
      <c r="M326">
        <f>SUM(L326:L337)</f>
        <v>1704.0793735323575</v>
      </c>
    </row>
    <row r="327" spans="1:13" ht="14.4" x14ac:dyDescent="0.3">
      <c r="A327" t="str">
        <f t="shared" si="15"/>
        <v>G</v>
      </c>
      <c r="B327">
        <v>0.75424999999999998</v>
      </c>
      <c r="C327">
        <f t="shared" si="16"/>
        <v>3927364.95</v>
      </c>
      <c r="D327" s="35" t="s">
        <v>241</v>
      </c>
      <c r="E327" t="s">
        <v>257</v>
      </c>
      <c r="F327">
        <v>3927.3649500000001</v>
      </c>
      <c r="G327" s="35">
        <v>2019</v>
      </c>
      <c r="H327">
        <v>2</v>
      </c>
      <c r="I327" t="s">
        <v>245</v>
      </c>
      <c r="J327" t="s">
        <v>281</v>
      </c>
      <c r="K327" s="37">
        <v>3.4199999999999998E-5</v>
      </c>
      <c r="L327">
        <f t="shared" si="17"/>
        <v>134.31588128999999</v>
      </c>
    </row>
    <row r="328" spans="1:13" ht="14.4" x14ac:dyDescent="0.3">
      <c r="A328" t="str">
        <f t="shared" si="15"/>
        <v>G</v>
      </c>
      <c r="B328">
        <v>0.75424999999999998</v>
      </c>
      <c r="C328">
        <f t="shared" si="16"/>
        <v>5345001.7439999999</v>
      </c>
      <c r="D328" s="35" t="s">
        <v>241</v>
      </c>
      <c r="E328" t="s">
        <v>257</v>
      </c>
      <c r="F328">
        <v>5345.0017440000001</v>
      </c>
      <c r="G328" s="35">
        <v>2019</v>
      </c>
      <c r="H328">
        <v>3</v>
      </c>
      <c r="I328" t="s">
        <v>246</v>
      </c>
      <c r="J328" t="s">
        <v>281</v>
      </c>
      <c r="K328" s="37">
        <v>3.4199999999999998E-5</v>
      </c>
      <c r="L328">
        <f t="shared" si="17"/>
        <v>182.7990596448</v>
      </c>
    </row>
    <row r="329" spans="1:13" ht="14.4" x14ac:dyDescent="0.3">
      <c r="A329" t="str">
        <f t="shared" si="15"/>
        <v>G</v>
      </c>
      <c r="B329">
        <v>0.75424999999999998</v>
      </c>
      <c r="C329">
        <f t="shared" si="16"/>
        <v>4209378.1440000003</v>
      </c>
      <c r="D329" s="35" t="s">
        <v>241</v>
      </c>
      <c r="E329" t="s">
        <v>257</v>
      </c>
      <c r="F329">
        <v>4209.3781440000002</v>
      </c>
      <c r="G329" s="35">
        <v>2019</v>
      </c>
      <c r="H329">
        <v>4</v>
      </c>
      <c r="I329" t="s">
        <v>247</v>
      </c>
      <c r="J329" t="s">
        <v>281</v>
      </c>
      <c r="K329" s="37">
        <v>3.4199999999999998E-5</v>
      </c>
      <c r="L329">
        <f t="shared" si="17"/>
        <v>143.96073252479999</v>
      </c>
    </row>
    <row r="330" spans="1:13" ht="14.4" x14ac:dyDescent="0.3">
      <c r="A330" t="str">
        <f t="shared" si="15"/>
        <v>G</v>
      </c>
      <c r="B330">
        <v>0.75424999999999998</v>
      </c>
      <c r="C330">
        <f t="shared" si="16"/>
        <v>4228305.2039999999</v>
      </c>
      <c r="D330" s="35" t="s">
        <v>241</v>
      </c>
      <c r="E330" t="s">
        <v>257</v>
      </c>
      <c r="F330">
        <v>4228.3052040000002</v>
      </c>
      <c r="G330" s="35">
        <v>2019</v>
      </c>
      <c r="H330">
        <v>5</v>
      </c>
      <c r="I330" t="s">
        <v>248</v>
      </c>
      <c r="J330" t="s">
        <v>281</v>
      </c>
      <c r="K330" s="37">
        <v>3.4199999999999998E-5</v>
      </c>
      <c r="L330">
        <f t="shared" si="17"/>
        <v>144.60803797679998</v>
      </c>
    </row>
    <row r="331" spans="1:13" ht="14.4" x14ac:dyDescent="0.3">
      <c r="A331" t="str">
        <f t="shared" si="15"/>
        <v>G</v>
      </c>
      <c r="B331">
        <v>0.75424999999999998</v>
      </c>
      <c r="C331">
        <f t="shared" si="16"/>
        <v>4122313.6679999996</v>
      </c>
      <c r="D331" s="35" t="s">
        <v>241</v>
      </c>
      <c r="E331" t="s">
        <v>257</v>
      </c>
      <c r="F331">
        <v>4122.3136679999998</v>
      </c>
      <c r="G331" s="35">
        <v>2019</v>
      </c>
      <c r="H331">
        <v>6</v>
      </c>
      <c r="I331" t="s">
        <v>249</v>
      </c>
      <c r="J331" t="s">
        <v>281</v>
      </c>
      <c r="K331" s="37">
        <v>3.4199999999999998E-5</v>
      </c>
      <c r="L331">
        <f t="shared" si="17"/>
        <v>140.98312744559999</v>
      </c>
    </row>
    <row r="332" spans="1:13" ht="14.4" x14ac:dyDescent="0.3">
      <c r="A332" t="str">
        <f t="shared" si="15"/>
        <v>G</v>
      </c>
      <c r="B332">
        <v>0.75424999999999998</v>
      </c>
      <c r="C332">
        <f t="shared" si="16"/>
        <v>4385399.8020000001</v>
      </c>
      <c r="D332" s="35" t="s">
        <v>241</v>
      </c>
      <c r="E332" t="s">
        <v>257</v>
      </c>
      <c r="F332">
        <v>4385.3998019999999</v>
      </c>
      <c r="G332" s="35">
        <v>2019</v>
      </c>
      <c r="H332">
        <v>7</v>
      </c>
      <c r="I332" t="s">
        <v>250</v>
      </c>
      <c r="J332" t="s">
        <v>281</v>
      </c>
      <c r="K332" s="37">
        <v>3.4199999999999998E-5</v>
      </c>
      <c r="L332">
        <f t="shared" si="17"/>
        <v>149.98067322840001</v>
      </c>
    </row>
    <row r="333" spans="1:13" ht="14.4" x14ac:dyDescent="0.3">
      <c r="A333" t="str">
        <f t="shared" si="15"/>
        <v>G</v>
      </c>
      <c r="B333">
        <v>0.75424999999999998</v>
      </c>
      <c r="C333">
        <f t="shared" si="16"/>
        <v>4487605.926</v>
      </c>
      <c r="D333" s="35" t="s">
        <v>241</v>
      </c>
      <c r="E333" t="s">
        <v>257</v>
      </c>
      <c r="F333">
        <v>4487.6059260000002</v>
      </c>
      <c r="G333" s="35">
        <v>2019</v>
      </c>
      <c r="H333">
        <v>8</v>
      </c>
      <c r="I333" t="s">
        <v>251</v>
      </c>
      <c r="J333" t="s">
        <v>281</v>
      </c>
      <c r="K333" s="37">
        <v>3.4199999999999998E-5</v>
      </c>
      <c r="L333">
        <f t="shared" si="17"/>
        <v>153.47612266919998</v>
      </c>
    </row>
    <row r="334" spans="1:13" ht="14.4" x14ac:dyDescent="0.3">
      <c r="A334" t="str">
        <f t="shared" si="15"/>
        <v>G</v>
      </c>
      <c r="B334">
        <v>0.75424999999999998</v>
      </c>
      <c r="C334">
        <f t="shared" si="16"/>
        <v>3569643.5160000003</v>
      </c>
      <c r="D334" s="35" t="s">
        <v>241</v>
      </c>
      <c r="E334" t="s">
        <v>257</v>
      </c>
      <c r="F334">
        <v>3569.6435160000001</v>
      </c>
      <c r="G334" s="35">
        <v>2019</v>
      </c>
      <c r="H334">
        <v>9</v>
      </c>
      <c r="I334" t="s">
        <v>252</v>
      </c>
      <c r="J334" t="s">
        <v>281</v>
      </c>
      <c r="K334" s="37">
        <v>3.4199999999999998E-5</v>
      </c>
      <c r="L334">
        <f t="shared" si="17"/>
        <v>122.0818082472</v>
      </c>
    </row>
    <row r="335" spans="1:13" ht="14.4" x14ac:dyDescent="0.3">
      <c r="A335" t="str">
        <f t="shared" si="15"/>
        <v>G</v>
      </c>
      <c r="B335">
        <v>0.75424999999999998</v>
      </c>
      <c r="C335">
        <f t="shared" si="16"/>
        <v>3395018.675028</v>
      </c>
      <c r="D335" s="35" t="s">
        <v>241</v>
      </c>
      <c r="E335" t="s">
        <v>257</v>
      </c>
      <c r="F335">
        <v>3395.018675028</v>
      </c>
      <c r="G335" s="35">
        <v>2019</v>
      </c>
      <c r="H335">
        <v>10</v>
      </c>
      <c r="I335" t="s">
        <v>253</v>
      </c>
      <c r="J335" t="s">
        <v>281</v>
      </c>
      <c r="K335" s="37">
        <v>3.4199999999999998E-5</v>
      </c>
      <c r="L335">
        <f t="shared" si="17"/>
        <v>116.10963868595759</v>
      </c>
    </row>
    <row r="336" spans="1:13" ht="14.4" x14ac:dyDescent="0.3">
      <c r="A336" t="str">
        <f t="shared" si="15"/>
        <v>G</v>
      </c>
      <c r="B336">
        <v>0.75424999999999998</v>
      </c>
      <c r="C336">
        <f t="shared" si="16"/>
        <v>3741879.7620000001</v>
      </c>
      <c r="D336" s="35" t="s">
        <v>241</v>
      </c>
      <c r="E336" t="s">
        <v>257</v>
      </c>
      <c r="F336">
        <v>3741.879762</v>
      </c>
      <c r="G336" s="35">
        <v>2019</v>
      </c>
      <c r="H336">
        <v>11</v>
      </c>
      <c r="I336" t="s">
        <v>254</v>
      </c>
      <c r="J336" t="s">
        <v>281</v>
      </c>
      <c r="K336" s="37">
        <v>3.4199999999999998E-5</v>
      </c>
      <c r="L336">
        <f t="shared" si="17"/>
        <v>127.9722878604</v>
      </c>
    </row>
    <row r="337" spans="1:13" ht="14.4" x14ac:dyDescent="0.3">
      <c r="A337" t="str">
        <f t="shared" si="15"/>
        <v>G</v>
      </c>
      <c r="B337">
        <v>0.75424999999999998</v>
      </c>
      <c r="C337">
        <f t="shared" si="16"/>
        <v>4218841.6740000006</v>
      </c>
      <c r="D337" s="35" t="s">
        <v>241</v>
      </c>
      <c r="E337" t="s">
        <v>257</v>
      </c>
      <c r="F337">
        <v>4218.8416740000002</v>
      </c>
      <c r="G337" s="35">
        <v>2019</v>
      </c>
      <c r="H337">
        <v>12</v>
      </c>
      <c r="I337" t="s">
        <v>255</v>
      </c>
      <c r="J337" t="s">
        <v>281</v>
      </c>
      <c r="K337" s="37">
        <v>3.4199999999999998E-5</v>
      </c>
      <c r="L337">
        <f t="shared" si="17"/>
        <v>144.2843852508</v>
      </c>
    </row>
    <row r="338" spans="1:13" ht="14.4" x14ac:dyDescent="0.3">
      <c r="A338" t="str">
        <f t="shared" si="15"/>
        <v>G</v>
      </c>
      <c r="B338">
        <v>0.75424999999999998</v>
      </c>
      <c r="C338">
        <f t="shared" si="16"/>
        <v>5333123.1211439995</v>
      </c>
      <c r="D338" s="35" t="s">
        <v>241</v>
      </c>
      <c r="E338" t="s">
        <v>258</v>
      </c>
      <c r="F338">
        <v>5333.1231211439999</v>
      </c>
      <c r="G338" s="35">
        <v>2019</v>
      </c>
      <c r="H338">
        <v>1</v>
      </c>
      <c r="I338" t="s">
        <v>243</v>
      </c>
      <c r="J338" t="s">
        <v>281</v>
      </c>
      <c r="K338" s="37">
        <v>3.4199999999999998E-5</v>
      </c>
      <c r="L338">
        <f t="shared" si="17"/>
        <v>182.39281074312478</v>
      </c>
      <c r="M338">
        <f>SUM(L338:L349)</f>
        <v>2225.6652901060079</v>
      </c>
    </row>
    <row r="339" spans="1:13" ht="14.4" x14ac:dyDescent="0.3">
      <c r="A339" t="str">
        <f t="shared" si="15"/>
        <v>G</v>
      </c>
      <c r="B339">
        <v>0.75424999999999998</v>
      </c>
      <c r="C339">
        <f t="shared" si="16"/>
        <v>5006953.0961640002</v>
      </c>
      <c r="D339" s="35" t="s">
        <v>241</v>
      </c>
      <c r="E339" t="s">
        <v>258</v>
      </c>
      <c r="F339">
        <v>5006.9530961640003</v>
      </c>
      <c r="G339" s="35">
        <v>2019</v>
      </c>
      <c r="H339">
        <v>2</v>
      </c>
      <c r="I339" t="s">
        <v>245</v>
      </c>
      <c r="J339" t="s">
        <v>281</v>
      </c>
      <c r="K339" s="37">
        <v>3.4199999999999998E-5</v>
      </c>
      <c r="L339">
        <f t="shared" si="17"/>
        <v>171.23779588880879</v>
      </c>
    </row>
    <row r="340" spans="1:13" ht="14.4" x14ac:dyDescent="0.3">
      <c r="A340" t="str">
        <f t="shared" si="15"/>
        <v>G</v>
      </c>
      <c r="B340">
        <v>0.75424999999999998</v>
      </c>
      <c r="C340">
        <f t="shared" si="16"/>
        <v>5561902.0661880001</v>
      </c>
      <c r="D340" s="35" t="s">
        <v>241</v>
      </c>
      <c r="E340" t="s">
        <v>258</v>
      </c>
      <c r="F340">
        <v>5561.9020661880004</v>
      </c>
      <c r="G340" s="35">
        <v>2019</v>
      </c>
      <c r="H340">
        <v>3</v>
      </c>
      <c r="I340" t="s">
        <v>246</v>
      </c>
      <c r="J340" t="s">
        <v>281</v>
      </c>
      <c r="K340" s="37">
        <v>3.4199999999999998E-5</v>
      </c>
      <c r="L340">
        <f t="shared" si="17"/>
        <v>190.21705066362961</v>
      </c>
    </row>
    <row r="341" spans="1:13" ht="14.4" x14ac:dyDescent="0.3">
      <c r="A341" t="str">
        <f t="shared" si="15"/>
        <v>G</v>
      </c>
      <c r="B341">
        <v>0.75424999999999998</v>
      </c>
      <c r="C341">
        <f t="shared" si="16"/>
        <v>5393738.9235000005</v>
      </c>
      <c r="D341" s="35" t="s">
        <v>241</v>
      </c>
      <c r="E341" t="s">
        <v>258</v>
      </c>
      <c r="F341">
        <v>5393.7389235000001</v>
      </c>
      <c r="G341" s="35">
        <v>2019</v>
      </c>
      <c r="H341">
        <v>4</v>
      </c>
      <c r="I341" t="s">
        <v>247</v>
      </c>
      <c r="J341" t="s">
        <v>281</v>
      </c>
      <c r="K341" s="37">
        <v>3.4199999999999998E-5</v>
      </c>
      <c r="L341">
        <f t="shared" si="17"/>
        <v>184.46587118370002</v>
      </c>
    </row>
    <row r="342" spans="1:13" ht="14.4" x14ac:dyDescent="0.3">
      <c r="A342" t="str">
        <f t="shared" si="15"/>
        <v>G</v>
      </c>
      <c r="B342">
        <v>0.75424999999999998</v>
      </c>
      <c r="C342">
        <f t="shared" si="16"/>
        <v>5534306.4127079993</v>
      </c>
      <c r="D342" s="35" t="s">
        <v>241</v>
      </c>
      <c r="E342" t="s">
        <v>258</v>
      </c>
      <c r="F342">
        <v>5534.3064127079997</v>
      </c>
      <c r="G342" s="35">
        <v>2019</v>
      </c>
      <c r="H342">
        <v>5</v>
      </c>
      <c r="I342" t="s">
        <v>248</v>
      </c>
      <c r="J342" t="s">
        <v>281</v>
      </c>
      <c r="K342" s="37">
        <v>3.4199999999999998E-5</v>
      </c>
      <c r="L342">
        <f t="shared" si="17"/>
        <v>189.27327931461357</v>
      </c>
    </row>
    <row r="343" spans="1:13" ht="14.4" x14ac:dyDescent="0.3">
      <c r="A343" t="str">
        <f t="shared" si="15"/>
        <v>G</v>
      </c>
      <c r="B343">
        <v>0.75424999999999998</v>
      </c>
      <c r="C343">
        <f t="shared" si="16"/>
        <v>5204627.3108040001</v>
      </c>
      <c r="D343" s="35" t="s">
        <v>241</v>
      </c>
      <c r="E343" t="s">
        <v>258</v>
      </c>
      <c r="F343">
        <v>5204.6273108040004</v>
      </c>
      <c r="G343" s="35">
        <v>2019</v>
      </c>
      <c r="H343">
        <v>6</v>
      </c>
      <c r="I343" t="s">
        <v>249</v>
      </c>
      <c r="J343" t="s">
        <v>281</v>
      </c>
      <c r="K343" s="37">
        <v>3.4199999999999998E-5</v>
      </c>
      <c r="L343">
        <f t="shared" si="17"/>
        <v>177.99825402949679</v>
      </c>
    </row>
    <row r="344" spans="1:13" ht="14.4" x14ac:dyDescent="0.3">
      <c r="A344" t="str">
        <f t="shared" si="15"/>
        <v>G</v>
      </c>
      <c r="B344">
        <v>0.75424999999999998</v>
      </c>
      <c r="C344">
        <f t="shared" si="16"/>
        <v>5566259.0754000004</v>
      </c>
      <c r="D344" s="35" t="s">
        <v>241</v>
      </c>
      <c r="E344" t="s">
        <v>258</v>
      </c>
      <c r="F344">
        <v>5566.2590754000003</v>
      </c>
      <c r="G344" s="35">
        <v>2019</v>
      </c>
      <c r="H344">
        <v>7</v>
      </c>
      <c r="I344" t="s">
        <v>250</v>
      </c>
      <c r="J344" t="s">
        <v>281</v>
      </c>
      <c r="K344" s="37">
        <v>3.4199999999999998E-5</v>
      </c>
      <c r="L344">
        <f t="shared" si="17"/>
        <v>190.36606037868</v>
      </c>
    </row>
    <row r="345" spans="1:13" ht="14.4" x14ac:dyDescent="0.3">
      <c r="A345" t="str">
        <f t="shared" si="15"/>
        <v>G</v>
      </c>
      <c r="B345">
        <v>0.75424999999999998</v>
      </c>
      <c r="C345">
        <f t="shared" si="16"/>
        <v>5967732.3012959994</v>
      </c>
      <c r="D345" s="35" t="s">
        <v>241</v>
      </c>
      <c r="E345" t="s">
        <v>258</v>
      </c>
      <c r="F345">
        <v>5967.7323012959996</v>
      </c>
      <c r="G345" s="35">
        <v>2019</v>
      </c>
      <c r="H345">
        <v>8</v>
      </c>
      <c r="I345" t="s">
        <v>251</v>
      </c>
      <c r="J345" t="s">
        <v>281</v>
      </c>
      <c r="K345" s="37">
        <v>3.4199999999999998E-5</v>
      </c>
      <c r="L345">
        <f t="shared" si="17"/>
        <v>204.09644470432318</v>
      </c>
    </row>
    <row r="346" spans="1:13" ht="14.4" x14ac:dyDescent="0.3">
      <c r="A346" t="str">
        <f t="shared" si="15"/>
        <v>G</v>
      </c>
      <c r="B346">
        <v>0.75424999999999998</v>
      </c>
      <c r="C346">
        <f t="shared" si="16"/>
        <v>5326581.9292079993</v>
      </c>
      <c r="D346" s="35" t="s">
        <v>241</v>
      </c>
      <c r="E346" t="s">
        <v>258</v>
      </c>
      <c r="F346">
        <v>5326.5819292079996</v>
      </c>
      <c r="G346" s="35">
        <v>2019</v>
      </c>
      <c r="H346">
        <v>9</v>
      </c>
      <c r="I346" t="s">
        <v>252</v>
      </c>
      <c r="J346" t="s">
        <v>281</v>
      </c>
      <c r="K346" s="37">
        <v>3.4199999999999998E-5</v>
      </c>
      <c r="L346">
        <f t="shared" si="17"/>
        <v>182.16910197891357</v>
      </c>
    </row>
    <row r="347" spans="1:13" ht="14.4" x14ac:dyDescent="0.3">
      <c r="A347" t="str">
        <f t="shared" si="15"/>
        <v>G</v>
      </c>
      <c r="B347">
        <v>0.75424999999999998</v>
      </c>
      <c r="C347">
        <f t="shared" si="16"/>
        <v>5055625.9236599999</v>
      </c>
      <c r="D347" s="35" t="s">
        <v>241</v>
      </c>
      <c r="E347" t="s">
        <v>258</v>
      </c>
      <c r="F347">
        <v>5055.6259236599999</v>
      </c>
      <c r="G347" s="35">
        <v>2019</v>
      </c>
      <c r="H347">
        <v>10</v>
      </c>
      <c r="I347" t="s">
        <v>253</v>
      </c>
      <c r="J347" t="s">
        <v>281</v>
      </c>
      <c r="K347" s="37">
        <v>3.4199999999999998E-5</v>
      </c>
      <c r="L347">
        <f t="shared" si="17"/>
        <v>172.90240658917199</v>
      </c>
    </row>
    <row r="348" spans="1:13" ht="14.4" x14ac:dyDescent="0.3">
      <c r="A348" t="str">
        <f t="shared" si="15"/>
        <v>G</v>
      </c>
      <c r="B348">
        <v>0.75424999999999998</v>
      </c>
      <c r="C348">
        <f t="shared" si="16"/>
        <v>5286146.1582239997</v>
      </c>
      <c r="D348" s="35" t="s">
        <v>241</v>
      </c>
      <c r="E348" t="s">
        <v>258</v>
      </c>
      <c r="F348">
        <v>5286.1461582239999</v>
      </c>
      <c r="G348" s="35">
        <v>2019</v>
      </c>
      <c r="H348">
        <v>11</v>
      </c>
      <c r="I348" t="s">
        <v>254</v>
      </c>
      <c r="J348" t="s">
        <v>281</v>
      </c>
      <c r="K348" s="37">
        <v>3.4199999999999998E-5</v>
      </c>
      <c r="L348">
        <f t="shared" si="17"/>
        <v>180.78619861126077</v>
      </c>
    </row>
    <row r="349" spans="1:13" ht="14.4" x14ac:dyDescent="0.3">
      <c r="A349" t="str">
        <f t="shared" si="15"/>
        <v>G</v>
      </c>
      <c r="B349">
        <v>0.75424999999999998</v>
      </c>
      <c r="C349">
        <f t="shared" si="16"/>
        <v>5840936.1409439994</v>
      </c>
      <c r="D349" s="35" t="s">
        <v>241</v>
      </c>
      <c r="E349" t="s">
        <v>258</v>
      </c>
      <c r="F349">
        <v>5840.9361409439998</v>
      </c>
      <c r="G349" s="35">
        <v>2019</v>
      </c>
      <c r="H349">
        <v>12</v>
      </c>
      <c r="I349" t="s">
        <v>255</v>
      </c>
      <c r="J349" t="s">
        <v>281</v>
      </c>
      <c r="K349" s="37">
        <v>3.4199999999999998E-5</v>
      </c>
      <c r="L349">
        <f t="shared" si="17"/>
        <v>199.76001602028478</v>
      </c>
    </row>
    <row r="350" spans="1:13" ht="14.4" x14ac:dyDescent="0.3">
      <c r="A350" t="str">
        <f t="shared" si="15"/>
        <v>G</v>
      </c>
      <c r="B350">
        <v>0.75424999999999998</v>
      </c>
      <c r="C350">
        <f t="shared" si="16"/>
        <v>10860400.023767998</v>
      </c>
      <c r="D350" s="35" t="s">
        <v>241</v>
      </c>
      <c r="E350" t="s">
        <v>259</v>
      </c>
      <c r="F350">
        <v>10860.400023767999</v>
      </c>
      <c r="G350" s="35">
        <v>2019</v>
      </c>
      <c r="H350">
        <v>1</v>
      </c>
      <c r="I350" t="s">
        <v>243</v>
      </c>
      <c r="J350" t="s">
        <v>281</v>
      </c>
      <c r="K350" s="37">
        <v>3.4199999999999998E-5</v>
      </c>
      <c r="L350">
        <f t="shared" si="17"/>
        <v>371.42568081286555</v>
      </c>
      <c r="M350">
        <f>SUM(L350:L361)</f>
        <v>4570.2515959371003</v>
      </c>
    </row>
    <row r="351" spans="1:13" ht="14.4" x14ac:dyDescent="0.3">
      <c r="A351" t="str">
        <f t="shared" si="15"/>
        <v>G</v>
      </c>
      <c r="B351">
        <v>0.75424999999999998</v>
      </c>
      <c r="C351">
        <f t="shared" si="16"/>
        <v>10280898.871512</v>
      </c>
      <c r="D351" s="35" t="s">
        <v>241</v>
      </c>
      <c r="E351" t="s">
        <v>259</v>
      </c>
      <c r="F351">
        <v>10280.898871511999</v>
      </c>
      <c r="G351" s="35">
        <v>2019</v>
      </c>
      <c r="H351">
        <v>2</v>
      </c>
      <c r="I351" t="s">
        <v>245</v>
      </c>
      <c r="J351" t="s">
        <v>281</v>
      </c>
      <c r="K351" s="37">
        <v>3.4199999999999998E-5</v>
      </c>
      <c r="L351">
        <f t="shared" si="17"/>
        <v>351.60674140571035</v>
      </c>
    </row>
    <row r="352" spans="1:13" ht="14.4" x14ac:dyDescent="0.3">
      <c r="A352" t="str">
        <f t="shared" si="15"/>
        <v>G</v>
      </c>
      <c r="B352">
        <v>0.75424999999999998</v>
      </c>
      <c r="C352">
        <f t="shared" si="16"/>
        <v>12002504.249112001</v>
      </c>
      <c r="D352" s="35" t="s">
        <v>241</v>
      </c>
      <c r="E352" t="s">
        <v>259</v>
      </c>
      <c r="F352">
        <v>12002.504249112</v>
      </c>
      <c r="G352" s="35">
        <v>2019</v>
      </c>
      <c r="H352">
        <v>3</v>
      </c>
      <c r="I352" t="s">
        <v>246</v>
      </c>
      <c r="J352" t="s">
        <v>281</v>
      </c>
      <c r="K352" s="37">
        <v>3.4199999999999998E-5</v>
      </c>
      <c r="L352">
        <f t="shared" si="17"/>
        <v>410.48564531963041</v>
      </c>
    </row>
    <row r="353" spans="1:13" ht="14.4" x14ac:dyDescent="0.3">
      <c r="A353" t="str">
        <f t="shared" si="15"/>
        <v>G</v>
      </c>
      <c r="B353">
        <v>0.75424999999999998</v>
      </c>
      <c r="C353">
        <f t="shared" si="16"/>
        <v>11363045.956187999</v>
      </c>
      <c r="D353" s="35" t="s">
        <v>241</v>
      </c>
      <c r="E353" t="s">
        <v>259</v>
      </c>
      <c r="F353">
        <v>11363.045956188</v>
      </c>
      <c r="G353" s="35">
        <v>2019</v>
      </c>
      <c r="H353">
        <v>4</v>
      </c>
      <c r="I353" t="s">
        <v>247</v>
      </c>
      <c r="J353" t="s">
        <v>281</v>
      </c>
      <c r="K353" s="37">
        <v>3.4199999999999998E-5</v>
      </c>
      <c r="L353">
        <f t="shared" si="17"/>
        <v>388.61617170162953</v>
      </c>
    </row>
    <row r="354" spans="1:13" ht="14.4" x14ac:dyDescent="0.3">
      <c r="A354" t="str">
        <f t="shared" si="15"/>
        <v>G</v>
      </c>
      <c r="B354">
        <v>0.75424999999999998</v>
      </c>
      <c r="C354">
        <f t="shared" si="16"/>
        <v>11526462.192228001</v>
      </c>
      <c r="D354" s="35" t="s">
        <v>241</v>
      </c>
      <c r="E354" t="s">
        <v>259</v>
      </c>
      <c r="F354">
        <v>11526.462192228</v>
      </c>
      <c r="G354" s="35">
        <v>2019</v>
      </c>
      <c r="H354">
        <v>5</v>
      </c>
      <c r="I354" t="s">
        <v>248</v>
      </c>
      <c r="J354" t="s">
        <v>281</v>
      </c>
      <c r="K354" s="37">
        <v>3.4199999999999998E-5</v>
      </c>
      <c r="L354">
        <f t="shared" si="17"/>
        <v>394.2050069741976</v>
      </c>
    </row>
    <row r="355" spans="1:13" ht="14.4" x14ac:dyDescent="0.3">
      <c r="A355" t="str">
        <f t="shared" si="15"/>
        <v>G</v>
      </c>
      <c r="B355">
        <v>0.75424999999999998</v>
      </c>
      <c r="C355">
        <f t="shared" si="16"/>
        <v>10443444.462792</v>
      </c>
      <c r="D355" s="35" t="s">
        <v>241</v>
      </c>
      <c r="E355" t="s">
        <v>259</v>
      </c>
      <c r="F355">
        <v>10443.444462792</v>
      </c>
      <c r="G355" s="35">
        <v>2019</v>
      </c>
      <c r="H355">
        <v>6</v>
      </c>
      <c r="I355" t="s">
        <v>249</v>
      </c>
      <c r="J355" t="s">
        <v>281</v>
      </c>
      <c r="K355" s="37">
        <v>3.4199999999999998E-5</v>
      </c>
      <c r="L355">
        <f t="shared" si="17"/>
        <v>357.16580062748636</v>
      </c>
    </row>
    <row r="356" spans="1:13" ht="14.4" x14ac:dyDescent="0.3">
      <c r="A356" t="str">
        <f t="shared" si="15"/>
        <v>G</v>
      </c>
      <c r="B356">
        <v>0.75424999999999998</v>
      </c>
      <c r="C356">
        <f t="shared" si="16"/>
        <v>11552195.423004</v>
      </c>
      <c r="D356" s="35" t="s">
        <v>241</v>
      </c>
      <c r="E356" t="s">
        <v>259</v>
      </c>
      <c r="F356">
        <v>11552.195423003999</v>
      </c>
      <c r="G356" s="35">
        <v>2019</v>
      </c>
      <c r="H356">
        <v>7</v>
      </c>
      <c r="I356" t="s">
        <v>250</v>
      </c>
      <c r="J356" t="s">
        <v>281</v>
      </c>
      <c r="K356" s="37">
        <v>3.4199999999999998E-5</v>
      </c>
      <c r="L356">
        <f t="shared" si="17"/>
        <v>395.08508346673676</v>
      </c>
    </row>
    <row r="357" spans="1:13" ht="14.4" x14ac:dyDescent="0.3">
      <c r="A357" t="str">
        <f t="shared" si="15"/>
        <v>G</v>
      </c>
      <c r="B357">
        <v>0.75424999999999998</v>
      </c>
      <c r="C357">
        <f t="shared" si="16"/>
        <v>11703778.461132001</v>
      </c>
      <c r="D357" s="35" t="s">
        <v>241</v>
      </c>
      <c r="E357" t="s">
        <v>259</v>
      </c>
      <c r="F357">
        <v>11703.778461132</v>
      </c>
      <c r="G357" s="35">
        <v>2019</v>
      </c>
      <c r="H357">
        <v>8</v>
      </c>
      <c r="I357" t="s">
        <v>251</v>
      </c>
      <c r="J357" t="s">
        <v>281</v>
      </c>
      <c r="K357" s="37">
        <v>3.4199999999999998E-5</v>
      </c>
      <c r="L357">
        <f t="shared" si="17"/>
        <v>400.26922337071443</v>
      </c>
    </row>
    <row r="358" spans="1:13" ht="14.4" x14ac:dyDescent="0.3">
      <c r="A358" t="str">
        <f t="shared" si="15"/>
        <v>G</v>
      </c>
      <c r="B358">
        <v>0.75424999999999998</v>
      </c>
      <c r="C358">
        <f t="shared" si="16"/>
        <v>11003329.610064</v>
      </c>
      <c r="D358" s="35" t="s">
        <v>241</v>
      </c>
      <c r="E358" t="s">
        <v>259</v>
      </c>
      <c r="F358">
        <v>11003.329610064</v>
      </c>
      <c r="G358" s="35">
        <v>2019</v>
      </c>
      <c r="H358">
        <v>9</v>
      </c>
      <c r="I358" t="s">
        <v>252</v>
      </c>
      <c r="J358" t="s">
        <v>281</v>
      </c>
      <c r="K358" s="37">
        <v>3.4199999999999998E-5</v>
      </c>
      <c r="L358">
        <f t="shared" si="17"/>
        <v>376.31387266418875</v>
      </c>
    </row>
    <row r="359" spans="1:13" ht="14.4" x14ac:dyDescent="0.3">
      <c r="A359" t="str">
        <f t="shared" si="15"/>
        <v>G</v>
      </c>
      <c r="B359">
        <v>0.75424999999999998</v>
      </c>
      <c r="C359">
        <f t="shared" si="16"/>
        <v>9686558.9042160008</v>
      </c>
      <c r="D359" s="35" t="s">
        <v>241</v>
      </c>
      <c r="E359" t="s">
        <v>259</v>
      </c>
      <c r="F359">
        <v>9686.5589042160009</v>
      </c>
      <c r="G359" s="35">
        <v>2019</v>
      </c>
      <c r="H359">
        <v>10</v>
      </c>
      <c r="I359" t="s">
        <v>253</v>
      </c>
      <c r="J359" t="s">
        <v>281</v>
      </c>
      <c r="K359" s="37">
        <v>3.4199999999999998E-5</v>
      </c>
      <c r="L359">
        <f t="shared" si="17"/>
        <v>331.28031452418719</v>
      </c>
    </row>
    <row r="360" spans="1:13" ht="14.4" x14ac:dyDescent="0.3">
      <c r="A360" t="str">
        <f t="shared" si="15"/>
        <v>G</v>
      </c>
      <c r="B360">
        <v>0.75424999999999998</v>
      </c>
      <c r="C360">
        <f t="shared" si="16"/>
        <v>11007387.571728</v>
      </c>
      <c r="D360" s="35" t="s">
        <v>241</v>
      </c>
      <c r="E360" t="s">
        <v>259</v>
      </c>
      <c r="F360">
        <v>11007.387571728001</v>
      </c>
      <c r="G360" s="35">
        <v>2019</v>
      </c>
      <c r="H360">
        <v>11</v>
      </c>
      <c r="I360" t="s">
        <v>254</v>
      </c>
      <c r="J360" t="s">
        <v>281</v>
      </c>
      <c r="K360" s="37">
        <v>3.4199999999999998E-5</v>
      </c>
      <c r="L360">
        <f t="shared" si="17"/>
        <v>376.45265495309758</v>
      </c>
    </row>
    <row r="361" spans="1:13" ht="14.4" x14ac:dyDescent="0.3">
      <c r="A361" t="str">
        <f t="shared" si="15"/>
        <v>G</v>
      </c>
      <c r="B361">
        <v>0.75424999999999998</v>
      </c>
      <c r="C361">
        <f t="shared" si="16"/>
        <v>12203081.874756001</v>
      </c>
      <c r="D361" s="35" t="s">
        <v>241</v>
      </c>
      <c r="E361" t="s">
        <v>259</v>
      </c>
      <c r="F361">
        <v>12203.081874756001</v>
      </c>
      <c r="G361" s="35">
        <v>2019</v>
      </c>
      <c r="H361">
        <v>12</v>
      </c>
      <c r="I361" t="s">
        <v>255</v>
      </c>
      <c r="J361" t="s">
        <v>281</v>
      </c>
      <c r="K361" s="37">
        <v>3.4199999999999998E-5</v>
      </c>
      <c r="L361">
        <f t="shared" si="17"/>
        <v>417.34540011665518</v>
      </c>
    </row>
    <row r="362" spans="1:13" ht="14.4" x14ac:dyDescent="0.3">
      <c r="A362" t="str">
        <f t="shared" si="15"/>
        <v>G</v>
      </c>
      <c r="B362">
        <v>0.75424999999999998</v>
      </c>
      <c r="C362">
        <f t="shared" si="16"/>
        <v>10970748.568979999</v>
      </c>
      <c r="D362" s="35" t="s">
        <v>241</v>
      </c>
      <c r="E362" t="s">
        <v>260</v>
      </c>
      <c r="F362">
        <v>10970.74856898</v>
      </c>
      <c r="G362" s="35">
        <v>2019</v>
      </c>
      <c r="H362">
        <v>1</v>
      </c>
      <c r="I362" t="s">
        <v>243</v>
      </c>
      <c r="J362" t="s">
        <v>281</v>
      </c>
      <c r="K362" s="37">
        <v>3.4199999999999998E-5</v>
      </c>
      <c r="L362">
        <f t="shared" si="17"/>
        <v>375.19960105911593</v>
      </c>
      <c r="M362">
        <f>SUM(L362:L373)</f>
        <v>4516.8548513572578</v>
      </c>
    </row>
    <row r="363" spans="1:13" ht="14.4" x14ac:dyDescent="0.3">
      <c r="A363" t="str">
        <f t="shared" si="15"/>
        <v>G</v>
      </c>
      <c r="B363">
        <v>0.75424999999999998</v>
      </c>
      <c r="C363">
        <f t="shared" si="16"/>
        <v>10272888.939719999</v>
      </c>
      <c r="D363" s="35" t="s">
        <v>241</v>
      </c>
      <c r="E363" t="s">
        <v>260</v>
      </c>
      <c r="F363">
        <v>10272.88893972</v>
      </c>
      <c r="G363" s="35">
        <v>2019</v>
      </c>
      <c r="H363">
        <v>2</v>
      </c>
      <c r="I363" t="s">
        <v>245</v>
      </c>
      <c r="J363" t="s">
        <v>281</v>
      </c>
      <c r="K363" s="37">
        <v>3.4199999999999998E-5</v>
      </c>
      <c r="L363">
        <f t="shared" si="17"/>
        <v>351.33280173842394</v>
      </c>
    </row>
    <row r="364" spans="1:13" ht="14.4" x14ac:dyDescent="0.3">
      <c r="A364" t="str">
        <f t="shared" si="15"/>
        <v>G</v>
      </c>
      <c r="B364">
        <v>0.75424999999999998</v>
      </c>
      <c r="C364">
        <f t="shared" si="16"/>
        <v>11331551.328348</v>
      </c>
      <c r="D364" s="35" t="s">
        <v>241</v>
      </c>
      <c r="E364" t="s">
        <v>260</v>
      </c>
      <c r="F364">
        <v>11331.551328348</v>
      </c>
      <c r="G364" s="35">
        <v>2019</v>
      </c>
      <c r="H364">
        <v>3</v>
      </c>
      <c r="I364" t="s">
        <v>246</v>
      </c>
      <c r="J364" t="s">
        <v>281</v>
      </c>
      <c r="K364" s="37">
        <v>3.4199999999999998E-5</v>
      </c>
      <c r="L364">
        <f t="shared" si="17"/>
        <v>387.53905542950156</v>
      </c>
    </row>
    <row r="365" spans="1:13" ht="14.4" x14ac:dyDescent="0.3">
      <c r="A365" t="str">
        <f t="shared" si="15"/>
        <v>G</v>
      </c>
      <c r="B365">
        <v>0.75424999999999998</v>
      </c>
      <c r="C365">
        <f t="shared" si="16"/>
        <v>10982275.14852</v>
      </c>
      <c r="D365" s="35" t="s">
        <v>241</v>
      </c>
      <c r="E365" t="s">
        <v>260</v>
      </c>
      <c r="F365">
        <v>10982.275148520001</v>
      </c>
      <c r="G365" s="35">
        <v>2019</v>
      </c>
      <c r="H365">
        <v>4</v>
      </c>
      <c r="I365" t="s">
        <v>247</v>
      </c>
      <c r="J365" t="s">
        <v>281</v>
      </c>
      <c r="K365" s="37">
        <v>3.4199999999999998E-5</v>
      </c>
      <c r="L365">
        <f t="shared" si="17"/>
        <v>375.59381007938401</v>
      </c>
    </row>
    <row r="366" spans="1:13" ht="14.4" x14ac:dyDescent="0.3">
      <c r="A366" t="str">
        <f t="shared" si="15"/>
        <v>G</v>
      </c>
      <c r="B366">
        <v>0.75424999999999998</v>
      </c>
      <c r="C366">
        <f t="shared" si="16"/>
        <v>11437205.962680001</v>
      </c>
      <c r="D366" s="35" t="s">
        <v>241</v>
      </c>
      <c r="E366" t="s">
        <v>260</v>
      </c>
      <c r="F366">
        <v>11437.20596268</v>
      </c>
      <c r="G366" s="35">
        <v>2019</v>
      </c>
      <c r="H366">
        <v>5</v>
      </c>
      <c r="I366" t="s">
        <v>248</v>
      </c>
      <c r="J366" t="s">
        <v>281</v>
      </c>
      <c r="K366" s="37">
        <v>3.4199999999999998E-5</v>
      </c>
      <c r="L366">
        <f t="shared" si="17"/>
        <v>391.15244392365599</v>
      </c>
    </row>
    <row r="367" spans="1:13" ht="14.4" x14ac:dyDescent="0.3">
      <c r="A367" t="str">
        <f t="shared" si="15"/>
        <v>G</v>
      </c>
      <c r="B367">
        <v>0.75424999999999998</v>
      </c>
      <c r="C367">
        <f t="shared" si="16"/>
        <v>10687126.57488</v>
      </c>
      <c r="D367" s="35" t="s">
        <v>241</v>
      </c>
      <c r="E367" t="s">
        <v>260</v>
      </c>
      <c r="F367">
        <v>10687.12657488</v>
      </c>
      <c r="G367" s="35">
        <v>2019</v>
      </c>
      <c r="H367">
        <v>6</v>
      </c>
      <c r="I367" t="s">
        <v>249</v>
      </c>
      <c r="J367" t="s">
        <v>281</v>
      </c>
      <c r="K367" s="37">
        <v>3.4199999999999998E-5</v>
      </c>
      <c r="L367">
        <f t="shared" si="17"/>
        <v>365.49972886089597</v>
      </c>
    </row>
    <row r="368" spans="1:13" ht="14.4" x14ac:dyDescent="0.3">
      <c r="A368" t="str">
        <f t="shared" si="15"/>
        <v>G</v>
      </c>
      <c r="B368">
        <v>0.75424999999999998</v>
      </c>
      <c r="C368">
        <f t="shared" si="16"/>
        <v>11441199.57234</v>
      </c>
      <c r="D368" s="35" t="s">
        <v>241</v>
      </c>
      <c r="E368" t="s">
        <v>260</v>
      </c>
      <c r="F368">
        <v>11441.19957234</v>
      </c>
      <c r="G368" s="35">
        <v>2019</v>
      </c>
      <c r="H368">
        <v>7</v>
      </c>
      <c r="I368" t="s">
        <v>250</v>
      </c>
      <c r="J368" t="s">
        <v>281</v>
      </c>
      <c r="K368" s="37">
        <v>3.4199999999999998E-5</v>
      </c>
      <c r="L368">
        <f t="shared" si="17"/>
        <v>391.28902537402797</v>
      </c>
    </row>
    <row r="369" spans="1:13" ht="14.4" x14ac:dyDescent="0.3">
      <c r="A369" t="str">
        <f t="shared" si="15"/>
        <v>G</v>
      </c>
      <c r="B369">
        <v>0.75424999999999998</v>
      </c>
      <c r="C369">
        <f t="shared" si="16"/>
        <v>11670652.32072</v>
      </c>
      <c r="D369" s="35" t="s">
        <v>241</v>
      </c>
      <c r="E369" t="s">
        <v>260</v>
      </c>
      <c r="F369">
        <v>11670.652320720001</v>
      </c>
      <c r="G369" s="35">
        <v>2019</v>
      </c>
      <c r="H369">
        <v>8</v>
      </c>
      <c r="I369" t="s">
        <v>251</v>
      </c>
      <c r="J369" t="s">
        <v>281</v>
      </c>
      <c r="K369" s="37">
        <v>3.4199999999999998E-5</v>
      </c>
      <c r="L369">
        <f t="shared" si="17"/>
        <v>399.13630936862398</v>
      </c>
    </row>
    <row r="370" spans="1:13" ht="14.4" x14ac:dyDescent="0.3">
      <c r="A370" t="str">
        <f t="shared" si="15"/>
        <v>G</v>
      </c>
      <c r="B370">
        <v>0.75424999999999998</v>
      </c>
      <c r="C370">
        <f t="shared" si="16"/>
        <v>11035414.762176</v>
      </c>
      <c r="D370" s="35" t="s">
        <v>241</v>
      </c>
      <c r="E370" t="s">
        <v>260</v>
      </c>
      <c r="F370">
        <v>11035.414762176</v>
      </c>
      <c r="G370" s="35">
        <v>2019</v>
      </c>
      <c r="H370">
        <v>9</v>
      </c>
      <c r="I370" t="s">
        <v>252</v>
      </c>
      <c r="J370" t="s">
        <v>281</v>
      </c>
      <c r="K370" s="37">
        <v>3.4199999999999998E-5</v>
      </c>
      <c r="L370">
        <f t="shared" si="17"/>
        <v>377.41118486641915</v>
      </c>
    </row>
    <row r="371" spans="1:13" ht="14.4" x14ac:dyDescent="0.3">
      <c r="A371" t="str">
        <f t="shared" si="15"/>
        <v>G</v>
      </c>
      <c r="B371">
        <v>0.75424999999999998</v>
      </c>
      <c r="C371">
        <f t="shared" si="16"/>
        <v>9387443.218799999</v>
      </c>
      <c r="D371" s="35" t="s">
        <v>241</v>
      </c>
      <c r="E371" t="s">
        <v>260</v>
      </c>
      <c r="F371">
        <v>9387.4432187999992</v>
      </c>
      <c r="G371" s="35">
        <v>2019</v>
      </c>
      <c r="H371">
        <v>10</v>
      </c>
      <c r="I371" t="s">
        <v>253</v>
      </c>
      <c r="J371" t="s">
        <v>281</v>
      </c>
      <c r="K371" s="37">
        <v>3.4199999999999998E-5</v>
      </c>
      <c r="L371">
        <f t="shared" si="17"/>
        <v>321.05055808295992</v>
      </c>
    </row>
    <row r="372" spans="1:13" ht="14.4" x14ac:dyDescent="0.3">
      <c r="A372" t="str">
        <f t="shared" si="15"/>
        <v>G</v>
      </c>
      <c r="B372">
        <v>0.75424999999999998</v>
      </c>
      <c r="C372">
        <f t="shared" si="16"/>
        <v>10960391.681748001</v>
      </c>
      <c r="D372" s="35" t="s">
        <v>241</v>
      </c>
      <c r="E372" t="s">
        <v>260</v>
      </c>
      <c r="F372">
        <v>10960.391681748</v>
      </c>
      <c r="G372" s="35">
        <v>2019</v>
      </c>
      <c r="H372">
        <v>11</v>
      </c>
      <c r="I372" t="s">
        <v>254</v>
      </c>
      <c r="J372" t="s">
        <v>281</v>
      </c>
      <c r="K372" s="37">
        <v>3.4199999999999998E-5</v>
      </c>
      <c r="L372">
        <f t="shared" si="17"/>
        <v>374.8453955157816</v>
      </c>
    </row>
    <row r="373" spans="1:13" ht="14.4" x14ac:dyDescent="0.3">
      <c r="A373" t="str">
        <f t="shared" si="15"/>
        <v>G</v>
      </c>
      <c r="B373">
        <v>0.75424999999999998</v>
      </c>
      <c r="C373">
        <f t="shared" si="16"/>
        <v>11894881.200539999</v>
      </c>
      <c r="D373" s="35" t="s">
        <v>241</v>
      </c>
      <c r="E373" t="s">
        <v>260</v>
      </c>
      <c r="F373">
        <v>11894.88120054</v>
      </c>
      <c r="G373" s="35">
        <v>2019</v>
      </c>
      <c r="H373">
        <v>12</v>
      </c>
      <c r="I373" t="s">
        <v>255</v>
      </c>
      <c r="J373" t="s">
        <v>281</v>
      </c>
      <c r="K373" s="37">
        <v>3.4199999999999998E-5</v>
      </c>
      <c r="L373">
        <f t="shared" si="17"/>
        <v>406.80493705846794</v>
      </c>
    </row>
    <row r="374" spans="1:13" ht="14.4" x14ac:dyDescent="0.3">
      <c r="A374" t="str">
        <f t="shared" si="15"/>
        <v>G</v>
      </c>
      <c r="B374">
        <v>0.75424999999999998</v>
      </c>
      <c r="C374">
        <f t="shared" si="16"/>
        <v>18302709.286368001</v>
      </c>
      <c r="D374" s="35" t="s">
        <v>241</v>
      </c>
      <c r="E374" t="s">
        <v>261</v>
      </c>
      <c r="F374">
        <v>18302.709286368001</v>
      </c>
      <c r="G374" s="35">
        <v>2019</v>
      </c>
      <c r="H374">
        <v>1</v>
      </c>
      <c r="I374" t="s">
        <v>243</v>
      </c>
      <c r="J374" t="s">
        <v>281</v>
      </c>
      <c r="K374" s="37">
        <v>3.4199999999999998E-5</v>
      </c>
      <c r="L374">
        <f t="shared" si="17"/>
        <v>625.9526575937856</v>
      </c>
      <c r="M374">
        <f>SUM(L374:L385)</f>
        <v>7475.9352136708312</v>
      </c>
    </row>
    <row r="375" spans="1:13" ht="14.4" x14ac:dyDescent="0.3">
      <c r="A375" t="str">
        <f t="shared" si="15"/>
        <v>G</v>
      </c>
      <c r="B375">
        <v>0.75424999999999998</v>
      </c>
      <c r="C375">
        <f t="shared" si="16"/>
        <v>16657894.776599998</v>
      </c>
      <c r="D375" s="35" t="s">
        <v>241</v>
      </c>
      <c r="E375" t="s">
        <v>261</v>
      </c>
      <c r="F375">
        <v>16657.894776599998</v>
      </c>
      <c r="G375" s="35">
        <v>2019</v>
      </c>
      <c r="H375">
        <v>2</v>
      </c>
      <c r="I375" t="s">
        <v>245</v>
      </c>
      <c r="J375" t="s">
        <v>281</v>
      </c>
      <c r="K375" s="37">
        <v>3.4199999999999998E-5</v>
      </c>
      <c r="L375">
        <f t="shared" si="17"/>
        <v>569.70000135971986</v>
      </c>
    </row>
    <row r="376" spans="1:13" ht="14.4" x14ac:dyDescent="0.3">
      <c r="A376" t="str">
        <f t="shared" si="15"/>
        <v>G</v>
      </c>
      <c r="B376">
        <v>0.75424999999999998</v>
      </c>
      <c r="C376">
        <f t="shared" si="16"/>
        <v>18260676.071520001</v>
      </c>
      <c r="D376" s="35" t="s">
        <v>241</v>
      </c>
      <c r="E376" t="s">
        <v>261</v>
      </c>
      <c r="F376">
        <v>18260.67607152</v>
      </c>
      <c r="G376" s="35">
        <v>2019</v>
      </c>
      <c r="H376">
        <v>3</v>
      </c>
      <c r="I376" t="s">
        <v>246</v>
      </c>
      <c r="J376" t="s">
        <v>281</v>
      </c>
      <c r="K376" s="37">
        <v>3.4199999999999998E-5</v>
      </c>
      <c r="L376">
        <f t="shared" si="17"/>
        <v>624.51512164598398</v>
      </c>
    </row>
    <row r="377" spans="1:13" ht="14.4" x14ac:dyDescent="0.3">
      <c r="A377" t="str">
        <f t="shared" si="15"/>
        <v>G</v>
      </c>
      <c r="B377">
        <v>0.75424999999999998</v>
      </c>
      <c r="C377">
        <f t="shared" si="16"/>
        <v>18439044.68496</v>
      </c>
      <c r="D377" s="35" t="s">
        <v>241</v>
      </c>
      <c r="E377" t="s">
        <v>261</v>
      </c>
      <c r="F377">
        <v>18439.044684960001</v>
      </c>
      <c r="G377" s="35">
        <v>2019</v>
      </c>
      <c r="H377">
        <v>4</v>
      </c>
      <c r="I377" t="s">
        <v>247</v>
      </c>
      <c r="J377" t="s">
        <v>281</v>
      </c>
      <c r="K377" s="37">
        <v>3.4199999999999998E-5</v>
      </c>
      <c r="L377">
        <f t="shared" si="17"/>
        <v>630.61532822563197</v>
      </c>
    </row>
    <row r="378" spans="1:13" ht="14.4" x14ac:dyDescent="0.3">
      <c r="A378" t="str">
        <f t="shared" si="15"/>
        <v>G</v>
      </c>
      <c r="B378">
        <v>0.75424999999999998</v>
      </c>
      <c r="C378">
        <f t="shared" si="16"/>
        <v>19142351.522087999</v>
      </c>
      <c r="D378" s="35" t="s">
        <v>241</v>
      </c>
      <c r="E378" t="s">
        <v>261</v>
      </c>
      <c r="F378">
        <v>19142.351522088</v>
      </c>
      <c r="G378" s="35">
        <v>2019</v>
      </c>
      <c r="H378">
        <v>5</v>
      </c>
      <c r="I378" t="s">
        <v>248</v>
      </c>
      <c r="J378" t="s">
        <v>281</v>
      </c>
      <c r="K378" s="37">
        <v>3.4199999999999998E-5</v>
      </c>
      <c r="L378">
        <f t="shared" si="17"/>
        <v>654.66842205540956</v>
      </c>
    </row>
    <row r="379" spans="1:13" ht="14.4" x14ac:dyDescent="0.3">
      <c r="A379" t="str">
        <f t="shared" si="15"/>
        <v>G</v>
      </c>
      <c r="B379">
        <v>0.75424999999999998</v>
      </c>
      <c r="C379">
        <f t="shared" si="16"/>
        <v>17776775.499324001</v>
      </c>
      <c r="D379" s="35" t="s">
        <v>241</v>
      </c>
      <c r="E379" t="s">
        <v>261</v>
      </c>
      <c r="F379">
        <v>17776.775499324001</v>
      </c>
      <c r="G379" s="35">
        <v>2019</v>
      </c>
      <c r="H379">
        <v>6</v>
      </c>
      <c r="I379" t="s">
        <v>249</v>
      </c>
      <c r="J379" t="s">
        <v>281</v>
      </c>
      <c r="K379" s="37">
        <v>3.4199999999999998E-5</v>
      </c>
      <c r="L379">
        <f t="shared" si="17"/>
        <v>607.96572207688075</v>
      </c>
    </row>
    <row r="380" spans="1:13" ht="14.4" x14ac:dyDescent="0.3">
      <c r="A380" t="str">
        <f t="shared" si="15"/>
        <v>G</v>
      </c>
      <c r="B380">
        <v>0.75424999999999998</v>
      </c>
      <c r="C380">
        <f t="shared" si="16"/>
        <v>18643093.533407997</v>
      </c>
      <c r="D380" s="35" t="s">
        <v>241</v>
      </c>
      <c r="E380" t="s">
        <v>261</v>
      </c>
      <c r="F380">
        <v>18643.093533407999</v>
      </c>
      <c r="G380" s="35">
        <v>2019</v>
      </c>
      <c r="H380">
        <v>7</v>
      </c>
      <c r="I380" t="s">
        <v>250</v>
      </c>
      <c r="J380" t="s">
        <v>281</v>
      </c>
      <c r="K380" s="37">
        <v>3.4199999999999998E-5</v>
      </c>
      <c r="L380">
        <f t="shared" si="17"/>
        <v>637.5937988425535</v>
      </c>
    </row>
    <row r="381" spans="1:13" ht="14.4" x14ac:dyDescent="0.3">
      <c r="A381" t="str">
        <f t="shared" si="15"/>
        <v>G</v>
      </c>
      <c r="B381">
        <v>0.75424999999999998</v>
      </c>
      <c r="C381">
        <f t="shared" si="16"/>
        <v>19254971.3145</v>
      </c>
      <c r="D381" s="35" t="s">
        <v>241</v>
      </c>
      <c r="E381" t="s">
        <v>261</v>
      </c>
      <c r="F381">
        <v>19254.971314499999</v>
      </c>
      <c r="G381" s="35">
        <v>2019</v>
      </c>
      <c r="H381">
        <v>8</v>
      </c>
      <c r="I381" t="s">
        <v>251</v>
      </c>
      <c r="J381" t="s">
        <v>281</v>
      </c>
      <c r="K381" s="37">
        <v>3.4199999999999998E-5</v>
      </c>
      <c r="L381">
        <f t="shared" si="17"/>
        <v>658.52001895590001</v>
      </c>
    </row>
    <row r="382" spans="1:13" ht="14.4" x14ac:dyDescent="0.3">
      <c r="A382" t="str">
        <f t="shared" si="15"/>
        <v>G</v>
      </c>
      <c r="B382">
        <v>0.75424999999999998</v>
      </c>
      <c r="C382">
        <f t="shared" si="16"/>
        <v>17642064.042479999</v>
      </c>
      <c r="D382" s="35" t="s">
        <v>241</v>
      </c>
      <c r="E382" t="s">
        <v>261</v>
      </c>
      <c r="F382">
        <v>17642.06404248</v>
      </c>
      <c r="G382" s="35">
        <v>2019</v>
      </c>
      <c r="H382">
        <v>9</v>
      </c>
      <c r="I382" t="s">
        <v>252</v>
      </c>
      <c r="J382" t="s">
        <v>281</v>
      </c>
      <c r="K382" s="37">
        <v>3.4199999999999998E-5</v>
      </c>
      <c r="L382">
        <f t="shared" si="17"/>
        <v>603.35859025281593</v>
      </c>
    </row>
    <row r="383" spans="1:13" ht="14.4" x14ac:dyDescent="0.3">
      <c r="A383" t="str">
        <f t="shared" si="15"/>
        <v>G</v>
      </c>
      <c r="B383">
        <v>0.75424999999999998</v>
      </c>
      <c r="C383">
        <f t="shared" si="16"/>
        <v>16845223.460244</v>
      </c>
      <c r="D383" s="35" t="s">
        <v>241</v>
      </c>
      <c r="E383" t="s">
        <v>261</v>
      </c>
      <c r="F383">
        <v>16845.223460244</v>
      </c>
      <c r="G383" s="35">
        <v>2019</v>
      </c>
      <c r="H383">
        <v>10</v>
      </c>
      <c r="I383" t="s">
        <v>253</v>
      </c>
      <c r="J383" t="s">
        <v>281</v>
      </c>
      <c r="K383" s="37">
        <v>3.4199999999999998E-5</v>
      </c>
      <c r="L383">
        <f t="shared" si="17"/>
        <v>576.10664234034471</v>
      </c>
    </row>
    <row r="384" spans="1:13" ht="14.4" x14ac:dyDescent="0.3">
      <c r="A384" t="str">
        <f t="shared" si="15"/>
        <v>G</v>
      </c>
      <c r="B384">
        <v>0.75424999999999998</v>
      </c>
      <c r="C384">
        <f t="shared" si="16"/>
        <v>17769670.280999999</v>
      </c>
      <c r="D384" s="35" t="s">
        <v>241</v>
      </c>
      <c r="E384" t="s">
        <v>261</v>
      </c>
      <c r="F384">
        <v>17769.670280999999</v>
      </c>
      <c r="G384" s="35">
        <v>2019</v>
      </c>
      <c r="H384">
        <v>11</v>
      </c>
      <c r="I384" t="s">
        <v>254</v>
      </c>
      <c r="J384" t="s">
        <v>281</v>
      </c>
      <c r="K384" s="37">
        <v>3.4199999999999998E-5</v>
      </c>
      <c r="L384">
        <f t="shared" si="17"/>
        <v>607.72272361019998</v>
      </c>
    </row>
    <row r="385" spans="1:13" ht="14.4" x14ac:dyDescent="0.3">
      <c r="A385" t="str">
        <f t="shared" si="15"/>
        <v>G</v>
      </c>
      <c r="B385">
        <v>0.75424999999999998</v>
      </c>
      <c r="C385">
        <f t="shared" si="16"/>
        <v>19860122.418467999</v>
      </c>
      <c r="D385" s="35" t="s">
        <v>241</v>
      </c>
      <c r="E385" t="s">
        <v>261</v>
      </c>
      <c r="F385">
        <v>19860.122418468</v>
      </c>
      <c r="G385" s="35">
        <v>2019</v>
      </c>
      <c r="H385">
        <v>12</v>
      </c>
      <c r="I385" t="s">
        <v>255</v>
      </c>
      <c r="J385" t="s">
        <v>281</v>
      </c>
      <c r="K385" s="37">
        <v>3.4199999999999998E-5</v>
      </c>
      <c r="L385">
        <f t="shared" si="17"/>
        <v>679.21618671160547</v>
      </c>
    </row>
    <row r="386" spans="1:13" ht="14.4" x14ac:dyDescent="0.3">
      <c r="A386" t="str">
        <f t="shared" ref="A386:A449" si="18">IF(J386="DIESEL", "D", "G")</f>
        <v>G</v>
      </c>
      <c r="B386">
        <v>0.75424999999999998</v>
      </c>
      <c r="C386">
        <f t="shared" ref="C386:C449" si="19">F386*1000</f>
        <v>9685745.0406360012</v>
      </c>
      <c r="D386" s="35" t="s">
        <v>241</v>
      </c>
      <c r="E386" t="s">
        <v>262</v>
      </c>
      <c r="F386">
        <v>9685.7450406360003</v>
      </c>
      <c r="G386" s="35">
        <v>2019</v>
      </c>
      <c r="H386">
        <v>1</v>
      </c>
      <c r="I386" t="s">
        <v>243</v>
      </c>
      <c r="J386" t="s">
        <v>281</v>
      </c>
      <c r="K386" s="37">
        <v>3.4199999999999998E-5</v>
      </c>
      <c r="L386">
        <f t="shared" ref="L386:L449" si="20">K386*C386</f>
        <v>331.25248038975121</v>
      </c>
      <c r="M386">
        <f>SUM(L386:L397)</f>
        <v>4231.8702111433822</v>
      </c>
    </row>
    <row r="387" spans="1:13" ht="14.4" x14ac:dyDescent="0.3">
      <c r="A387" t="str">
        <f t="shared" si="18"/>
        <v>G</v>
      </c>
      <c r="B387">
        <v>0.75424999999999998</v>
      </c>
      <c r="C387">
        <f t="shared" si="19"/>
        <v>9143193.2949119993</v>
      </c>
      <c r="D387" s="35" t="s">
        <v>241</v>
      </c>
      <c r="E387" t="s">
        <v>262</v>
      </c>
      <c r="F387">
        <v>9143.1932949120001</v>
      </c>
      <c r="G387" s="35">
        <v>2019</v>
      </c>
      <c r="H387">
        <v>2</v>
      </c>
      <c r="I387" t="s">
        <v>245</v>
      </c>
      <c r="J387" t="s">
        <v>281</v>
      </c>
      <c r="K387" s="37">
        <v>3.4199999999999998E-5</v>
      </c>
      <c r="L387">
        <f t="shared" si="20"/>
        <v>312.69721068599034</v>
      </c>
    </row>
    <row r="388" spans="1:13" ht="14.4" x14ac:dyDescent="0.3">
      <c r="A388" t="str">
        <f t="shared" si="18"/>
        <v>G</v>
      </c>
      <c r="B388">
        <v>0.75424999999999998</v>
      </c>
      <c r="C388">
        <f t="shared" si="19"/>
        <v>10494997.98882</v>
      </c>
      <c r="D388" s="35" t="s">
        <v>241</v>
      </c>
      <c r="E388" t="s">
        <v>262</v>
      </c>
      <c r="F388">
        <v>10494.99798882</v>
      </c>
      <c r="G388" s="35">
        <v>2019</v>
      </c>
      <c r="H388">
        <v>3</v>
      </c>
      <c r="I388" t="s">
        <v>246</v>
      </c>
      <c r="J388" t="s">
        <v>281</v>
      </c>
      <c r="K388" s="37">
        <v>3.4199999999999998E-5</v>
      </c>
      <c r="L388">
        <f t="shared" si="20"/>
        <v>358.92893121764399</v>
      </c>
    </row>
    <row r="389" spans="1:13" ht="14.4" x14ac:dyDescent="0.3">
      <c r="A389" t="str">
        <f t="shared" si="18"/>
        <v>G</v>
      </c>
      <c r="B389">
        <v>0.75424999999999998</v>
      </c>
      <c r="C389">
        <f t="shared" si="19"/>
        <v>10033885.596864</v>
      </c>
      <c r="D389" s="35" t="s">
        <v>241</v>
      </c>
      <c r="E389" t="s">
        <v>262</v>
      </c>
      <c r="F389">
        <v>10033.885596864</v>
      </c>
      <c r="G389" s="35">
        <v>2019</v>
      </c>
      <c r="H389">
        <v>4</v>
      </c>
      <c r="I389" t="s">
        <v>247</v>
      </c>
      <c r="J389" t="s">
        <v>281</v>
      </c>
      <c r="K389" s="37">
        <v>3.4199999999999998E-5</v>
      </c>
      <c r="L389">
        <f t="shared" si="20"/>
        <v>343.15888741274875</v>
      </c>
    </row>
    <row r="390" spans="1:13" ht="14.4" x14ac:dyDescent="0.3">
      <c r="A390" t="str">
        <f t="shared" si="18"/>
        <v>G</v>
      </c>
      <c r="B390">
        <v>0.75424999999999998</v>
      </c>
      <c r="C390">
        <f t="shared" si="19"/>
        <v>10141917.469931999</v>
      </c>
      <c r="D390" s="35" t="s">
        <v>241</v>
      </c>
      <c r="E390" t="s">
        <v>262</v>
      </c>
      <c r="F390">
        <v>10141.917469931999</v>
      </c>
      <c r="G390" s="35">
        <v>2019</v>
      </c>
      <c r="H390">
        <v>5</v>
      </c>
      <c r="I390" t="s">
        <v>248</v>
      </c>
      <c r="J390" t="s">
        <v>281</v>
      </c>
      <c r="K390" s="37">
        <v>3.4199999999999998E-5</v>
      </c>
      <c r="L390">
        <f t="shared" si="20"/>
        <v>346.85357747167433</v>
      </c>
    </row>
    <row r="391" spans="1:13" ht="14.4" x14ac:dyDescent="0.3">
      <c r="A391" t="str">
        <f t="shared" si="18"/>
        <v>G</v>
      </c>
      <c r="B391">
        <v>0.75424999999999998</v>
      </c>
      <c r="C391">
        <f t="shared" si="19"/>
        <v>9403728.0612239987</v>
      </c>
      <c r="D391" s="35" t="s">
        <v>241</v>
      </c>
      <c r="E391" t="s">
        <v>262</v>
      </c>
      <c r="F391">
        <v>9403.7280612239992</v>
      </c>
      <c r="G391" s="35">
        <v>2019</v>
      </c>
      <c r="H391">
        <v>6</v>
      </c>
      <c r="I391" t="s">
        <v>249</v>
      </c>
      <c r="J391" t="s">
        <v>281</v>
      </c>
      <c r="K391" s="37">
        <v>3.4199999999999998E-5</v>
      </c>
      <c r="L391">
        <f t="shared" si="20"/>
        <v>321.60749969386075</v>
      </c>
    </row>
    <row r="392" spans="1:13" ht="14.4" x14ac:dyDescent="0.3">
      <c r="A392" t="str">
        <f t="shared" si="18"/>
        <v>G</v>
      </c>
      <c r="B392">
        <v>0.75424999999999998</v>
      </c>
      <c r="C392">
        <f t="shared" si="19"/>
        <v>10679230.205448</v>
      </c>
      <c r="D392" s="35" t="s">
        <v>241</v>
      </c>
      <c r="E392" t="s">
        <v>262</v>
      </c>
      <c r="F392">
        <v>10679.230205448001</v>
      </c>
      <c r="G392" s="35">
        <v>2019</v>
      </c>
      <c r="H392">
        <v>7</v>
      </c>
      <c r="I392" t="s">
        <v>250</v>
      </c>
      <c r="J392" t="s">
        <v>281</v>
      </c>
      <c r="K392" s="37">
        <v>3.4199999999999998E-5</v>
      </c>
      <c r="L392">
        <f t="shared" si="20"/>
        <v>365.22967302632156</v>
      </c>
    </row>
    <row r="393" spans="1:13" ht="14.4" x14ac:dyDescent="0.3">
      <c r="A393" t="str">
        <f t="shared" si="18"/>
        <v>G</v>
      </c>
      <c r="B393">
        <v>0.75424999999999998</v>
      </c>
      <c r="C393">
        <f t="shared" si="19"/>
        <v>12660571.627428001</v>
      </c>
      <c r="D393" s="35" t="s">
        <v>241</v>
      </c>
      <c r="E393" t="s">
        <v>262</v>
      </c>
      <c r="F393">
        <v>12660.571627428</v>
      </c>
      <c r="G393" s="35">
        <v>2019</v>
      </c>
      <c r="H393">
        <v>8</v>
      </c>
      <c r="I393" t="s">
        <v>251</v>
      </c>
      <c r="J393" t="s">
        <v>281</v>
      </c>
      <c r="K393" s="37">
        <v>3.4199999999999998E-5</v>
      </c>
      <c r="L393">
        <f t="shared" si="20"/>
        <v>432.99154965803763</v>
      </c>
    </row>
    <row r="394" spans="1:13" ht="14.4" x14ac:dyDescent="0.3">
      <c r="A394" t="str">
        <f t="shared" si="18"/>
        <v>G</v>
      </c>
      <c r="B394">
        <v>0.75424999999999998</v>
      </c>
      <c r="C394">
        <f t="shared" si="19"/>
        <v>10160057.164236</v>
      </c>
      <c r="D394" s="35" t="s">
        <v>241</v>
      </c>
      <c r="E394" t="s">
        <v>262</v>
      </c>
      <c r="F394">
        <v>10160.057164235999</v>
      </c>
      <c r="G394" s="35">
        <v>2019</v>
      </c>
      <c r="H394">
        <v>9</v>
      </c>
      <c r="I394" t="s">
        <v>252</v>
      </c>
      <c r="J394" t="s">
        <v>281</v>
      </c>
      <c r="K394" s="37">
        <v>3.4199999999999998E-5</v>
      </c>
      <c r="L394">
        <f t="shared" si="20"/>
        <v>347.47395501687117</v>
      </c>
    </row>
    <row r="395" spans="1:13" ht="14.4" x14ac:dyDescent="0.3">
      <c r="A395" t="str">
        <f t="shared" si="18"/>
        <v>G</v>
      </c>
      <c r="B395">
        <v>0.75424999999999998</v>
      </c>
      <c r="C395">
        <f t="shared" si="19"/>
        <v>9536796.6492600013</v>
      </c>
      <c r="D395" s="35" t="s">
        <v>241</v>
      </c>
      <c r="E395" t="s">
        <v>262</v>
      </c>
      <c r="F395">
        <v>9536.7966492600008</v>
      </c>
      <c r="G395" s="35">
        <v>2019</v>
      </c>
      <c r="H395">
        <v>10</v>
      </c>
      <c r="I395" t="s">
        <v>253</v>
      </c>
      <c r="J395" t="s">
        <v>281</v>
      </c>
      <c r="K395" s="37">
        <v>3.4199999999999998E-5</v>
      </c>
      <c r="L395">
        <f t="shared" si="20"/>
        <v>326.15844540469203</v>
      </c>
    </row>
    <row r="396" spans="1:13" ht="14.4" x14ac:dyDescent="0.3">
      <c r="A396" t="str">
        <f t="shared" si="18"/>
        <v>G</v>
      </c>
      <c r="B396">
        <v>0.75424999999999998</v>
      </c>
      <c r="C396">
        <f t="shared" si="19"/>
        <v>10477217.908656001</v>
      </c>
      <c r="D396" s="35" t="s">
        <v>241</v>
      </c>
      <c r="E396" t="s">
        <v>262</v>
      </c>
      <c r="F396">
        <v>10477.217908656001</v>
      </c>
      <c r="G396" s="35">
        <v>2019</v>
      </c>
      <c r="H396">
        <v>11</v>
      </c>
      <c r="I396" t="s">
        <v>254</v>
      </c>
      <c r="J396" t="s">
        <v>281</v>
      </c>
      <c r="K396" s="37">
        <v>3.4199999999999998E-5</v>
      </c>
      <c r="L396">
        <f t="shared" si="20"/>
        <v>358.32085247603521</v>
      </c>
    </row>
    <row r="397" spans="1:13" ht="14.4" x14ac:dyDescent="0.3">
      <c r="A397" t="str">
        <f t="shared" si="18"/>
        <v>G</v>
      </c>
      <c r="B397">
        <v>0.75424999999999998</v>
      </c>
      <c r="C397">
        <f t="shared" si="19"/>
        <v>11321554.055256</v>
      </c>
      <c r="D397" s="35" t="s">
        <v>241</v>
      </c>
      <c r="E397" t="s">
        <v>262</v>
      </c>
      <c r="F397">
        <v>11321.554055256</v>
      </c>
      <c r="G397" s="35">
        <v>2019</v>
      </c>
      <c r="H397">
        <v>12</v>
      </c>
      <c r="I397" t="s">
        <v>255</v>
      </c>
      <c r="J397" t="s">
        <v>281</v>
      </c>
      <c r="K397" s="37">
        <v>3.4199999999999998E-5</v>
      </c>
      <c r="L397">
        <f t="shared" si="20"/>
        <v>387.19714868975518</v>
      </c>
    </row>
    <row r="398" spans="1:13" ht="14.4" x14ac:dyDescent="0.3">
      <c r="A398" t="str">
        <f t="shared" si="18"/>
        <v>G</v>
      </c>
      <c r="B398">
        <v>0.75424999999999998</v>
      </c>
      <c r="C398">
        <f t="shared" si="19"/>
        <v>1349586.4424759999</v>
      </c>
      <c r="D398" s="35" t="s">
        <v>241</v>
      </c>
      <c r="E398" t="s">
        <v>263</v>
      </c>
      <c r="F398">
        <v>1349.586442476</v>
      </c>
      <c r="G398" s="35">
        <v>2019</v>
      </c>
      <c r="H398">
        <v>1</v>
      </c>
      <c r="I398" t="s">
        <v>243</v>
      </c>
      <c r="J398" t="s">
        <v>281</v>
      </c>
      <c r="K398" s="37">
        <v>3.4199999999999998E-5</v>
      </c>
      <c r="L398">
        <f t="shared" si="20"/>
        <v>46.155856332679193</v>
      </c>
      <c r="M398">
        <f>SUM(L398:L409)</f>
        <v>515.35702567014482</v>
      </c>
    </row>
    <row r="399" spans="1:13" ht="14.4" x14ac:dyDescent="0.3">
      <c r="A399" t="str">
        <f t="shared" si="18"/>
        <v>G</v>
      </c>
      <c r="B399">
        <v>0.75424999999999998</v>
      </c>
      <c r="C399">
        <f t="shared" si="19"/>
        <v>1122685.0617840001</v>
      </c>
      <c r="D399" s="35" t="s">
        <v>241</v>
      </c>
      <c r="E399" t="s">
        <v>263</v>
      </c>
      <c r="F399">
        <v>1122.685061784</v>
      </c>
      <c r="G399" s="35">
        <v>2019</v>
      </c>
      <c r="H399">
        <v>2</v>
      </c>
      <c r="I399" t="s">
        <v>245</v>
      </c>
      <c r="J399" t="s">
        <v>281</v>
      </c>
      <c r="K399" s="37">
        <v>3.4199999999999998E-5</v>
      </c>
      <c r="L399">
        <f t="shared" si="20"/>
        <v>38.395829113012802</v>
      </c>
    </row>
    <row r="400" spans="1:13" ht="14.4" x14ac:dyDescent="0.3">
      <c r="A400" t="str">
        <f t="shared" si="18"/>
        <v>G</v>
      </c>
      <c r="B400">
        <v>0.75424999999999998</v>
      </c>
      <c r="C400">
        <f t="shared" si="19"/>
        <v>1457345.7658800001</v>
      </c>
      <c r="D400" s="35" t="s">
        <v>241</v>
      </c>
      <c r="E400" t="s">
        <v>263</v>
      </c>
      <c r="F400">
        <v>1457.34576588</v>
      </c>
      <c r="G400" s="35">
        <v>2019</v>
      </c>
      <c r="H400">
        <v>3</v>
      </c>
      <c r="I400" t="s">
        <v>246</v>
      </c>
      <c r="J400" t="s">
        <v>281</v>
      </c>
      <c r="K400" s="37">
        <v>3.4199999999999998E-5</v>
      </c>
      <c r="L400">
        <f t="shared" si="20"/>
        <v>49.841225193096001</v>
      </c>
    </row>
    <row r="401" spans="1:13" ht="14.4" x14ac:dyDescent="0.3">
      <c r="A401" t="str">
        <f t="shared" si="18"/>
        <v>G</v>
      </c>
      <c r="B401">
        <v>0.75424999999999998</v>
      </c>
      <c r="C401">
        <f t="shared" si="19"/>
        <v>1349665.936128</v>
      </c>
      <c r="D401" s="35" t="s">
        <v>241</v>
      </c>
      <c r="E401" t="s">
        <v>263</v>
      </c>
      <c r="F401">
        <v>1349.6659361280001</v>
      </c>
      <c r="G401" s="35">
        <v>2019</v>
      </c>
      <c r="H401">
        <v>4</v>
      </c>
      <c r="I401" t="s">
        <v>247</v>
      </c>
      <c r="J401" t="s">
        <v>281</v>
      </c>
      <c r="K401" s="37">
        <v>3.4199999999999998E-5</v>
      </c>
      <c r="L401">
        <f t="shared" si="20"/>
        <v>46.158575015577597</v>
      </c>
    </row>
    <row r="402" spans="1:13" ht="14.4" x14ac:dyDescent="0.3">
      <c r="A402" t="str">
        <f t="shared" si="18"/>
        <v>G</v>
      </c>
      <c r="B402">
        <v>0.75424999999999998</v>
      </c>
      <c r="C402">
        <f t="shared" si="19"/>
        <v>1142849.951508</v>
      </c>
      <c r="D402" s="35" t="s">
        <v>241</v>
      </c>
      <c r="E402" t="s">
        <v>263</v>
      </c>
      <c r="F402">
        <v>1142.849951508</v>
      </c>
      <c r="G402" s="35">
        <v>2019</v>
      </c>
      <c r="H402">
        <v>5</v>
      </c>
      <c r="I402" t="s">
        <v>248</v>
      </c>
      <c r="J402" t="s">
        <v>281</v>
      </c>
      <c r="K402" s="37">
        <v>3.4199999999999998E-5</v>
      </c>
      <c r="L402">
        <f t="shared" si="20"/>
        <v>39.085468341573602</v>
      </c>
    </row>
    <row r="403" spans="1:13" ht="14.4" x14ac:dyDescent="0.3">
      <c r="A403" t="str">
        <f t="shared" si="18"/>
        <v>G</v>
      </c>
      <c r="B403">
        <v>0.75424999999999998</v>
      </c>
      <c r="C403">
        <f t="shared" si="19"/>
        <v>1307886.3438840001</v>
      </c>
      <c r="D403" s="35" t="s">
        <v>241</v>
      </c>
      <c r="E403" t="s">
        <v>263</v>
      </c>
      <c r="F403">
        <v>1307.8863438840001</v>
      </c>
      <c r="G403" s="35">
        <v>2019</v>
      </c>
      <c r="H403">
        <v>6</v>
      </c>
      <c r="I403" t="s">
        <v>249</v>
      </c>
      <c r="J403" t="s">
        <v>281</v>
      </c>
      <c r="K403" s="37">
        <v>3.4199999999999998E-5</v>
      </c>
      <c r="L403">
        <f t="shared" si="20"/>
        <v>44.729712960832799</v>
      </c>
    </row>
    <row r="404" spans="1:13" ht="14.4" x14ac:dyDescent="0.3">
      <c r="A404" t="str">
        <f t="shared" si="18"/>
        <v>G</v>
      </c>
      <c r="B404">
        <v>0.75424999999999998</v>
      </c>
      <c r="C404">
        <f t="shared" si="19"/>
        <v>1407011.142516</v>
      </c>
      <c r="D404" s="35" t="s">
        <v>241</v>
      </c>
      <c r="E404" t="s">
        <v>263</v>
      </c>
      <c r="F404">
        <v>1407.0111425160001</v>
      </c>
      <c r="G404" s="35">
        <v>2019</v>
      </c>
      <c r="H404">
        <v>7</v>
      </c>
      <c r="I404" t="s">
        <v>250</v>
      </c>
      <c r="J404" t="s">
        <v>281</v>
      </c>
      <c r="K404" s="37">
        <v>3.4199999999999998E-5</v>
      </c>
      <c r="L404">
        <f t="shared" si="20"/>
        <v>48.119781074047197</v>
      </c>
    </row>
    <row r="405" spans="1:13" ht="14.4" x14ac:dyDescent="0.3">
      <c r="A405" t="str">
        <f t="shared" si="18"/>
        <v>G</v>
      </c>
      <c r="B405">
        <v>0.75424999999999998</v>
      </c>
      <c r="C405">
        <f t="shared" si="19"/>
        <v>1435765.132068</v>
      </c>
      <c r="D405" s="35" t="s">
        <v>241</v>
      </c>
      <c r="E405" t="s">
        <v>263</v>
      </c>
      <c r="F405">
        <v>1435.765132068</v>
      </c>
      <c r="G405" s="35">
        <v>2019</v>
      </c>
      <c r="H405">
        <v>8</v>
      </c>
      <c r="I405" t="s">
        <v>251</v>
      </c>
      <c r="J405" t="s">
        <v>281</v>
      </c>
      <c r="K405" s="37">
        <v>3.4199999999999998E-5</v>
      </c>
      <c r="L405">
        <f t="shared" si="20"/>
        <v>49.103167516725598</v>
      </c>
    </row>
    <row r="406" spans="1:13" ht="14.4" x14ac:dyDescent="0.3">
      <c r="A406" t="str">
        <f t="shared" si="18"/>
        <v>G</v>
      </c>
      <c r="B406">
        <v>0.75424999999999998</v>
      </c>
      <c r="C406">
        <f t="shared" si="19"/>
        <v>1001196.049056</v>
      </c>
      <c r="D406" s="35" t="s">
        <v>241</v>
      </c>
      <c r="E406" t="s">
        <v>263</v>
      </c>
      <c r="F406">
        <v>1001.196049056</v>
      </c>
      <c r="G406" s="35">
        <v>2019</v>
      </c>
      <c r="H406">
        <v>9</v>
      </c>
      <c r="I406" t="s">
        <v>252</v>
      </c>
      <c r="J406" t="s">
        <v>281</v>
      </c>
      <c r="K406" s="37">
        <v>3.4199999999999998E-5</v>
      </c>
      <c r="L406">
        <f t="shared" si="20"/>
        <v>34.240904877715195</v>
      </c>
    </row>
    <row r="407" spans="1:13" ht="14.4" x14ac:dyDescent="0.3">
      <c r="A407" t="str">
        <f t="shared" si="18"/>
        <v>G</v>
      </c>
      <c r="B407">
        <v>0.75424999999999998</v>
      </c>
      <c r="C407">
        <f t="shared" si="19"/>
        <v>1185644.0341679999</v>
      </c>
      <c r="D407" s="35" t="s">
        <v>241</v>
      </c>
      <c r="E407" t="s">
        <v>263</v>
      </c>
      <c r="F407">
        <v>1185.644034168</v>
      </c>
      <c r="G407" s="35">
        <v>2019</v>
      </c>
      <c r="H407">
        <v>10</v>
      </c>
      <c r="I407" t="s">
        <v>253</v>
      </c>
      <c r="J407" t="s">
        <v>281</v>
      </c>
      <c r="K407" s="37">
        <v>3.4199999999999998E-5</v>
      </c>
      <c r="L407">
        <f t="shared" si="20"/>
        <v>40.549025968545592</v>
      </c>
    </row>
    <row r="408" spans="1:13" ht="14.4" x14ac:dyDescent="0.3">
      <c r="A408" t="str">
        <f t="shared" si="18"/>
        <v>G</v>
      </c>
      <c r="B408">
        <v>0.75424999999999998</v>
      </c>
      <c r="C408">
        <f t="shared" si="19"/>
        <v>1009164.341316</v>
      </c>
      <c r="D408" s="35" t="s">
        <v>241</v>
      </c>
      <c r="E408" t="s">
        <v>263</v>
      </c>
      <c r="F408">
        <v>1009.164341316</v>
      </c>
      <c r="G408" s="35">
        <v>2019</v>
      </c>
      <c r="H408">
        <v>11</v>
      </c>
      <c r="I408" t="s">
        <v>254</v>
      </c>
      <c r="J408" t="s">
        <v>281</v>
      </c>
      <c r="K408" s="37">
        <v>3.4199999999999998E-5</v>
      </c>
      <c r="L408">
        <f t="shared" si="20"/>
        <v>34.513420473007194</v>
      </c>
    </row>
    <row r="409" spans="1:13" ht="14.4" x14ac:dyDescent="0.3">
      <c r="A409" t="str">
        <f t="shared" si="18"/>
        <v>G</v>
      </c>
      <c r="B409">
        <v>0.75424999999999998</v>
      </c>
      <c r="C409">
        <f t="shared" si="19"/>
        <v>1300118.6784599999</v>
      </c>
      <c r="D409" s="35" t="s">
        <v>241</v>
      </c>
      <c r="E409" t="s">
        <v>263</v>
      </c>
      <c r="F409">
        <v>1300.11867846</v>
      </c>
      <c r="G409" s="35">
        <v>2019</v>
      </c>
      <c r="H409">
        <v>12</v>
      </c>
      <c r="I409" t="s">
        <v>255</v>
      </c>
      <c r="J409" t="s">
        <v>281</v>
      </c>
      <c r="K409" s="37">
        <v>3.4199999999999998E-5</v>
      </c>
      <c r="L409">
        <f t="shared" si="20"/>
        <v>44.464058803331994</v>
      </c>
    </row>
    <row r="410" spans="1:13" ht="14.4" x14ac:dyDescent="0.3">
      <c r="A410" t="str">
        <f t="shared" si="18"/>
        <v>G</v>
      </c>
      <c r="B410">
        <v>0.75424999999999998</v>
      </c>
      <c r="C410">
        <f t="shared" si="19"/>
        <v>99716314.681943998</v>
      </c>
      <c r="D410" s="35" t="s">
        <v>241</v>
      </c>
      <c r="E410" t="s">
        <v>264</v>
      </c>
      <c r="F410">
        <v>99716.314681944001</v>
      </c>
      <c r="G410" s="35">
        <v>2019</v>
      </c>
      <c r="H410">
        <v>1</v>
      </c>
      <c r="I410" t="s">
        <v>243</v>
      </c>
      <c r="J410" t="s">
        <v>281</v>
      </c>
      <c r="K410" s="37">
        <v>3.4199999999999998E-5</v>
      </c>
      <c r="L410">
        <f t="shared" si="20"/>
        <v>3410.2979621224845</v>
      </c>
      <c r="M410">
        <f>SUM(L410:L421)</f>
        <v>42018.681860180885</v>
      </c>
    </row>
    <row r="411" spans="1:13" ht="14.4" x14ac:dyDescent="0.3">
      <c r="A411" t="str">
        <f t="shared" si="18"/>
        <v>G</v>
      </c>
      <c r="B411">
        <v>0.75424999999999998</v>
      </c>
      <c r="C411">
        <f t="shared" si="19"/>
        <v>91993252.767540008</v>
      </c>
      <c r="D411" s="35" t="s">
        <v>241</v>
      </c>
      <c r="E411" t="s">
        <v>264</v>
      </c>
      <c r="F411">
        <v>91993.252767540005</v>
      </c>
      <c r="G411" s="35">
        <v>2019</v>
      </c>
      <c r="H411">
        <v>2</v>
      </c>
      <c r="I411" t="s">
        <v>245</v>
      </c>
      <c r="J411" t="s">
        <v>281</v>
      </c>
      <c r="K411" s="37">
        <v>3.4199999999999998E-5</v>
      </c>
      <c r="L411">
        <f t="shared" si="20"/>
        <v>3146.1692446498682</v>
      </c>
    </row>
    <row r="412" spans="1:13" ht="14.4" x14ac:dyDescent="0.3">
      <c r="A412" t="str">
        <f t="shared" si="18"/>
        <v>G</v>
      </c>
      <c r="B412">
        <v>0.75424999999999998</v>
      </c>
      <c r="C412">
        <f t="shared" si="19"/>
        <v>99878493.088259995</v>
      </c>
      <c r="D412" s="35" t="s">
        <v>241</v>
      </c>
      <c r="E412" t="s">
        <v>264</v>
      </c>
      <c r="F412">
        <v>99878.493088260002</v>
      </c>
      <c r="G412" s="35">
        <v>2019</v>
      </c>
      <c r="H412">
        <v>3</v>
      </c>
      <c r="I412" t="s">
        <v>246</v>
      </c>
      <c r="J412" t="s">
        <v>281</v>
      </c>
      <c r="K412" s="37">
        <v>3.4199999999999998E-5</v>
      </c>
      <c r="L412">
        <f t="shared" si="20"/>
        <v>3415.8444636184918</v>
      </c>
    </row>
    <row r="413" spans="1:13" ht="14.4" x14ac:dyDescent="0.3">
      <c r="A413" t="str">
        <f t="shared" si="18"/>
        <v>G</v>
      </c>
      <c r="B413">
        <v>0.75424999999999998</v>
      </c>
      <c r="C413">
        <f t="shared" si="19"/>
        <v>99512072.777484</v>
      </c>
      <c r="D413" s="35" t="s">
        <v>241</v>
      </c>
      <c r="E413" t="s">
        <v>264</v>
      </c>
      <c r="F413">
        <v>99512.072777484005</v>
      </c>
      <c r="G413" s="35">
        <v>2019</v>
      </c>
      <c r="H413">
        <v>4</v>
      </c>
      <c r="I413" t="s">
        <v>247</v>
      </c>
      <c r="J413" t="s">
        <v>281</v>
      </c>
      <c r="K413" s="37">
        <v>3.4199999999999998E-5</v>
      </c>
      <c r="L413">
        <f t="shared" si="20"/>
        <v>3403.3128889899526</v>
      </c>
    </row>
    <row r="414" spans="1:13" ht="14.4" x14ac:dyDescent="0.3">
      <c r="A414" t="str">
        <f t="shared" si="18"/>
        <v>G</v>
      </c>
      <c r="B414">
        <v>0.75424999999999998</v>
      </c>
      <c r="C414">
        <f t="shared" si="19"/>
        <v>105873113.170992</v>
      </c>
      <c r="D414" s="35" t="s">
        <v>241</v>
      </c>
      <c r="E414" t="s">
        <v>264</v>
      </c>
      <c r="F414">
        <v>105873.113170992</v>
      </c>
      <c r="G414" s="35">
        <v>2019</v>
      </c>
      <c r="H414">
        <v>5</v>
      </c>
      <c r="I414" t="s">
        <v>248</v>
      </c>
      <c r="J414" t="s">
        <v>281</v>
      </c>
      <c r="K414" s="37">
        <v>3.4199999999999998E-5</v>
      </c>
      <c r="L414">
        <f t="shared" si="20"/>
        <v>3620.8604704479262</v>
      </c>
    </row>
    <row r="415" spans="1:13" ht="14.4" x14ac:dyDescent="0.3">
      <c r="A415" t="str">
        <f t="shared" si="18"/>
        <v>G</v>
      </c>
      <c r="B415">
        <v>0.75424999999999998</v>
      </c>
      <c r="C415">
        <f t="shared" si="19"/>
        <v>101554983.925644</v>
      </c>
      <c r="D415" s="35" t="s">
        <v>241</v>
      </c>
      <c r="E415" t="s">
        <v>264</v>
      </c>
      <c r="F415">
        <v>101554.983925644</v>
      </c>
      <c r="G415" s="35">
        <v>2019</v>
      </c>
      <c r="H415">
        <v>6</v>
      </c>
      <c r="I415" t="s">
        <v>249</v>
      </c>
      <c r="J415" t="s">
        <v>281</v>
      </c>
      <c r="K415" s="37">
        <v>3.4199999999999998E-5</v>
      </c>
      <c r="L415">
        <f t="shared" si="20"/>
        <v>3473.1804502570244</v>
      </c>
    </row>
    <row r="416" spans="1:13" ht="14.4" x14ac:dyDescent="0.3">
      <c r="A416" t="str">
        <f t="shared" si="18"/>
        <v>G</v>
      </c>
      <c r="B416">
        <v>0.75424999999999998</v>
      </c>
      <c r="C416">
        <f t="shared" si="19"/>
        <v>106035564.126972</v>
      </c>
      <c r="D416" s="35" t="s">
        <v>241</v>
      </c>
      <c r="E416" t="s">
        <v>264</v>
      </c>
      <c r="F416">
        <v>106035.56412697201</v>
      </c>
      <c r="G416" s="35">
        <v>2019</v>
      </c>
      <c r="H416">
        <v>7</v>
      </c>
      <c r="I416" t="s">
        <v>250</v>
      </c>
      <c r="J416" t="s">
        <v>281</v>
      </c>
      <c r="K416" s="37">
        <v>3.4199999999999998E-5</v>
      </c>
      <c r="L416">
        <f t="shared" si="20"/>
        <v>3626.4162931424426</v>
      </c>
    </row>
    <row r="417" spans="1:13" ht="14.4" x14ac:dyDescent="0.3">
      <c r="A417" t="str">
        <f t="shared" si="18"/>
        <v>G</v>
      </c>
      <c r="B417">
        <v>0.75424999999999998</v>
      </c>
      <c r="C417">
        <f t="shared" si="19"/>
        <v>108581037.928488</v>
      </c>
      <c r="D417" s="35" t="s">
        <v>241</v>
      </c>
      <c r="E417" t="s">
        <v>264</v>
      </c>
      <c r="F417">
        <v>108581.037928488</v>
      </c>
      <c r="G417" s="35">
        <v>2019</v>
      </c>
      <c r="H417">
        <v>8</v>
      </c>
      <c r="I417" t="s">
        <v>251</v>
      </c>
      <c r="J417" t="s">
        <v>281</v>
      </c>
      <c r="K417" s="37">
        <v>3.4199999999999998E-5</v>
      </c>
      <c r="L417">
        <f t="shared" si="20"/>
        <v>3713.4714971542894</v>
      </c>
    </row>
    <row r="418" spans="1:13" ht="14.4" x14ac:dyDescent="0.3">
      <c r="A418" t="str">
        <f t="shared" si="18"/>
        <v>G</v>
      </c>
      <c r="B418">
        <v>0.75424999999999998</v>
      </c>
      <c r="C418">
        <f t="shared" si="19"/>
        <v>100791292.196292</v>
      </c>
      <c r="D418" s="35" t="s">
        <v>241</v>
      </c>
      <c r="E418" t="s">
        <v>264</v>
      </c>
      <c r="F418">
        <v>100791.29219629199</v>
      </c>
      <c r="G418" s="35">
        <v>2019</v>
      </c>
      <c r="H418">
        <v>9</v>
      </c>
      <c r="I418" t="s">
        <v>252</v>
      </c>
      <c r="J418" t="s">
        <v>281</v>
      </c>
      <c r="K418" s="37">
        <v>3.4199999999999998E-5</v>
      </c>
      <c r="L418">
        <f t="shared" si="20"/>
        <v>3447.0621931131859</v>
      </c>
    </row>
    <row r="419" spans="1:13" ht="14.4" x14ac:dyDescent="0.3">
      <c r="A419" t="str">
        <f t="shared" si="18"/>
        <v>G</v>
      </c>
      <c r="B419">
        <v>0.75424999999999998</v>
      </c>
      <c r="C419">
        <f t="shared" si="19"/>
        <v>97287098.453772008</v>
      </c>
      <c r="D419" s="35" t="s">
        <v>241</v>
      </c>
      <c r="E419" t="s">
        <v>264</v>
      </c>
      <c r="F419">
        <v>97287.098453772007</v>
      </c>
      <c r="G419" s="35">
        <v>2019</v>
      </c>
      <c r="H419">
        <v>10</v>
      </c>
      <c r="I419" t="s">
        <v>253</v>
      </c>
      <c r="J419" t="s">
        <v>281</v>
      </c>
      <c r="K419" s="37">
        <v>3.4199999999999998E-5</v>
      </c>
      <c r="L419">
        <f t="shared" si="20"/>
        <v>3327.2187671190027</v>
      </c>
    </row>
    <row r="420" spans="1:13" ht="14.4" x14ac:dyDescent="0.3">
      <c r="A420" t="str">
        <f t="shared" si="18"/>
        <v>G</v>
      </c>
      <c r="B420">
        <v>0.75424999999999998</v>
      </c>
      <c r="C420">
        <f t="shared" si="19"/>
        <v>103202137.82002801</v>
      </c>
      <c r="D420" s="35" t="s">
        <v>241</v>
      </c>
      <c r="E420" t="s">
        <v>264</v>
      </c>
      <c r="F420">
        <v>103202.137820028</v>
      </c>
      <c r="G420" s="35">
        <v>2019</v>
      </c>
      <c r="H420">
        <v>11</v>
      </c>
      <c r="I420" t="s">
        <v>254</v>
      </c>
      <c r="J420" t="s">
        <v>281</v>
      </c>
      <c r="K420" s="37">
        <v>3.4199999999999998E-5</v>
      </c>
      <c r="L420">
        <f t="shared" si="20"/>
        <v>3529.5131134449575</v>
      </c>
    </row>
    <row r="421" spans="1:13" ht="14.4" x14ac:dyDescent="0.3">
      <c r="A421" t="str">
        <f t="shared" si="18"/>
        <v>G</v>
      </c>
      <c r="B421">
        <v>0.75424999999999998</v>
      </c>
      <c r="C421">
        <f t="shared" si="19"/>
        <v>114191067.722844</v>
      </c>
      <c r="D421" s="35" t="s">
        <v>241</v>
      </c>
      <c r="E421" t="s">
        <v>264</v>
      </c>
      <c r="F421">
        <v>114191.067722844</v>
      </c>
      <c r="G421" s="35">
        <v>2019</v>
      </c>
      <c r="H421">
        <v>12</v>
      </c>
      <c r="I421" t="s">
        <v>255</v>
      </c>
      <c r="J421" t="s">
        <v>281</v>
      </c>
      <c r="K421" s="37">
        <v>3.4199999999999998E-5</v>
      </c>
      <c r="L421">
        <f t="shared" si="20"/>
        <v>3905.3345161212646</v>
      </c>
    </row>
    <row r="422" spans="1:13" ht="14.4" x14ac:dyDescent="0.3">
      <c r="A422" t="str">
        <f t="shared" si="18"/>
        <v>G</v>
      </c>
      <c r="B422">
        <v>0.75424999999999998</v>
      </c>
      <c r="C422">
        <f t="shared" si="19"/>
        <v>10446283.521792</v>
      </c>
      <c r="D422" s="35" t="s">
        <v>241</v>
      </c>
      <c r="E422" t="s">
        <v>265</v>
      </c>
      <c r="F422">
        <v>10446.283521792</v>
      </c>
      <c r="G422" s="35">
        <v>2019</v>
      </c>
      <c r="H422">
        <v>1</v>
      </c>
      <c r="I422" t="s">
        <v>243</v>
      </c>
      <c r="J422" t="s">
        <v>281</v>
      </c>
      <c r="K422" s="37">
        <v>3.4199999999999998E-5</v>
      </c>
      <c r="L422">
        <f t="shared" si="20"/>
        <v>357.2628964452864</v>
      </c>
      <c r="M422">
        <f>SUM(L422:L433)</f>
        <v>4311.6660139721398</v>
      </c>
    </row>
    <row r="423" spans="1:13" ht="14.4" x14ac:dyDescent="0.3">
      <c r="A423" t="str">
        <f t="shared" si="18"/>
        <v>G</v>
      </c>
      <c r="B423">
        <v>0.75424999999999998</v>
      </c>
      <c r="C423">
        <f t="shared" si="19"/>
        <v>9941801.6645519994</v>
      </c>
      <c r="D423" s="35" t="s">
        <v>241</v>
      </c>
      <c r="E423" t="s">
        <v>265</v>
      </c>
      <c r="F423">
        <v>9941.8016645520001</v>
      </c>
      <c r="G423" s="35">
        <v>2019</v>
      </c>
      <c r="H423">
        <v>2</v>
      </c>
      <c r="I423" t="s">
        <v>245</v>
      </c>
      <c r="J423" t="s">
        <v>281</v>
      </c>
      <c r="K423" s="37">
        <v>3.4199999999999998E-5</v>
      </c>
      <c r="L423">
        <f t="shared" si="20"/>
        <v>340.00961692767834</v>
      </c>
    </row>
    <row r="424" spans="1:13" ht="14.4" x14ac:dyDescent="0.3">
      <c r="A424" t="str">
        <f t="shared" si="18"/>
        <v>G</v>
      </c>
      <c r="B424">
        <v>0.75424999999999998</v>
      </c>
      <c r="C424">
        <f t="shared" si="19"/>
        <v>11414724.400812</v>
      </c>
      <c r="D424" s="35" t="s">
        <v>241</v>
      </c>
      <c r="E424" t="s">
        <v>265</v>
      </c>
      <c r="F424">
        <v>11414.724400812</v>
      </c>
      <c r="G424" s="35">
        <v>2019</v>
      </c>
      <c r="H424">
        <v>3</v>
      </c>
      <c r="I424" t="s">
        <v>246</v>
      </c>
      <c r="J424" t="s">
        <v>281</v>
      </c>
      <c r="K424" s="37">
        <v>3.4199999999999998E-5</v>
      </c>
      <c r="L424">
        <f t="shared" si="20"/>
        <v>390.38357450777039</v>
      </c>
    </row>
    <row r="425" spans="1:13" ht="14.4" x14ac:dyDescent="0.3">
      <c r="A425" t="str">
        <f t="shared" si="18"/>
        <v>G</v>
      </c>
      <c r="B425">
        <v>0.75424999999999998</v>
      </c>
      <c r="C425">
        <f t="shared" si="19"/>
        <v>10751929.042908</v>
      </c>
      <c r="D425" s="35" t="s">
        <v>241</v>
      </c>
      <c r="E425" t="s">
        <v>265</v>
      </c>
      <c r="F425">
        <v>10751.929042907999</v>
      </c>
      <c r="G425" s="35">
        <v>2019</v>
      </c>
      <c r="H425">
        <v>4</v>
      </c>
      <c r="I425" t="s">
        <v>247</v>
      </c>
      <c r="J425" t="s">
        <v>281</v>
      </c>
      <c r="K425" s="37">
        <v>3.4199999999999998E-5</v>
      </c>
      <c r="L425">
        <f t="shared" si="20"/>
        <v>367.71597326745359</v>
      </c>
    </row>
    <row r="426" spans="1:13" ht="14.4" x14ac:dyDescent="0.3">
      <c r="A426" t="str">
        <f t="shared" si="18"/>
        <v>G</v>
      </c>
      <c r="B426">
        <v>0.75424999999999998</v>
      </c>
      <c r="C426">
        <f t="shared" si="19"/>
        <v>11030785.203299999</v>
      </c>
      <c r="D426" s="35" t="s">
        <v>241</v>
      </c>
      <c r="E426" t="s">
        <v>265</v>
      </c>
      <c r="F426">
        <v>11030.7852033</v>
      </c>
      <c r="G426" s="35">
        <v>2019</v>
      </c>
      <c r="H426">
        <v>5</v>
      </c>
      <c r="I426" t="s">
        <v>248</v>
      </c>
      <c r="J426" t="s">
        <v>281</v>
      </c>
      <c r="K426" s="37">
        <v>3.4199999999999998E-5</v>
      </c>
      <c r="L426">
        <f t="shared" si="20"/>
        <v>377.25285395285994</v>
      </c>
    </row>
    <row r="427" spans="1:13" ht="14.4" x14ac:dyDescent="0.3">
      <c r="A427" t="str">
        <f t="shared" si="18"/>
        <v>G</v>
      </c>
      <c r="B427">
        <v>0.75424999999999998</v>
      </c>
      <c r="C427">
        <f t="shared" si="19"/>
        <v>10333765.935503999</v>
      </c>
      <c r="D427" s="35" t="s">
        <v>241</v>
      </c>
      <c r="E427" t="s">
        <v>265</v>
      </c>
      <c r="F427">
        <v>10333.765935504</v>
      </c>
      <c r="G427" s="35">
        <v>2019</v>
      </c>
      <c r="H427">
        <v>6</v>
      </c>
      <c r="I427" t="s">
        <v>249</v>
      </c>
      <c r="J427" t="s">
        <v>281</v>
      </c>
      <c r="K427" s="37">
        <v>3.4199999999999998E-5</v>
      </c>
      <c r="L427">
        <f t="shared" si="20"/>
        <v>353.41479499423673</v>
      </c>
    </row>
    <row r="428" spans="1:13" ht="14.4" x14ac:dyDescent="0.3">
      <c r="A428" t="str">
        <f t="shared" si="18"/>
        <v>G</v>
      </c>
      <c r="B428">
        <v>0.75424999999999998</v>
      </c>
      <c r="C428">
        <f t="shared" si="19"/>
        <v>10786043.175852001</v>
      </c>
      <c r="D428" s="35" t="s">
        <v>241</v>
      </c>
      <c r="E428" t="s">
        <v>265</v>
      </c>
      <c r="F428">
        <v>10786.043175852001</v>
      </c>
      <c r="G428" s="35">
        <v>2019</v>
      </c>
      <c r="H428">
        <v>7</v>
      </c>
      <c r="I428" t="s">
        <v>250</v>
      </c>
      <c r="J428" t="s">
        <v>281</v>
      </c>
      <c r="K428" s="37">
        <v>3.4199999999999998E-5</v>
      </c>
      <c r="L428">
        <f t="shared" si="20"/>
        <v>368.8826766141384</v>
      </c>
    </row>
    <row r="429" spans="1:13" ht="14.4" x14ac:dyDescent="0.3">
      <c r="A429" t="str">
        <f t="shared" si="18"/>
        <v>G</v>
      </c>
      <c r="B429">
        <v>0.75424999999999998</v>
      </c>
      <c r="C429">
        <f t="shared" si="19"/>
        <v>11243476.147343999</v>
      </c>
      <c r="D429" s="35" t="s">
        <v>241</v>
      </c>
      <c r="E429" t="s">
        <v>265</v>
      </c>
      <c r="F429">
        <v>11243.476147343999</v>
      </c>
      <c r="G429" s="35">
        <v>2019</v>
      </c>
      <c r="H429">
        <v>8</v>
      </c>
      <c r="I429" t="s">
        <v>251</v>
      </c>
      <c r="J429" t="s">
        <v>281</v>
      </c>
      <c r="K429" s="37">
        <v>3.4199999999999998E-5</v>
      </c>
      <c r="L429">
        <f t="shared" si="20"/>
        <v>384.52688423916476</v>
      </c>
    </row>
    <row r="430" spans="1:13" ht="14.4" x14ac:dyDescent="0.3">
      <c r="A430" t="str">
        <f t="shared" si="18"/>
        <v>G</v>
      </c>
      <c r="B430">
        <v>0.75424999999999998</v>
      </c>
      <c r="C430">
        <f t="shared" si="19"/>
        <v>10113019.634724</v>
      </c>
      <c r="D430" s="35" t="s">
        <v>241</v>
      </c>
      <c r="E430" t="s">
        <v>265</v>
      </c>
      <c r="F430">
        <v>10113.019634724</v>
      </c>
      <c r="G430" s="35">
        <v>2019</v>
      </c>
      <c r="H430">
        <v>9</v>
      </c>
      <c r="I430" t="s">
        <v>252</v>
      </c>
      <c r="J430" t="s">
        <v>281</v>
      </c>
      <c r="K430" s="37">
        <v>3.4199999999999998E-5</v>
      </c>
      <c r="L430">
        <f t="shared" si="20"/>
        <v>345.86527150756081</v>
      </c>
    </row>
    <row r="431" spans="1:13" ht="14.4" x14ac:dyDescent="0.3">
      <c r="A431" t="str">
        <f t="shared" si="18"/>
        <v>G</v>
      </c>
      <c r="B431">
        <v>0.75424999999999998</v>
      </c>
      <c r="C431">
        <f t="shared" si="19"/>
        <v>8411446.6574280001</v>
      </c>
      <c r="D431" s="35" t="s">
        <v>241</v>
      </c>
      <c r="E431" t="s">
        <v>265</v>
      </c>
      <c r="F431">
        <v>8411.4466574279995</v>
      </c>
      <c r="G431" s="35">
        <v>2019</v>
      </c>
      <c r="H431">
        <v>10</v>
      </c>
      <c r="I431" t="s">
        <v>253</v>
      </c>
      <c r="J431" t="s">
        <v>281</v>
      </c>
      <c r="K431" s="37">
        <v>3.4199999999999998E-5</v>
      </c>
      <c r="L431">
        <f t="shared" si="20"/>
        <v>287.6714756840376</v>
      </c>
    </row>
    <row r="432" spans="1:13" ht="14.4" x14ac:dyDescent="0.3">
      <c r="A432" t="str">
        <f t="shared" si="18"/>
        <v>G</v>
      </c>
      <c r="B432">
        <v>0.75424999999999998</v>
      </c>
      <c r="C432">
        <f t="shared" si="19"/>
        <v>10167525.782111999</v>
      </c>
      <c r="D432" s="35" t="s">
        <v>241</v>
      </c>
      <c r="E432" t="s">
        <v>265</v>
      </c>
      <c r="F432">
        <v>10167.525782111999</v>
      </c>
      <c r="G432" s="35">
        <v>2019</v>
      </c>
      <c r="H432">
        <v>11</v>
      </c>
      <c r="I432" t="s">
        <v>254</v>
      </c>
      <c r="J432" t="s">
        <v>281</v>
      </c>
      <c r="K432" s="37">
        <v>3.4199999999999998E-5</v>
      </c>
      <c r="L432">
        <f t="shared" si="20"/>
        <v>347.72938174823031</v>
      </c>
    </row>
    <row r="433" spans="1:13" ht="14.4" x14ac:dyDescent="0.3">
      <c r="A433" t="str">
        <f t="shared" si="18"/>
        <v>G</v>
      </c>
      <c r="B433">
        <v>0.75424999999999998</v>
      </c>
      <c r="C433">
        <f t="shared" si="19"/>
        <v>11431304.505371999</v>
      </c>
      <c r="D433" s="35" t="s">
        <v>241</v>
      </c>
      <c r="E433" t="s">
        <v>265</v>
      </c>
      <c r="F433">
        <v>11431.304505372</v>
      </c>
      <c r="G433" s="35">
        <v>2019</v>
      </c>
      <c r="H433">
        <v>12</v>
      </c>
      <c r="I433" t="s">
        <v>255</v>
      </c>
      <c r="J433" t="s">
        <v>281</v>
      </c>
      <c r="K433" s="37">
        <v>3.4199999999999998E-5</v>
      </c>
      <c r="L433">
        <f t="shared" si="20"/>
        <v>390.95061408372231</v>
      </c>
    </row>
    <row r="434" spans="1:13" ht="14.4" x14ac:dyDescent="0.3">
      <c r="A434" t="str">
        <f t="shared" si="18"/>
        <v>G</v>
      </c>
      <c r="B434">
        <v>0.75424999999999998</v>
      </c>
      <c r="C434">
        <f t="shared" si="19"/>
        <v>9668373.7849679999</v>
      </c>
      <c r="D434" s="35" t="s">
        <v>241</v>
      </c>
      <c r="E434" t="s">
        <v>266</v>
      </c>
      <c r="F434">
        <v>9668.3737849680001</v>
      </c>
      <c r="G434" s="35">
        <v>2019</v>
      </c>
      <c r="H434">
        <v>1</v>
      </c>
      <c r="I434" t="s">
        <v>243</v>
      </c>
      <c r="J434" t="s">
        <v>281</v>
      </c>
      <c r="K434" s="37">
        <v>3.4199999999999998E-5</v>
      </c>
      <c r="L434">
        <f t="shared" si="20"/>
        <v>330.6583834459056</v>
      </c>
      <c r="M434">
        <f>SUM(L434:L445)</f>
        <v>4003.3682795212126</v>
      </c>
    </row>
    <row r="435" spans="1:13" ht="14.4" x14ac:dyDescent="0.3">
      <c r="A435" t="str">
        <f t="shared" si="18"/>
        <v>G</v>
      </c>
      <c r="B435">
        <v>0.75424999999999998</v>
      </c>
      <c r="C435">
        <f t="shared" si="19"/>
        <v>8678325.7742519993</v>
      </c>
      <c r="D435" s="35" t="s">
        <v>241</v>
      </c>
      <c r="E435" t="s">
        <v>266</v>
      </c>
      <c r="F435">
        <v>8678.325774252</v>
      </c>
      <c r="G435" s="35">
        <v>2019</v>
      </c>
      <c r="H435">
        <v>2</v>
      </c>
      <c r="I435" t="s">
        <v>245</v>
      </c>
      <c r="J435" t="s">
        <v>281</v>
      </c>
      <c r="K435" s="37">
        <v>3.4199999999999998E-5</v>
      </c>
      <c r="L435">
        <f t="shared" si="20"/>
        <v>296.79874147941837</v>
      </c>
    </row>
    <row r="436" spans="1:13" ht="14.4" x14ac:dyDescent="0.3">
      <c r="A436" t="str">
        <f t="shared" si="18"/>
        <v>G</v>
      </c>
      <c r="B436">
        <v>0.75424999999999998</v>
      </c>
      <c r="C436">
        <f t="shared" si="19"/>
        <v>9883566.8863440007</v>
      </c>
      <c r="D436" s="35" t="s">
        <v>241</v>
      </c>
      <c r="E436" t="s">
        <v>266</v>
      </c>
      <c r="F436">
        <v>9883.5668863440005</v>
      </c>
      <c r="G436" s="35">
        <v>2019</v>
      </c>
      <c r="H436">
        <v>3</v>
      </c>
      <c r="I436" t="s">
        <v>246</v>
      </c>
      <c r="J436" t="s">
        <v>281</v>
      </c>
      <c r="K436" s="37">
        <v>3.4199999999999998E-5</v>
      </c>
      <c r="L436">
        <f t="shared" si="20"/>
        <v>338.01798751296479</v>
      </c>
    </row>
    <row r="437" spans="1:13" ht="14.4" x14ac:dyDescent="0.3">
      <c r="A437" t="str">
        <f t="shared" si="18"/>
        <v>G</v>
      </c>
      <c r="B437">
        <v>0.75424999999999998</v>
      </c>
      <c r="C437">
        <f t="shared" si="19"/>
        <v>9339962.7960840017</v>
      </c>
      <c r="D437" s="35" t="s">
        <v>241</v>
      </c>
      <c r="E437" t="s">
        <v>266</v>
      </c>
      <c r="F437">
        <v>9339.9627960840007</v>
      </c>
      <c r="G437" s="35">
        <v>2019</v>
      </c>
      <c r="H437">
        <v>4</v>
      </c>
      <c r="I437" t="s">
        <v>247</v>
      </c>
      <c r="J437" t="s">
        <v>281</v>
      </c>
      <c r="K437" s="37">
        <v>3.4199999999999998E-5</v>
      </c>
      <c r="L437">
        <f t="shared" si="20"/>
        <v>319.42672762607282</v>
      </c>
    </row>
    <row r="438" spans="1:13" ht="14.4" x14ac:dyDescent="0.3">
      <c r="A438" t="str">
        <f t="shared" si="18"/>
        <v>G</v>
      </c>
      <c r="B438">
        <v>0.75424999999999998</v>
      </c>
      <c r="C438">
        <f t="shared" si="19"/>
        <v>9778960.8111359999</v>
      </c>
      <c r="D438" s="35" t="s">
        <v>241</v>
      </c>
      <c r="E438" t="s">
        <v>266</v>
      </c>
      <c r="F438">
        <v>9778.9608111359994</v>
      </c>
      <c r="G438" s="35">
        <v>2019</v>
      </c>
      <c r="H438">
        <v>5</v>
      </c>
      <c r="I438" t="s">
        <v>248</v>
      </c>
      <c r="J438" t="s">
        <v>281</v>
      </c>
      <c r="K438" s="37">
        <v>3.4199999999999998E-5</v>
      </c>
      <c r="L438">
        <f t="shared" si="20"/>
        <v>334.44045974085117</v>
      </c>
    </row>
    <row r="439" spans="1:13" ht="14.4" x14ac:dyDescent="0.3">
      <c r="A439" t="str">
        <f t="shared" si="18"/>
        <v>G</v>
      </c>
      <c r="B439">
        <v>0.75424999999999998</v>
      </c>
      <c r="C439">
        <f t="shared" si="19"/>
        <v>9359662.0801320001</v>
      </c>
      <c r="D439" s="35" t="s">
        <v>241</v>
      </c>
      <c r="E439" t="s">
        <v>266</v>
      </c>
      <c r="F439">
        <v>9359.6620801320005</v>
      </c>
      <c r="G439" s="35">
        <v>2019</v>
      </c>
      <c r="H439">
        <v>6</v>
      </c>
      <c r="I439" t="s">
        <v>249</v>
      </c>
      <c r="J439" t="s">
        <v>281</v>
      </c>
      <c r="K439" s="37">
        <v>3.4199999999999998E-5</v>
      </c>
      <c r="L439">
        <f t="shared" si="20"/>
        <v>320.10044314051436</v>
      </c>
    </row>
    <row r="440" spans="1:13" ht="14.4" x14ac:dyDescent="0.3">
      <c r="A440" t="str">
        <f t="shared" si="18"/>
        <v>G</v>
      </c>
      <c r="B440">
        <v>0.75424999999999998</v>
      </c>
      <c r="C440">
        <f t="shared" si="19"/>
        <v>9850777.6476000007</v>
      </c>
      <c r="D440" s="35" t="s">
        <v>241</v>
      </c>
      <c r="E440" t="s">
        <v>266</v>
      </c>
      <c r="F440">
        <v>9850.7776475999999</v>
      </c>
      <c r="G440" s="35">
        <v>2019</v>
      </c>
      <c r="H440">
        <v>7</v>
      </c>
      <c r="I440" t="s">
        <v>250</v>
      </c>
      <c r="J440" t="s">
        <v>281</v>
      </c>
      <c r="K440" s="37">
        <v>3.4199999999999998E-5</v>
      </c>
      <c r="L440">
        <f t="shared" si="20"/>
        <v>336.89659554792001</v>
      </c>
    </row>
    <row r="441" spans="1:13" ht="14.4" x14ac:dyDescent="0.3">
      <c r="A441" t="str">
        <f t="shared" si="18"/>
        <v>G</v>
      </c>
      <c r="B441">
        <v>0.75424999999999998</v>
      </c>
      <c r="C441">
        <f t="shared" si="19"/>
        <v>11179218.778644001</v>
      </c>
      <c r="D441" s="35" t="s">
        <v>241</v>
      </c>
      <c r="E441" t="s">
        <v>266</v>
      </c>
      <c r="F441">
        <v>11179.218778644001</v>
      </c>
      <c r="G441" s="35">
        <v>2019</v>
      </c>
      <c r="H441">
        <v>8</v>
      </c>
      <c r="I441" t="s">
        <v>251</v>
      </c>
      <c r="J441" t="s">
        <v>281</v>
      </c>
      <c r="K441" s="37">
        <v>3.4199999999999998E-5</v>
      </c>
      <c r="L441">
        <f t="shared" si="20"/>
        <v>382.32928222962482</v>
      </c>
    </row>
    <row r="442" spans="1:13" ht="14.4" x14ac:dyDescent="0.3">
      <c r="A442" t="str">
        <f t="shared" si="18"/>
        <v>G</v>
      </c>
      <c r="B442">
        <v>0.75424999999999998</v>
      </c>
      <c r="C442">
        <f t="shared" si="19"/>
        <v>9989179.8811440002</v>
      </c>
      <c r="D442" s="35" t="s">
        <v>241</v>
      </c>
      <c r="E442" t="s">
        <v>266</v>
      </c>
      <c r="F442">
        <v>9989.1798811440003</v>
      </c>
      <c r="G442" s="35">
        <v>2019</v>
      </c>
      <c r="H442">
        <v>9</v>
      </c>
      <c r="I442" t="s">
        <v>252</v>
      </c>
      <c r="J442" t="s">
        <v>281</v>
      </c>
      <c r="K442" s="37">
        <v>3.4199999999999998E-5</v>
      </c>
      <c r="L442">
        <f t="shared" si="20"/>
        <v>341.62995193512478</v>
      </c>
    </row>
    <row r="443" spans="1:13" ht="14.4" x14ac:dyDescent="0.3">
      <c r="A443" t="str">
        <f t="shared" si="18"/>
        <v>G</v>
      </c>
      <c r="B443">
        <v>0.75424999999999998</v>
      </c>
      <c r="C443">
        <f t="shared" si="19"/>
        <v>9414433.2063599993</v>
      </c>
      <c r="D443" s="35" t="s">
        <v>241</v>
      </c>
      <c r="E443" t="s">
        <v>266</v>
      </c>
      <c r="F443">
        <v>9414.4332063599995</v>
      </c>
      <c r="G443" s="35">
        <v>2019</v>
      </c>
      <c r="H443">
        <v>10</v>
      </c>
      <c r="I443" t="s">
        <v>253</v>
      </c>
      <c r="J443" t="s">
        <v>281</v>
      </c>
      <c r="K443" s="37">
        <v>3.4199999999999998E-5</v>
      </c>
      <c r="L443">
        <f t="shared" si="20"/>
        <v>321.97361565751197</v>
      </c>
    </row>
    <row r="444" spans="1:13" ht="14.4" x14ac:dyDescent="0.3">
      <c r="A444" t="str">
        <f t="shared" si="18"/>
        <v>G</v>
      </c>
      <c r="B444">
        <v>0.75424999999999998</v>
      </c>
      <c r="C444">
        <f t="shared" si="19"/>
        <v>9688989.1387200002</v>
      </c>
      <c r="D444" s="35" t="s">
        <v>241</v>
      </c>
      <c r="E444" t="s">
        <v>266</v>
      </c>
      <c r="F444">
        <v>9688.9891387200005</v>
      </c>
      <c r="G444" s="35">
        <v>2019</v>
      </c>
      <c r="H444">
        <v>11</v>
      </c>
      <c r="I444" t="s">
        <v>254</v>
      </c>
      <c r="J444" t="s">
        <v>281</v>
      </c>
      <c r="K444" s="37">
        <v>3.4199999999999998E-5</v>
      </c>
      <c r="L444">
        <f t="shared" si="20"/>
        <v>331.36342854422401</v>
      </c>
    </row>
    <row r="445" spans="1:13" ht="14.4" x14ac:dyDescent="0.3">
      <c r="A445" t="str">
        <f t="shared" si="18"/>
        <v>G</v>
      </c>
      <c r="B445">
        <v>0.75424999999999998</v>
      </c>
      <c r="C445">
        <f t="shared" si="19"/>
        <v>10226101.247400001</v>
      </c>
      <c r="D445" s="35" t="s">
        <v>241</v>
      </c>
      <c r="E445" t="s">
        <v>266</v>
      </c>
      <c r="F445">
        <v>10226.1012474</v>
      </c>
      <c r="G445" s="35">
        <v>2019</v>
      </c>
      <c r="H445">
        <v>12</v>
      </c>
      <c r="I445" t="s">
        <v>255</v>
      </c>
      <c r="J445" t="s">
        <v>281</v>
      </c>
      <c r="K445" s="37">
        <v>3.4199999999999998E-5</v>
      </c>
      <c r="L445">
        <f t="shared" si="20"/>
        <v>349.73266266107998</v>
      </c>
    </row>
    <row r="446" spans="1:13" ht="14.4" x14ac:dyDescent="0.3">
      <c r="A446" t="str">
        <f t="shared" si="18"/>
        <v>G</v>
      </c>
      <c r="B446">
        <v>0.75424999999999998</v>
      </c>
      <c r="C446">
        <f t="shared" si="19"/>
        <v>14262773.754311999</v>
      </c>
      <c r="D446" s="35" t="s">
        <v>241</v>
      </c>
      <c r="E446" t="s">
        <v>267</v>
      </c>
      <c r="F446">
        <v>14262.773754312</v>
      </c>
      <c r="G446" s="35">
        <v>2019</v>
      </c>
      <c r="H446">
        <v>1</v>
      </c>
      <c r="I446" t="s">
        <v>243</v>
      </c>
      <c r="J446" t="s">
        <v>281</v>
      </c>
      <c r="K446" s="37">
        <v>3.4199999999999998E-5</v>
      </c>
      <c r="L446">
        <f t="shared" si="20"/>
        <v>487.78686239747037</v>
      </c>
      <c r="M446">
        <f>SUM(L446:L457)</f>
        <v>6122.278530411385</v>
      </c>
    </row>
    <row r="447" spans="1:13" ht="14.4" x14ac:dyDescent="0.3">
      <c r="A447" t="str">
        <f t="shared" si="18"/>
        <v>G</v>
      </c>
      <c r="B447">
        <v>0.75424999999999998</v>
      </c>
      <c r="C447">
        <f t="shared" si="19"/>
        <v>13026795.09678</v>
      </c>
      <c r="D447" s="35" t="s">
        <v>241</v>
      </c>
      <c r="E447" t="s">
        <v>267</v>
      </c>
      <c r="F447">
        <v>13026.795096780001</v>
      </c>
      <c r="G447" s="35">
        <v>2019</v>
      </c>
      <c r="H447">
        <v>2</v>
      </c>
      <c r="I447" t="s">
        <v>245</v>
      </c>
      <c r="J447" t="s">
        <v>281</v>
      </c>
      <c r="K447" s="37">
        <v>3.4199999999999998E-5</v>
      </c>
      <c r="L447">
        <f t="shared" si="20"/>
        <v>445.51639230987598</v>
      </c>
    </row>
    <row r="448" spans="1:13" ht="14.4" x14ac:dyDescent="0.3">
      <c r="A448" t="str">
        <f t="shared" si="18"/>
        <v>G</v>
      </c>
      <c r="B448">
        <v>0.75424999999999998</v>
      </c>
      <c r="C448">
        <f t="shared" si="19"/>
        <v>14373644.686379999</v>
      </c>
      <c r="D448" s="35" t="s">
        <v>241</v>
      </c>
      <c r="E448" t="s">
        <v>267</v>
      </c>
      <c r="F448">
        <v>14373.644686379999</v>
      </c>
      <c r="G448" s="35">
        <v>2019</v>
      </c>
      <c r="H448">
        <v>3</v>
      </c>
      <c r="I448" t="s">
        <v>246</v>
      </c>
      <c r="J448" t="s">
        <v>281</v>
      </c>
      <c r="K448" s="37">
        <v>3.4199999999999998E-5</v>
      </c>
      <c r="L448">
        <f t="shared" si="20"/>
        <v>491.57864827419593</v>
      </c>
    </row>
    <row r="449" spans="1:13" ht="14.4" x14ac:dyDescent="0.3">
      <c r="A449" t="str">
        <f t="shared" si="18"/>
        <v>G</v>
      </c>
      <c r="B449">
        <v>0.75424999999999998</v>
      </c>
      <c r="C449">
        <f t="shared" si="19"/>
        <v>14222250.918852</v>
      </c>
      <c r="D449" s="35" t="s">
        <v>241</v>
      </c>
      <c r="E449" t="s">
        <v>267</v>
      </c>
      <c r="F449">
        <v>14222.250918852</v>
      </c>
      <c r="G449" s="35">
        <v>2019</v>
      </c>
      <c r="H449">
        <v>4</v>
      </c>
      <c r="I449" t="s">
        <v>247</v>
      </c>
      <c r="J449" t="s">
        <v>281</v>
      </c>
      <c r="K449" s="37">
        <v>3.4199999999999998E-5</v>
      </c>
      <c r="L449">
        <f t="shared" si="20"/>
        <v>486.40098142473835</v>
      </c>
    </row>
    <row r="450" spans="1:13" ht="14.4" x14ac:dyDescent="0.3">
      <c r="A450" t="str">
        <f t="shared" ref="A450:A513" si="21">IF(J450="DIESEL", "D", "G")</f>
        <v>G</v>
      </c>
      <c r="B450">
        <v>0.75424999999999998</v>
      </c>
      <c r="C450">
        <f t="shared" ref="C450:C513" si="22">F450*1000</f>
        <v>15254563.054547999</v>
      </c>
      <c r="D450" s="35" t="s">
        <v>241</v>
      </c>
      <c r="E450" t="s">
        <v>267</v>
      </c>
      <c r="F450">
        <v>15254.563054548</v>
      </c>
      <c r="G450" s="35">
        <v>2019</v>
      </c>
      <c r="H450">
        <v>5</v>
      </c>
      <c r="I450" t="s">
        <v>248</v>
      </c>
      <c r="J450" t="s">
        <v>281</v>
      </c>
      <c r="K450" s="37">
        <v>3.4199999999999998E-5</v>
      </c>
      <c r="L450">
        <f t="shared" ref="L450:L513" si="23">K450*C450</f>
        <v>521.70605646554156</v>
      </c>
    </row>
    <row r="451" spans="1:13" ht="14.4" x14ac:dyDescent="0.3">
      <c r="A451" t="str">
        <f t="shared" si="21"/>
        <v>G</v>
      </c>
      <c r="B451">
        <v>0.75424999999999998</v>
      </c>
      <c r="C451">
        <f t="shared" si="22"/>
        <v>14776953.837096</v>
      </c>
      <c r="D451" s="35" t="s">
        <v>241</v>
      </c>
      <c r="E451" t="s">
        <v>267</v>
      </c>
      <c r="F451">
        <v>14776.953837096</v>
      </c>
      <c r="G451" s="35">
        <v>2019</v>
      </c>
      <c r="H451">
        <v>6</v>
      </c>
      <c r="I451" t="s">
        <v>249</v>
      </c>
      <c r="J451" t="s">
        <v>281</v>
      </c>
      <c r="K451" s="37">
        <v>3.4199999999999998E-5</v>
      </c>
      <c r="L451">
        <f t="shared" si="23"/>
        <v>505.37182122868319</v>
      </c>
    </row>
    <row r="452" spans="1:13" ht="14.4" x14ac:dyDescent="0.3">
      <c r="A452" t="str">
        <f t="shared" si="21"/>
        <v>G</v>
      </c>
      <c r="B452">
        <v>0.75424999999999998</v>
      </c>
      <c r="C452">
        <f t="shared" si="22"/>
        <v>15483834.103151999</v>
      </c>
      <c r="D452" s="35" t="s">
        <v>241</v>
      </c>
      <c r="E452" t="s">
        <v>267</v>
      </c>
      <c r="F452">
        <v>15483.834103151999</v>
      </c>
      <c r="G452" s="35">
        <v>2019</v>
      </c>
      <c r="H452">
        <v>7</v>
      </c>
      <c r="I452" t="s">
        <v>250</v>
      </c>
      <c r="J452" t="s">
        <v>281</v>
      </c>
      <c r="K452" s="37">
        <v>3.4199999999999998E-5</v>
      </c>
      <c r="L452">
        <f t="shared" si="23"/>
        <v>529.54712632779831</v>
      </c>
    </row>
    <row r="453" spans="1:13" ht="14.4" x14ac:dyDescent="0.3">
      <c r="A453" t="str">
        <f t="shared" si="21"/>
        <v>G</v>
      </c>
      <c r="B453">
        <v>0.75424999999999998</v>
      </c>
      <c r="C453">
        <f t="shared" si="22"/>
        <v>16003949.711952001</v>
      </c>
      <c r="D453" s="35" t="s">
        <v>241</v>
      </c>
      <c r="E453" t="s">
        <v>267</v>
      </c>
      <c r="F453">
        <v>16003.949711952</v>
      </c>
      <c r="G453" s="35">
        <v>2019</v>
      </c>
      <c r="H453">
        <v>8</v>
      </c>
      <c r="I453" t="s">
        <v>251</v>
      </c>
      <c r="J453" t="s">
        <v>281</v>
      </c>
      <c r="K453" s="37">
        <v>3.4199999999999998E-5</v>
      </c>
      <c r="L453">
        <f t="shared" si="23"/>
        <v>547.33508014875838</v>
      </c>
    </row>
    <row r="454" spans="1:13" ht="14.4" x14ac:dyDescent="0.3">
      <c r="A454" t="str">
        <f t="shared" si="21"/>
        <v>G</v>
      </c>
      <c r="B454">
        <v>0.75424999999999998</v>
      </c>
      <c r="C454">
        <f t="shared" si="22"/>
        <v>15113253.624588</v>
      </c>
      <c r="D454" s="35" t="s">
        <v>241</v>
      </c>
      <c r="E454" t="s">
        <v>267</v>
      </c>
      <c r="F454">
        <v>15113.253624588</v>
      </c>
      <c r="G454" s="35">
        <v>2019</v>
      </c>
      <c r="H454">
        <v>9</v>
      </c>
      <c r="I454" t="s">
        <v>252</v>
      </c>
      <c r="J454" t="s">
        <v>281</v>
      </c>
      <c r="K454" s="37">
        <v>3.4199999999999998E-5</v>
      </c>
      <c r="L454">
        <f t="shared" si="23"/>
        <v>516.8732739609095</v>
      </c>
    </row>
    <row r="455" spans="1:13" ht="14.4" x14ac:dyDescent="0.3">
      <c r="A455" t="str">
        <f t="shared" si="21"/>
        <v>G</v>
      </c>
      <c r="B455">
        <v>0.75424999999999998</v>
      </c>
      <c r="C455">
        <f t="shared" si="22"/>
        <v>14927704.084584</v>
      </c>
      <c r="D455" s="35" t="s">
        <v>241</v>
      </c>
      <c r="E455" t="s">
        <v>267</v>
      </c>
      <c r="F455">
        <v>14927.704084584</v>
      </c>
      <c r="G455" s="35">
        <v>2019</v>
      </c>
      <c r="H455">
        <v>10</v>
      </c>
      <c r="I455" t="s">
        <v>253</v>
      </c>
      <c r="J455" t="s">
        <v>281</v>
      </c>
      <c r="K455" s="37">
        <v>3.4199999999999998E-5</v>
      </c>
      <c r="L455">
        <f t="shared" si="23"/>
        <v>510.52747969277277</v>
      </c>
    </row>
    <row r="456" spans="1:13" ht="14.4" x14ac:dyDescent="0.3">
      <c r="A456" t="str">
        <f t="shared" si="21"/>
        <v>G</v>
      </c>
      <c r="B456">
        <v>0.75424999999999998</v>
      </c>
      <c r="C456">
        <f t="shared" si="22"/>
        <v>15184442.082660001</v>
      </c>
      <c r="D456" s="35" t="s">
        <v>241</v>
      </c>
      <c r="E456" t="s">
        <v>267</v>
      </c>
      <c r="F456">
        <v>15184.44208266</v>
      </c>
      <c r="G456" s="35">
        <v>2019</v>
      </c>
      <c r="H456">
        <v>11</v>
      </c>
      <c r="I456" t="s">
        <v>254</v>
      </c>
      <c r="J456" t="s">
        <v>281</v>
      </c>
      <c r="K456" s="37">
        <v>3.4199999999999998E-5</v>
      </c>
      <c r="L456">
        <f t="shared" si="23"/>
        <v>519.30791922697199</v>
      </c>
    </row>
    <row r="457" spans="1:13" ht="14.4" x14ac:dyDescent="0.3">
      <c r="A457" t="str">
        <f t="shared" si="21"/>
        <v>G</v>
      </c>
      <c r="B457">
        <v>0.75424999999999998</v>
      </c>
      <c r="C457">
        <f t="shared" si="22"/>
        <v>16383827.162387999</v>
      </c>
      <c r="D457" s="35" t="s">
        <v>241</v>
      </c>
      <c r="E457" t="s">
        <v>267</v>
      </c>
      <c r="F457">
        <v>16383.827162387999</v>
      </c>
      <c r="G457" s="35">
        <v>2019</v>
      </c>
      <c r="H457">
        <v>12</v>
      </c>
      <c r="I457" t="s">
        <v>255</v>
      </c>
      <c r="J457" t="s">
        <v>281</v>
      </c>
      <c r="K457" s="37">
        <v>3.4199999999999998E-5</v>
      </c>
      <c r="L457">
        <f t="shared" si="23"/>
        <v>560.32688895366948</v>
      </c>
    </row>
    <row r="458" spans="1:13" ht="14.4" x14ac:dyDescent="0.3">
      <c r="A458" t="str">
        <f t="shared" si="21"/>
        <v>G</v>
      </c>
      <c r="B458">
        <v>0.75424999999999998</v>
      </c>
      <c r="C458">
        <f t="shared" si="22"/>
        <v>33119773.349016003</v>
      </c>
      <c r="D458" s="35" t="s">
        <v>241</v>
      </c>
      <c r="E458" t="s">
        <v>268</v>
      </c>
      <c r="F458">
        <v>33119.773349016003</v>
      </c>
      <c r="G458" s="35">
        <v>2019</v>
      </c>
      <c r="H458">
        <v>1</v>
      </c>
      <c r="I458" t="s">
        <v>243</v>
      </c>
      <c r="J458" t="s">
        <v>281</v>
      </c>
      <c r="K458" s="37">
        <v>3.4199999999999998E-5</v>
      </c>
      <c r="L458">
        <f t="shared" si="23"/>
        <v>1132.6962485363472</v>
      </c>
      <c r="M458">
        <f>SUM(L458:L469)</f>
        <v>13969.779890178166</v>
      </c>
    </row>
    <row r="459" spans="1:13" ht="14.4" x14ac:dyDescent="0.3">
      <c r="A459" t="str">
        <f t="shared" si="21"/>
        <v>G</v>
      </c>
      <c r="B459">
        <v>0.75424999999999998</v>
      </c>
      <c r="C459">
        <f t="shared" si="22"/>
        <v>30088809.102264002</v>
      </c>
      <c r="D459" s="35" t="s">
        <v>241</v>
      </c>
      <c r="E459" t="s">
        <v>268</v>
      </c>
      <c r="F459">
        <v>30088.809102264</v>
      </c>
      <c r="G459" s="35">
        <v>2019</v>
      </c>
      <c r="H459">
        <v>2</v>
      </c>
      <c r="I459" t="s">
        <v>245</v>
      </c>
      <c r="J459" t="s">
        <v>281</v>
      </c>
      <c r="K459" s="37">
        <v>3.4199999999999998E-5</v>
      </c>
      <c r="L459">
        <f t="shared" si="23"/>
        <v>1029.0372712974288</v>
      </c>
    </row>
    <row r="460" spans="1:13" ht="14.4" x14ac:dyDescent="0.3">
      <c r="A460" t="str">
        <f t="shared" si="21"/>
        <v>G</v>
      </c>
      <c r="B460">
        <v>0.75424999999999998</v>
      </c>
      <c r="C460">
        <f t="shared" si="22"/>
        <v>33578561.498003997</v>
      </c>
      <c r="D460" s="35" t="s">
        <v>241</v>
      </c>
      <c r="E460" t="s">
        <v>268</v>
      </c>
      <c r="F460">
        <v>33578.561498003997</v>
      </c>
      <c r="G460" s="35">
        <v>2019</v>
      </c>
      <c r="H460">
        <v>3</v>
      </c>
      <c r="I460" t="s">
        <v>246</v>
      </c>
      <c r="J460" t="s">
        <v>281</v>
      </c>
      <c r="K460" s="37">
        <v>3.4199999999999998E-5</v>
      </c>
      <c r="L460">
        <f t="shared" si="23"/>
        <v>1148.3868032317366</v>
      </c>
    </row>
    <row r="461" spans="1:13" ht="14.4" x14ac:dyDescent="0.3">
      <c r="A461" t="str">
        <f t="shared" si="21"/>
        <v>G</v>
      </c>
      <c r="B461">
        <v>0.75424999999999998</v>
      </c>
      <c r="C461">
        <f t="shared" si="22"/>
        <v>32994044.674848001</v>
      </c>
      <c r="D461" s="35" t="s">
        <v>241</v>
      </c>
      <c r="E461" t="s">
        <v>268</v>
      </c>
      <c r="F461">
        <v>32994.044674848003</v>
      </c>
      <c r="G461" s="35">
        <v>2019</v>
      </c>
      <c r="H461">
        <v>4</v>
      </c>
      <c r="I461" t="s">
        <v>247</v>
      </c>
      <c r="J461" t="s">
        <v>281</v>
      </c>
      <c r="K461" s="37">
        <v>3.4199999999999998E-5</v>
      </c>
      <c r="L461">
        <f t="shared" si="23"/>
        <v>1128.3963278798017</v>
      </c>
    </row>
    <row r="462" spans="1:13" ht="14.4" x14ac:dyDescent="0.3">
      <c r="A462" t="str">
        <f t="shared" si="21"/>
        <v>G</v>
      </c>
      <c r="B462">
        <v>0.75424999999999998</v>
      </c>
      <c r="C462">
        <f t="shared" si="22"/>
        <v>34790120.462724</v>
      </c>
      <c r="D462" s="35" t="s">
        <v>241</v>
      </c>
      <c r="E462" t="s">
        <v>268</v>
      </c>
      <c r="F462">
        <v>34790.120462724</v>
      </c>
      <c r="G462" s="35">
        <v>2019</v>
      </c>
      <c r="H462">
        <v>5</v>
      </c>
      <c r="I462" t="s">
        <v>248</v>
      </c>
      <c r="J462" t="s">
        <v>281</v>
      </c>
      <c r="K462" s="37">
        <v>3.4199999999999998E-5</v>
      </c>
      <c r="L462">
        <f t="shared" si="23"/>
        <v>1189.8221198251608</v>
      </c>
    </row>
    <row r="463" spans="1:13" ht="14.4" x14ac:dyDescent="0.3">
      <c r="A463" t="str">
        <f t="shared" si="21"/>
        <v>G</v>
      </c>
      <c r="B463">
        <v>0.75424999999999998</v>
      </c>
      <c r="C463">
        <f t="shared" si="22"/>
        <v>32442718.344108</v>
      </c>
      <c r="D463" s="35" t="s">
        <v>241</v>
      </c>
      <c r="E463" t="s">
        <v>268</v>
      </c>
      <c r="F463">
        <v>32442.718344108001</v>
      </c>
      <c r="G463" s="35">
        <v>2019</v>
      </c>
      <c r="H463">
        <v>6</v>
      </c>
      <c r="I463" t="s">
        <v>249</v>
      </c>
      <c r="J463" t="s">
        <v>281</v>
      </c>
      <c r="K463" s="37">
        <v>3.4199999999999998E-5</v>
      </c>
      <c r="L463">
        <f t="shared" si="23"/>
        <v>1109.5409673684935</v>
      </c>
    </row>
    <row r="464" spans="1:13" ht="14.4" x14ac:dyDescent="0.3">
      <c r="A464" t="str">
        <f t="shared" si="21"/>
        <v>G</v>
      </c>
      <c r="B464">
        <v>0.75424999999999998</v>
      </c>
      <c r="C464">
        <f t="shared" si="22"/>
        <v>35870246.137391999</v>
      </c>
      <c r="D464" s="35" t="s">
        <v>241</v>
      </c>
      <c r="E464" t="s">
        <v>268</v>
      </c>
      <c r="F464">
        <v>35870.246137392001</v>
      </c>
      <c r="G464" s="35">
        <v>2019</v>
      </c>
      <c r="H464">
        <v>7</v>
      </c>
      <c r="I464" t="s">
        <v>250</v>
      </c>
      <c r="J464" t="s">
        <v>281</v>
      </c>
      <c r="K464" s="37">
        <v>3.4199999999999998E-5</v>
      </c>
      <c r="L464">
        <f t="shared" si="23"/>
        <v>1226.7624178988062</v>
      </c>
    </row>
    <row r="465" spans="1:13" ht="14.4" x14ac:dyDescent="0.3">
      <c r="A465" t="str">
        <f t="shared" si="21"/>
        <v>G</v>
      </c>
      <c r="B465">
        <v>0.75424999999999998</v>
      </c>
      <c r="C465">
        <f t="shared" si="22"/>
        <v>37563415.500048004</v>
      </c>
      <c r="D465" s="35" t="s">
        <v>241</v>
      </c>
      <c r="E465" t="s">
        <v>268</v>
      </c>
      <c r="F465">
        <v>37563.415500048002</v>
      </c>
      <c r="G465" s="35">
        <v>2019</v>
      </c>
      <c r="H465">
        <v>8</v>
      </c>
      <c r="I465" t="s">
        <v>251</v>
      </c>
      <c r="J465" t="s">
        <v>281</v>
      </c>
      <c r="K465" s="37">
        <v>3.4199999999999998E-5</v>
      </c>
      <c r="L465">
        <f t="shared" si="23"/>
        <v>1284.6688101016416</v>
      </c>
    </row>
    <row r="466" spans="1:13" ht="14.4" x14ac:dyDescent="0.3">
      <c r="A466" t="str">
        <f t="shared" si="21"/>
        <v>G</v>
      </c>
      <c r="B466">
        <v>0.75424999999999998</v>
      </c>
      <c r="C466">
        <f t="shared" si="22"/>
        <v>33136448.088876002</v>
      </c>
      <c r="D466" s="35" t="s">
        <v>241</v>
      </c>
      <c r="E466" t="s">
        <v>268</v>
      </c>
      <c r="F466">
        <v>33136.448088876001</v>
      </c>
      <c r="G466" s="35">
        <v>2019</v>
      </c>
      <c r="H466">
        <v>9</v>
      </c>
      <c r="I466" t="s">
        <v>252</v>
      </c>
      <c r="J466" t="s">
        <v>281</v>
      </c>
      <c r="K466" s="37">
        <v>3.4199999999999998E-5</v>
      </c>
      <c r="L466">
        <f t="shared" si="23"/>
        <v>1133.2665246395593</v>
      </c>
    </row>
    <row r="467" spans="1:13" ht="14.4" x14ac:dyDescent="0.3">
      <c r="A467" t="str">
        <f t="shared" si="21"/>
        <v>G</v>
      </c>
      <c r="B467">
        <v>0.75424999999999998</v>
      </c>
      <c r="C467">
        <f t="shared" si="22"/>
        <v>32428250.499444</v>
      </c>
      <c r="D467" s="35" t="s">
        <v>241</v>
      </c>
      <c r="E467" t="s">
        <v>268</v>
      </c>
      <c r="F467">
        <v>32428.250499443999</v>
      </c>
      <c r="G467" s="35">
        <v>2019</v>
      </c>
      <c r="H467">
        <v>10</v>
      </c>
      <c r="I467" t="s">
        <v>253</v>
      </c>
      <c r="J467" t="s">
        <v>281</v>
      </c>
      <c r="K467" s="37">
        <v>3.4199999999999998E-5</v>
      </c>
      <c r="L467">
        <f t="shared" si="23"/>
        <v>1109.0461670809848</v>
      </c>
    </row>
    <row r="468" spans="1:13" ht="14.4" x14ac:dyDescent="0.3">
      <c r="A468" t="str">
        <f t="shared" si="21"/>
        <v>G</v>
      </c>
      <c r="B468">
        <v>0.75424999999999998</v>
      </c>
      <c r="C468">
        <f t="shared" si="22"/>
        <v>34668968.351663999</v>
      </c>
      <c r="D468" s="35" t="s">
        <v>241</v>
      </c>
      <c r="E468" t="s">
        <v>268</v>
      </c>
      <c r="F468">
        <v>34668.968351664</v>
      </c>
      <c r="G468" s="35">
        <v>2019</v>
      </c>
      <c r="H468">
        <v>11</v>
      </c>
      <c r="I468" t="s">
        <v>254</v>
      </c>
      <c r="J468" t="s">
        <v>281</v>
      </c>
      <c r="K468" s="37">
        <v>3.4199999999999998E-5</v>
      </c>
      <c r="L468">
        <f t="shared" si="23"/>
        <v>1185.6787176269088</v>
      </c>
    </row>
    <row r="469" spans="1:13" ht="14.4" x14ac:dyDescent="0.3">
      <c r="A469" t="str">
        <f t="shared" si="21"/>
        <v>G</v>
      </c>
      <c r="B469">
        <v>0.75424999999999998</v>
      </c>
      <c r="C469">
        <f t="shared" si="22"/>
        <v>37791740.195652001</v>
      </c>
      <c r="D469" s="35" t="s">
        <v>241</v>
      </c>
      <c r="E469" t="s">
        <v>268</v>
      </c>
      <c r="F469">
        <v>37791.740195651997</v>
      </c>
      <c r="G469" s="35">
        <v>2019</v>
      </c>
      <c r="H469">
        <v>12</v>
      </c>
      <c r="I469" t="s">
        <v>255</v>
      </c>
      <c r="J469" t="s">
        <v>281</v>
      </c>
      <c r="K469" s="37">
        <v>3.4199999999999998E-5</v>
      </c>
      <c r="L469">
        <f t="shared" si="23"/>
        <v>1292.4775146912984</v>
      </c>
    </row>
    <row r="470" spans="1:13" ht="14.4" x14ac:dyDescent="0.3">
      <c r="A470" t="str">
        <f t="shared" si="21"/>
        <v>G</v>
      </c>
      <c r="B470">
        <v>0.75424999999999998</v>
      </c>
      <c r="C470">
        <f t="shared" si="22"/>
        <v>2651124.650436</v>
      </c>
      <c r="D470" s="35" t="s">
        <v>241</v>
      </c>
      <c r="E470" t="s">
        <v>269</v>
      </c>
      <c r="F470">
        <v>2651.1246504360001</v>
      </c>
      <c r="G470" s="35">
        <v>2019</v>
      </c>
      <c r="H470">
        <v>1</v>
      </c>
      <c r="I470" t="s">
        <v>243</v>
      </c>
      <c r="J470" t="s">
        <v>281</v>
      </c>
      <c r="K470" s="37">
        <v>3.4199999999999998E-5</v>
      </c>
      <c r="L470">
        <f t="shared" si="23"/>
        <v>90.668463044911192</v>
      </c>
      <c r="M470">
        <f>SUM(L470:L481)</f>
        <v>1119.1297619511502</v>
      </c>
    </row>
    <row r="471" spans="1:13" ht="14.4" x14ac:dyDescent="0.3">
      <c r="A471" t="str">
        <f t="shared" si="21"/>
        <v>G</v>
      </c>
      <c r="B471">
        <v>0.75424999999999998</v>
      </c>
      <c r="C471">
        <f t="shared" si="22"/>
        <v>2439069.6556080002</v>
      </c>
      <c r="D471" s="35" t="s">
        <v>241</v>
      </c>
      <c r="E471" t="s">
        <v>269</v>
      </c>
      <c r="F471">
        <v>2439.0696556080002</v>
      </c>
      <c r="G471" s="35">
        <v>2019</v>
      </c>
      <c r="H471">
        <v>2</v>
      </c>
      <c r="I471" t="s">
        <v>245</v>
      </c>
      <c r="J471" t="s">
        <v>281</v>
      </c>
      <c r="K471" s="37">
        <v>3.4199999999999998E-5</v>
      </c>
      <c r="L471">
        <f t="shared" si="23"/>
        <v>83.416182221793605</v>
      </c>
    </row>
    <row r="472" spans="1:13" ht="14.4" x14ac:dyDescent="0.3">
      <c r="A472" t="str">
        <f t="shared" si="21"/>
        <v>G</v>
      </c>
      <c r="B472">
        <v>0.75424999999999998</v>
      </c>
      <c r="C472">
        <f t="shared" si="22"/>
        <v>2914195.6427879999</v>
      </c>
      <c r="D472" s="35" t="s">
        <v>241</v>
      </c>
      <c r="E472" t="s">
        <v>269</v>
      </c>
      <c r="F472">
        <v>2914.195642788</v>
      </c>
      <c r="G472" s="35">
        <v>2019</v>
      </c>
      <c r="H472">
        <v>3</v>
      </c>
      <c r="I472" t="s">
        <v>246</v>
      </c>
      <c r="J472" t="s">
        <v>281</v>
      </c>
      <c r="K472" s="37">
        <v>3.4199999999999998E-5</v>
      </c>
      <c r="L472">
        <f t="shared" si="23"/>
        <v>99.665490983349585</v>
      </c>
    </row>
    <row r="473" spans="1:13" ht="14.4" x14ac:dyDescent="0.3">
      <c r="A473" t="str">
        <f t="shared" si="21"/>
        <v>G</v>
      </c>
      <c r="B473">
        <v>0.75424999999999998</v>
      </c>
      <c r="C473">
        <f t="shared" si="22"/>
        <v>2653002.2147880001</v>
      </c>
      <c r="D473" s="35" t="s">
        <v>241</v>
      </c>
      <c r="E473" t="s">
        <v>269</v>
      </c>
      <c r="F473">
        <v>2653.0022147879999</v>
      </c>
      <c r="G473" s="35">
        <v>2019</v>
      </c>
      <c r="H473">
        <v>4</v>
      </c>
      <c r="I473" t="s">
        <v>247</v>
      </c>
      <c r="J473" t="s">
        <v>281</v>
      </c>
      <c r="K473" s="37">
        <v>3.4199999999999998E-5</v>
      </c>
      <c r="L473">
        <f t="shared" si="23"/>
        <v>90.732675745749603</v>
      </c>
    </row>
    <row r="474" spans="1:13" ht="14.4" x14ac:dyDescent="0.3">
      <c r="A474" t="str">
        <f t="shared" si="21"/>
        <v>G</v>
      </c>
      <c r="B474">
        <v>0.75424999999999998</v>
      </c>
      <c r="C474">
        <f t="shared" si="22"/>
        <v>2683281.7253760002</v>
      </c>
      <c r="D474" s="35" t="s">
        <v>241</v>
      </c>
      <c r="E474" t="s">
        <v>269</v>
      </c>
      <c r="F474">
        <v>2683.2817253759999</v>
      </c>
      <c r="G474" s="35">
        <v>2019</v>
      </c>
      <c r="H474">
        <v>5</v>
      </c>
      <c r="I474" t="s">
        <v>248</v>
      </c>
      <c r="J474" t="s">
        <v>281</v>
      </c>
      <c r="K474" s="37">
        <v>3.4199999999999998E-5</v>
      </c>
      <c r="L474">
        <f t="shared" si="23"/>
        <v>91.768235007859204</v>
      </c>
    </row>
    <row r="475" spans="1:13" ht="14.4" x14ac:dyDescent="0.3">
      <c r="A475" t="str">
        <f t="shared" si="21"/>
        <v>G</v>
      </c>
      <c r="B475">
        <v>0.75424999999999998</v>
      </c>
      <c r="C475">
        <f t="shared" si="22"/>
        <v>2573516.1336119999</v>
      </c>
      <c r="D475" s="35" t="s">
        <v>241</v>
      </c>
      <c r="E475" t="s">
        <v>269</v>
      </c>
      <c r="F475">
        <v>2573.516133612</v>
      </c>
      <c r="G475" s="35">
        <v>2019</v>
      </c>
      <c r="H475">
        <v>6</v>
      </c>
      <c r="I475" t="s">
        <v>249</v>
      </c>
      <c r="J475" t="s">
        <v>281</v>
      </c>
      <c r="K475" s="37">
        <v>3.4199999999999998E-5</v>
      </c>
      <c r="L475">
        <f t="shared" si="23"/>
        <v>88.014251769530389</v>
      </c>
    </row>
    <row r="476" spans="1:13" ht="14.4" x14ac:dyDescent="0.3">
      <c r="A476" t="str">
        <f t="shared" si="21"/>
        <v>G</v>
      </c>
      <c r="B476">
        <v>0.75424999999999998</v>
      </c>
      <c r="C476">
        <f t="shared" si="22"/>
        <v>2651060.298432</v>
      </c>
      <c r="D476" s="35" t="s">
        <v>241</v>
      </c>
      <c r="E476" t="s">
        <v>269</v>
      </c>
      <c r="F476">
        <v>2651.0602984319999</v>
      </c>
      <c r="G476" s="35">
        <v>2019</v>
      </c>
      <c r="H476">
        <v>7</v>
      </c>
      <c r="I476" t="s">
        <v>250</v>
      </c>
      <c r="J476" t="s">
        <v>281</v>
      </c>
      <c r="K476" s="37">
        <v>3.4199999999999998E-5</v>
      </c>
      <c r="L476">
        <f t="shared" si="23"/>
        <v>90.666262206374398</v>
      </c>
    </row>
    <row r="477" spans="1:13" ht="14.4" x14ac:dyDescent="0.3">
      <c r="A477" t="str">
        <f t="shared" si="21"/>
        <v>G</v>
      </c>
      <c r="B477">
        <v>0.75424999999999998</v>
      </c>
      <c r="C477">
        <f t="shared" si="22"/>
        <v>2874410.9626680003</v>
      </c>
      <c r="D477" s="35" t="s">
        <v>241</v>
      </c>
      <c r="E477" t="s">
        <v>269</v>
      </c>
      <c r="F477">
        <v>2874.4109626680001</v>
      </c>
      <c r="G477" s="35">
        <v>2019</v>
      </c>
      <c r="H477">
        <v>8</v>
      </c>
      <c r="I477" t="s">
        <v>251</v>
      </c>
      <c r="J477" t="s">
        <v>281</v>
      </c>
      <c r="K477" s="37">
        <v>3.4199999999999998E-5</v>
      </c>
      <c r="L477">
        <f t="shared" si="23"/>
        <v>98.3048549232456</v>
      </c>
    </row>
    <row r="478" spans="1:13" ht="14.4" x14ac:dyDescent="0.3">
      <c r="A478" t="str">
        <f t="shared" si="21"/>
        <v>G</v>
      </c>
      <c r="B478">
        <v>0.75424999999999998</v>
      </c>
      <c r="C478">
        <f t="shared" si="22"/>
        <v>2798717.8643160001</v>
      </c>
      <c r="D478" s="35" t="s">
        <v>241</v>
      </c>
      <c r="E478" t="s">
        <v>269</v>
      </c>
      <c r="F478">
        <v>2798.717864316</v>
      </c>
      <c r="G478" s="35">
        <v>2019</v>
      </c>
      <c r="H478">
        <v>9</v>
      </c>
      <c r="I478" t="s">
        <v>252</v>
      </c>
      <c r="J478" t="s">
        <v>281</v>
      </c>
      <c r="K478" s="37">
        <v>3.4199999999999998E-5</v>
      </c>
      <c r="L478">
        <f t="shared" si="23"/>
        <v>95.716150959607205</v>
      </c>
    </row>
    <row r="479" spans="1:13" ht="14.4" x14ac:dyDescent="0.3">
      <c r="A479" t="str">
        <f t="shared" si="21"/>
        <v>G</v>
      </c>
      <c r="B479">
        <v>0.75424999999999998</v>
      </c>
      <c r="C479">
        <f t="shared" si="22"/>
        <v>2630785.6317599998</v>
      </c>
      <c r="D479" s="35" t="s">
        <v>241</v>
      </c>
      <c r="E479" t="s">
        <v>269</v>
      </c>
      <c r="F479">
        <v>2630.7856317599999</v>
      </c>
      <c r="G479" s="35">
        <v>2019</v>
      </c>
      <c r="H479">
        <v>10</v>
      </c>
      <c r="I479" t="s">
        <v>253</v>
      </c>
      <c r="J479" t="s">
        <v>281</v>
      </c>
      <c r="K479" s="37">
        <v>3.4199999999999998E-5</v>
      </c>
      <c r="L479">
        <f t="shared" si="23"/>
        <v>89.97286860619198</v>
      </c>
    </row>
    <row r="480" spans="1:13" ht="14.4" x14ac:dyDescent="0.3">
      <c r="A480" t="str">
        <f t="shared" si="21"/>
        <v>G</v>
      </c>
      <c r="B480">
        <v>0.75424999999999998</v>
      </c>
      <c r="C480">
        <f t="shared" si="22"/>
        <v>2755666.3736399999</v>
      </c>
      <c r="D480" s="35" t="s">
        <v>241</v>
      </c>
      <c r="E480" t="s">
        <v>269</v>
      </c>
      <c r="F480">
        <v>2755.6663736400001</v>
      </c>
      <c r="G480" s="35">
        <v>2019</v>
      </c>
      <c r="H480">
        <v>11</v>
      </c>
      <c r="I480" t="s">
        <v>254</v>
      </c>
      <c r="J480" t="s">
        <v>281</v>
      </c>
      <c r="K480" s="37">
        <v>3.4199999999999998E-5</v>
      </c>
      <c r="L480">
        <f t="shared" si="23"/>
        <v>94.243789978487996</v>
      </c>
    </row>
    <row r="481" spans="1:13" ht="14.4" x14ac:dyDescent="0.3">
      <c r="A481" t="str">
        <f t="shared" si="21"/>
        <v>G</v>
      </c>
      <c r="B481">
        <v>0.75424999999999998</v>
      </c>
      <c r="C481">
        <f t="shared" si="22"/>
        <v>3098261.3012880003</v>
      </c>
      <c r="D481" s="35" t="s">
        <v>241</v>
      </c>
      <c r="E481" t="s">
        <v>269</v>
      </c>
      <c r="F481">
        <v>3098.2613012880001</v>
      </c>
      <c r="G481" s="35">
        <v>2019</v>
      </c>
      <c r="H481">
        <v>12</v>
      </c>
      <c r="I481" t="s">
        <v>255</v>
      </c>
      <c r="J481" t="s">
        <v>281</v>
      </c>
      <c r="K481" s="37">
        <v>3.4199999999999998E-5</v>
      </c>
      <c r="L481">
        <f t="shared" si="23"/>
        <v>105.9605365040496</v>
      </c>
    </row>
    <row r="482" spans="1:13" ht="14.4" x14ac:dyDescent="0.3">
      <c r="A482" t="str">
        <f t="shared" si="21"/>
        <v>G</v>
      </c>
      <c r="B482">
        <v>0.75424999999999998</v>
      </c>
      <c r="C482">
        <f t="shared" si="22"/>
        <v>1921096.59</v>
      </c>
      <c r="D482" s="35" t="s">
        <v>241</v>
      </c>
      <c r="E482" t="s">
        <v>270</v>
      </c>
      <c r="F482">
        <v>1921.0965900000001</v>
      </c>
      <c r="G482" s="35">
        <v>2019</v>
      </c>
      <c r="H482">
        <v>1</v>
      </c>
      <c r="I482" t="s">
        <v>243</v>
      </c>
      <c r="J482" t="s">
        <v>281</v>
      </c>
      <c r="K482" s="37">
        <v>3.4199999999999998E-5</v>
      </c>
      <c r="L482">
        <f t="shared" si="23"/>
        <v>65.701503377999998</v>
      </c>
      <c r="M482">
        <f>SUM(L482:L493)</f>
        <v>828.09786474359998</v>
      </c>
    </row>
    <row r="483" spans="1:13" ht="14.4" x14ac:dyDescent="0.3">
      <c r="A483" t="str">
        <f t="shared" si="21"/>
        <v>G</v>
      </c>
      <c r="B483">
        <v>0.75424999999999998</v>
      </c>
      <c r="C483">
        <f t="shared" si="22"/>
        <v>1790499.8760000002</v>
      </c>
      <c r="D483" s="35" t="s">
        <v>241</v>
      </c>
      <c r="E483" t="s">
        <v>270</v>
      </c>
      <c r="F483">
        <v>1790.4998760000001</v>
      </c>
      <c r="G483" s="35">
        <v>2019</v>
      </c>
      <c r="H483">
        <v>2</v>
      </c>
      <c r="I483" t="s">
        <v>245</v>
      </c>
      <c r="J483" t="s">
        <v>281</v>
      </c>
      <c r="K483" s="37">
        <v>3.4199999999999998E-5</v>
      </c>
      <c r="L483">
        <f t="shared" si="23"/>
        <v>61.2350957592</v>
      </c>
    </row>
    <row r="484" spans="1:13" ht="14.4" x14ac:dyDescent="0.3">
      <c r="A484" t="str">
        <f t="shared" si="21"/>
        <v>G</v>
      </c>
      <c r="B484">
        <v>0.75424999999999998</v>
      </c>
      <c r="C484">
        <f t="shared" si="22"/>
        <v>2263676.3759999997</v>
      </c>
      <c r="D484" s="35" t="s">
        <v>241</v>
      </c>
      <c r="E484" t="s">
        <v>270</v>
      </c>
      <c r="F484">
        <v>2263.6763759999999</v>
      </c>
      <c r="G484" s="35">
        <v>2019</v>
      </c>
      <c r="H484">
        <v>3</v>
      </c>
      <c r="I484" t="s">
        <v>246</v>
      </c>
      <c r="J484" t="s">
        <v>281</v>
      </c>
      <c r="K484" s="37">
        <v>3.4199999999999998E-5</v>
      </c>
      <c r="L484">
        <f t="shared" si="23"/>
        <v>77.417732059199992</v>
      </c>
    </row>
    <row r="485" spans="1:13" ht="14.4" x14ac:dyDescent="0.3">
      <c r="A485" t="str">
        <f t="shared" si="21"/>
        <v>G</v>
      </c>
      <c r="B485">
        <v>0.75424999999999998</v>
      </c>
      <c r="C485">
        <f t="shared" si="22"/>
        <v>2040337.068</v>
      </c>
      <c r="D485" s="35" t="s">
        <v>241</v>
      </c>
      <c r="E485" t="s">
        <v>270</v>
      </c>
      <c r="F485">
        <v>2040.337068</v>
      </c>
      <c r="G485" s="35">
        <v>2019</v>
      </c>
      <c r="H485">
        <v>4</v>
      </c>
      <c r="I485" t="s">
        <v>247</v>
      </c>
      <c r="J485" t="s">
        <v>281</v>
      </c>
      <c r="K485" s="37">
        <v>3.4199999999999998E-5</v>
      </c>
      <c r="L485">
        <f t="shared" si="23"/>
        <v>69.779527725599991</v>
      </c>
    </row>
    <row r="486" spans="1:13" ht="14.4" x14ac:dyDescent="0.3">
      <c r="A486" t="str">
        <f t="shared" si="21"/>
        <v>G</v>
      </c>
      <c r="B486">
        <v>0.75424999999999998</v>
      </c>
      <c r="C486">
        <f t="shared" si="22"/>
        <v>2078191.1879999998</v>
      </c>
      <c r="D486" s="35" t="s">
        <v>241</v>
      </c>
      <c r="E486" t="s">
        <v>270</v>
      </c>
      <c r="F486">
        <v>2078.1911879999998</v>
      </c>
      <c r="G486" s="35">
        <v>2019</v>
      </c>
      <c r="H486">
        <v>5</v>
      </c>
      <c r="I486" t="s">
        <v>248</v>
      </c>
      <c r="J486" t="s">
        <v>281</v>
      </c>
      <c r="K486" s="37">
        <v>3.4199999999999998E-5</v>
      </c>
      <c r="L486">
        <f t="shared" si="23"/>
        <v>71.074138629599986</v>
      </c>
    </row>
    <row r="487" spans="1:13" ht="14.4" x14ac:dyDescent="0.3">
      <c r="A487" t="str">
        <f t="shared" si="21"/>
        <v>G</v>
      </c>
      <c r="B487">
        <v>0.75424999999999998</v>
      </c>
      <c r="C487">
        <f t="shared" si="22"/>
        <v>1864315.41</v>
      </c>
      <c r="D487" s="35" t="s">
        <v>241</v>
      </c>
      <c r="E487" t="s">
        <v>270</v>
      </c>
      <c r="F487">
        <v>1864.3154099999999</v>
      </c>
      <c r="G487" s="35">
        <v>2019</v>
      </c>
      <c r="H487">
        <v>6</v>
      </c>
      <c r="I487" t="s">
        <v>249</v>
      </c>
      <c r="J487" t="s">
        <v>281</v>
      </c>
      <c r="K487" s="37">
        <v>3.4199999999999998E-5</v>
      </c>
      <c r="L487">
        <f t="shared" si="23"/>
        <v>63.759587021999991</v>
      </c>
    </row>
    <row r="488" spans="1:13" ht="14.4" x14ac:dyDescent="0.3">
      <c r="A488" t="str">
        <f t="shared" si="21"/>
        <v>G</v>
      </c>
      <c r="B488">
        <v>0.75424999999999998</v>
      </c>
      <c r="C488">
        <f t="shared" si="22"/>
        <v>1993019.4180000001</v>
      </c>
      <c r="D488" s="35" t="s">
        <v>241</v>
      </c>
      <c r="E488" t="s">
        <v>270</v>
      </c>
      <c r="F488">
        <v>1993.0194180000001</v>
      </c>
      <c r="G488" s="35">
        <v>2019</v>
      </c>
      <c r="H488">
        <v>7</v>
      </c>
      <c r="I488" t="s">
        <v>250</v>
      </c>
      <c r="J488" t="s">
        <v>281</v>
      </c>
      <c r="K488" s="37">
        <v>3.4199999999999998E-5</v>
      </c>
      <c r="L488">
        <f t="shared" si="23"/>
        <v>68.161264095600004</v>
      </c>
    </row>
    <row r="489" spans="1:13" ht="14.4" x14ac:dyDescent="0.3">
      <c r="A489" t="str">
        <f t="shared" si="21"/>
        <v>G</v>
      </c>
      <c r="B489">
        <v>0.75424999999999998</v>
      </c>
      <c r="C489">
        <f t="shared" si="22"/>
        <v>2197431.6659999997</v>
      </c>
      <c r="D489" s="35" t="s">
        <v>241</v>
      </c>
      <c r="E489" t="s">
        <v>270</v>
      </c>
      <c r="F489">
        <v>2197.431666</v>
      </c>
      <c r="G489" s="35">
        <v>2019</v>
      </c>
      <c r="H489">
        <v>8</v>
      </c>
      <c r="I489" t="s">
        <v>251</v>
      </c>
      <c r="J489" t="s">
        <v>281</v>
      </c>
      <c r="K489" s="37">
        <v>3.4199999999999998E-5</v>
      </c>
      <c r="L489">
        <f t="shared" si="23"/>
        <v>75.152162977199993</v>
      </c>
    </row>
    <row r="490" spans="1:13" ht="14.4" x14ac:dyDescent="0.3">
      <c r="A490" t="str">
        <f t="shared" si="21"/>
        <v>G</v>
      </c>
      <c r="B490">
        <v>0.75424999999999998</v>
      </c>
      <c r="C490">
        <f t="shared" si="22"/>
        <v>1979770.476</v>
      </c>
      <c r="D490" s="35" t="s">
        <v>241</v>
      </c>
      <c r="E490" t="s">
        <v>270</v>
      </c>
      <c r="F490">
        <v>1979.7704759999999</v>
      </c>
      <c r="G490" s="35">
        <v>2019</v>
      </c>
      <c r="H490">
        <v>9</v>
      </c>
      <c r="I490" t="s">
        <v>252</v>
      </c>
      <c r="J490" t="s">
        <v>281</v>
      </c>
      <c r="K490" s="37">
        <v>3.4199999999999998E-5</v>
      </c>
      <c r="L490">
        <f t="shared" si="23"/>
        <v>67.708150279199998</v>
      </c>
    </row>
    <row r="491" spans="1:13" ht="14.4" x14ac:dyDescent="0.3">
      <c r="A491" t="str">
        <f t="shared" si="21"/>
        <v>G</v>
      </c>
      <c r="B491">
        <v>0.75424999999999998</v>
      </c>
      <c r="C491">
        <f t="shared" si="22"/>
        <v>1735611.402</v>
      </c>
      <c r="D491" s="35" t="s">
        <v>241</v>
      </c>
      <c r="E491" t="s">
        <v>270</v>
      </c>
      <c r="F491">
        <v>1735.611402</v>
      </c>
      <c r="G491" s="35">
        <v>2019</v>
      </c>
      <c r="H491">
        <v>10</v>
      </c>
      <c r="I491" t="s">
        <v>253</v>
      </c>
      <c r="J491" t="s">
        <v>281</v>
      </c>
      <c r="K491" s="37">
        <v>3.4199999999999998E-5</v>
      </c>
      <c r="L491">
        <f t="shared" si="23"/>
        <v>59.3579099484</v>
      </c>
    </row>
    <row r="492" spans="1:13" ht="14.4" x14ac:dyDescent="0.3">
      <c r="A492" t="str">
        <f t="shared" si="21"/>
        <v>G</v>
      </c>
      <c r="B492">
        <v>0.75424999999999998</v>
      </c>
      <c r="C492">
        <f t="shared" si="22"/>
        <v>2099010.9539999999</v>
      </c>
      <c r="D492" s="35" t="s">
        <v>241</v>
      </c>
      <c r="E492" t="s">
        <v>270</v>
      </c>
      <c r="F492">
        <v>2099.0109539999999</v>
      </c>
      <c r="G492" s="35">
        <v>2019</v>
      </c>
      <c r="H492">
        <v>11</v>
      </c>
      <c r="I492" t="s">
        <v>254</v>
      </c>
      <c r="J492" t="s">
        <v>281</v>
      </c>
      <c r="K492" s="37">
        <v>3.4199999999999998E-5</v>
      </c>
      <c r="L492">
        <f t="shared" si="23"/>
        <v>71.786174626799991</v>
      </c>
    </row>
    <row r="493" spans="1:13" ht="14.4" x14ac:dyDescent="0.3">
      <c r="A493" t="str">
        <f t="shared" si="21"/>
        <v>G</v>
      </c>
      <c r="B493">
        <v>0.75424999999999998</v>
      </c>
      <c r="C493">
        <f t="shared" si="22"/>
        <v>2250427.4340000004</v>
      </c>
      <c r="D493" s="35" t="s">
        <v>241</v>
      </c>
      <c r="E493" t="s">
        <v>270</v>
      </c>
      <c r="F493">
        <v>2250.4274340000002</v>
      </c>
      <c r="G493" s="35">
        <v>2019</v>
      </c>
      <c r="H493">
        <v>12</v>
      </c>
      <c r="I493" t="s">
        <v>255</v>
      </c>
      <c r="J493" t="s">
        <v>281</v>
      </c>
      <c r="K493" s="37">
        <v>3.4199999999999998E-5</v>
      </c>
      <c r="L493">
        <f t="shared" si="23"/>
        <v>76.9646182428</v>
      </c>
    </row>
    <row r="494" spans="1:13" ht="14.4" x14ac:dyDescent="0.3">
      <c r="A494" t="str">
        <f t="shared" si="21"/>
        <v>G</v>
      </c>
      <c r="B494">
        <v>0.75424999999999998</v>
      </c>
      <c r="C494">
        <f t="shared" si="22"/>
        <v>2890919.1443999996</v>
      </c>
      <c r="D494" s="35" t="s">
        <v>241</v>
      </c>
      <c r="E494" t="s">
        <v>271</v>
      </c>
      <c r="F494">
        <v>2890.9191443999998</v>
      </c>
      <c r="G494" s="35">
        <v>2019</v>
      </c>
      <c r="H494">
        <v>1</v>
      </c>
      <c r="I494" t="s">
        <v>243</v>
      </c>
      <c r="J494" t="s">
        <v>281</v>
      </c>
      <c r="K494" s="37">
        <v>3.4199999999999998E-5</v>
      </c>
      <c r="L494">
        <f t="shared" si="23"/>
        <v>98.869434738479981</v>
      </c>
      <c r="M494">
        <f>SUM(L494:L505)</f>
        <v>1219.6399865493602</v>
      </c>
    </row>
    <row r="495" spans="1:13" ht="14.4" x14ac:dyDescent="0.3">
      <c r="A495" t="str">
        <f t="shared" si="21"/>
        <v>G</v>
      </c>
      <c r="B495">
        <v>0.75424999999999998</v>
      </c>
      <c r="C495">
        <f t="shared" si="22"/>
        <v>2776978.2432000004</v>
      </c>
      <c r="D495" s="35" t="s">
        <v>241</v>
      </c>
      <c r="E495" t="s">
        <v>271</v>
      </c>
      <c r="F495">
        <v>2776.9782432000002</v>
      </c>
      <c r="G495" s="35">
        <v>2019</v>
      </c>
      <c r="H495">
        <v>2</v>
      </c>
      <c r="I495" t="s">
        <v>245</v>
      </c>
      <c r="J495" t="s">
        <v>281</v>
      </c>
      <c r="K495" s="37">
        <v>3.4199999999999998E-5</v>
      </c>
      <c r="L495">
        <f t="shared" si="23"/>
        <v>94.972655917440008</v>
      </c>
    </row>
    <row r="496" spans="1:13" ht="14.4" x14ac:dyDescent="0.3">
      <c r="A496" t="str">
        <f t="shared" si="21"/>
        <v>G</v>
      </c>
      <c r="B496">
        <v>0.75424999999999998</v>
      </c>
      <c r="C496">
        <f t="shared" si="22"/>
        <v>3096467.0159999998</v>
      </c>
      <c r="D496" s="35" t="s">
        <v>241</v>
      </c>
      <c r="E496" t="s">
        <v>271</v>
      </c>
      <c r="F496">
        <v>3096.4670160000001</v>
      </c>
      <c r="G496" s="35">
        <v>2019</v>
      </c>
      <c r="H496">
        <v>3</v>
      </c>
      <c r="I496" t="s">
        <v>246</v>
      </c>
      <c r="J496" t="s">
        <v>281</v>
      </c>
      <c r="K496" s="37">
        <v>3.4199999999999998E-5</v>
      </c>
      <c r="L496">
        <f t="shared" si="23"/>
        <v>105.89917194719999</v>
      </c>
    </row>
    <row r="497" spans="1:13" ht="14.4" x14ac:dyDescent="0.3">
      <c r="A497" t="str">
        <f t="shared" si="21"/>
        <v>G</v>
      </c>
      <c r="B497">
        <v>0.75424999999999998</v>
      </c>
      <c r="C497">
        <f t="shared" si="22"/>
        <v>3034386.2592000002</v>
      </c>
      <c r="D497" s="35" t="s">
        <v>241</v>
      </c>
      <c r="E497" t="s">
        <v>271</v>
      </c>
      <c r="F497">
        <v>3034.3862592</v>
      </c>
      <c r="G497" s="35">
        <v>2019</v>
      </c>
      <c r="H497">
        <v>4</v>
      </c>
      <c r="I497" t="s">
        <v>247</v>
      </c>
      <c r="J497" t="s">
        <v>281</v>
      </c>
      <c r="K497" s="37">
        <v>3.4199999999999998E-5</v>
      </c>
      <c r="L497">
        <f t="shared" si="23"/>
        <v>103.77601006464</v>
      </c>
    </row>
    <row r="498" spans="1:13" ht="14.4" x14ac:dyDescent="0.3">
      <c r="A498" t="str">
        <f t="shared" si="21"/>
        <v>G</v>
      </c>
      <c r="B498">
        <v>0.75424999999999998</v>
      </c>
      <c r="C498">
        <f t="shared" si="22"/>
        <v>3075647.25</v>
      </c>
      <c r="D498" s="35" t="s">
        <v>241</v>
      </c>
      <c r="E498" t="s">
        <v>271</v>
      </c>
      <c r="F498">
        <v>3075.64725</v>
      </c>
      <c r="G498" s="35">
        <v>2019</v>
      </c>
      <c r="H498">
        <v>5</v>
      </c>
      <c r="I498" t="s">
        <v>248</v>
      </c>
      <c r="J498" t="s">
        <v>281</v>
      </c>
      <c r="K498" s="37">
        <v>3.4199999999999998E-5</v>
      </c>
      <c r="L498">
        <f t="shared" si="23"/>
        <v>105.18713595</v>
      </c>
    </row>
    <row r="499" spans="1:13" ht="14.4" x14ac:dyDescent="0.3">
      <c r="A499" t="str">
        <f t="shared" si="21"/>
        <v>G</v>
      </c>
      <c r="B499">
        <v>0.75424999999999998</v>
      </c>
      <c r="C499">
        <f t="shared" si="22"/>
        <v>2922716.6051999996</v>
      </c>
      <c r="D499" s="35" t="s">
        <v>241</v>
      </c>
      <c r="E499" t="s">
        <v>271</v>
      </c>
      <c r="F499">
        <v>2922.7166051999998</v>
      </c>
      <c r="G499" s="35">
        <v>2019</v>
      </c>
      <c r="H499">
        <v>6</v>
      </c>
      <c r="I499" t="s">
        <v>249</v>
      </c>
      <c r="J499" t="s">
        <v>281</v>
      </c>
      <c r="K499" s="37">
        <v>3.4199999999999998E-5</v>
      </c>
      <c r="L499">
        <f t="shared" si="23"/>
        <v>99.956907897839983</v>
      </c>
    </row>
    <row r="500" spans="1:13" ht="14.4" x14ac:dyDescent="0.3">
      <c r="A500" t="str">
        <f t="shared" si="21"/>
        <v>G</v>
      </c>
      <c r="B500">
        <v>0.75424999999999998</v>
      </c>
      <c r="C500">
        <f t="shared" si="22"/>
        <v>2976090.9144000001</v>
      </c>
      <c r="D500" s="35" t="s">
        <v>241</v>
      </c>
      <c r="E500" t="s">
        <v>271</v>
      </c>
      <c r="F500">
        <v>2976.0909144000002</v>
      </c>
      <c r="G500" s="35">
        <v>2019</v>
      </c>
      <c r="H500">
        <v>7</v>
      </c>
      <c r="I500" t="s">
        <v>250</v>
      </c>
      <c r="J500" t="s">
        <v>281</v>
      </c>
      <c r="K500" s="37">
        <v>3.4199999999999998E-5</v>
      </c>
      <c r="L500">
        <f t="shared" si="23"/>
        <v>101.78230927247999</v>
      </c>
    </row>
    <row r="501" spans="1:13" ht="14.4" x14ac:dyDescent="0.3">
      <c r="A501" t="str">
        <f t="shared" si="21"/>
        <v>G</v>
      </c>
      <c r="B501">
        <v>0.75424999999999998</v>
      </c>
      <c r="C501">
        <f t="shared" si="22"/>
        <v>3051799.1544000003</v>
      </c>
      <c r="D501" s="35" t="s">
        <v>241</v>
      </c>
      <c r="E501" t="s">
        <v>271</v>
      </c>
      <c r="F501">
        <v>3051.7991544000001</v>
      </c>
      <c r="G501" s="35">
        <v>2019</v>
      </c>
      <c r="H501">
        <v>8</v>
      </c>
      <c r="I501" t="s">
        <v>251</v>
      </c>
      <c r="J501" t="s">
        <v>281</v>
      </c>
      <c r="K501" s="37">
        <v>3.4199999999999998E-5</v>
      </c>
      <c r="L501">
        <f t="shared" si="23"/>
        <v>104.37153108048001</v>
      </c>
    </row>
    <row r="502" spans="1:13" ht="14.4" x14ac:dyDescent="0.3">
      <c r="A502" t="str">
        <f t="shared" si="21"/>
        <v>G</v>
      </c>
      <c r="B502">
        <v>0.75424999999999998</v>
      </c>
      <c r="C502">
        <f t="shared" si="22"/>
        <v>3042714.1655999999</v>
      </c>
      <c r="D502" s="35" t="s">
        <v>241</v>
      </c>
      <c r="E502" t="s">
        <v>271</v>
      </c>
      <c r="F502">
        <v>3042.7141655999999</v>
      </c>
      <c r="G502" s="35">
        <v>2019</v>
      </c>
      <c r="H502">
        <v>9</v>
      </c>
      <c r="I502" t="s">
        <v>252</v>
      </c>
      <c r="J502" t="s">
        <v>281</v>
      </c>
      <c r="K502" s="37">
        <v>3.4199999999999998E-5</v>
      </c>
      <c r="L502">
        <f t="shared" si="23"/>
        <v>104.06082446351999</v>
      </c>
    </row>
    <row r="503" spans="1:13" ht="14.4" x14ac:dyDescent="0.3">
      <c r="A503" t="str">
        <f t="shared" si="21"/>
        <v>G</v>
      </c>
      <c r="B503">
        <v>0.75424999999999998</v>
      </c>
      <c r="C503">
        <f t="shared" si="22"/>
        <v>2730796.2168000001</v>
      </c>
      <c r="D503" s="35" t="s">
        <v>241</v>
      </c>
      <c r="E503" t="s">
        <v>271</v>
      </c>
      <c r="F503">
        <v>2730.7962167999999</v>
      </c>
      <c r="G503" s="35">
        <v>2019</v>
      </c>
      <c r="H503">
        <v>10</v>
      </c>
      <c r="I503" t="s">
        <v>253</v>
      </c>
      <c r="J503" t="s">
        <v>281</v>
      </c>
      <c r="K503" s="37">
        <v>3.4199999999999998E-5</v>
      </c>
      <c r="L503">
        <f t="shared" si="23"/>
        <v>93.393230614559997</v>
      </c>
    </row>
    <row r="504" spans="1:13" ht="14.4" x14ac:dyDescent="0.3">
      <c r="A504" t="str">
        <f t="shared" si="21"/>
        <v>G</v>
      </c>
      <c r="B504">
        <v>0.75424999999999998</v>
      </c>
      <c r="C504">
        <f t="shared" si="22"/>
        <v>2905682.2511999998</v>
      </c>
      <c r="D504" s="35" t="s">
        <v>241</v>
      </c>
      <c r="E504" t="s">
        <v>271</v>
      </c>
      <c r="F504">
        <v>2905.6822511999999</v>
      </c>
      <c r="G504" s="35">
        <v>2019</v>
      </c>
      <c r="H504">
        <v>11</v>
      </c>
      <c r="I504" t="s">
        <v>254</v>
      </c>
      <c r="J504" t="s">
        <v>281</v>
      </c>
      <c r="K504" s="37">
        <v>3.4199999999999998E-5</v>
      </c>
      <c r="L504">
        <f t="shared" si="23"/>
        <v>99.374332991039992</v>
      </c>
    </row>
    <row r="505" spans="1:13" ht="14.4" x14ac:dyDescent="0.3">
      <c r="A505" t="str">
        <f t="shared" si="21"/>
        <v>G</v>
      </c>
      <c r="B505">
        <v>0.75424999999999998</v>
      </c>
      <c r="C505">
        <f t="shared" si="22"/>
        <v>3157790.6904000002</v>
      </c>
      <c r="D505" s="35" t="s">
        <v>241</v>
      </c>
      <c r="E505" t="s">
        <v>271</v>
      </c>
      <c r="F505">
        <v>3157.7906904000001</v>
      </c>
      <c r="G505" s="35">
        <v>2019</v>
      </c>
      <c r="H505">
        <v>12</v>
      </c>
      <c r="I505" t="s">
        <v>255</v>
      </c>
      <c r="J505" t="s">
        <v>281</v>
      </c>
      <c r="K505" s="37">
        <v>3.4199999999999998E-5</v>
      </c>
      <c r="L505">
        <f t="shared" si="23"/>
        <v>107.99644161168</v>
      </c>
    </row>
    <row r="506" spans="1:13" ht="14.4" x14ac:dyDescent="0.3">
      <c r="A506" t="str">
        <f t="shared" si="21"/>
        <v>G</v>
      </c>
      <c r="B506">
        <v>0.75424999999999998</v>
      </c>
      <c r="C506">
        <f t="shared" si="22"/>
        <v>2297745.0840000003</v>
      </c>
      <c r="D506" s="35" t="s">
        <v>241</v>
      </c>
      <c r="E506" t="s">
        <v>272</v>
      </c>
      <c r="F506">
        <v>2297.7450840000001</v>
      </c>
      <c r="G506" s="35">
        <v>2019</v>
      </c>
      <c r="H506">
        <v>1</v>
      </c>
      <c r="I506" t="s">
        <v>243</v>
      </c>
      <c r="J506" t="s">
        <v>281</v>
      </c>
      <c r="K506" s="37">
        <v>3.4199999999999998E-5</v>
      </c>
      <c r="L506">
        <f t="shared" si="23"/>
        <v>78.582881872800002</v>
      </c>
      <c r="M506">
        <f>SUM(L506:L517)</f>
        <v>967.07434528800013</v>
      </c>
    </row>
    <row r="507" spans="1:13" ht="14.4" x14ac:dyDescent="0.3">
      <c r="A507" t="str">
        <f t="shared" si="21"/>
        <v>G</v>
      </c>
      <c r="B507">
        <v>0.75424999999999998</v>
      </c>
      <c r="C507">
        <f t="shared" si="22"/>
        <v>2267461.7880000002</v>
      </c>
      <c r="D507" s="35" t="s">
        <v>241</v>
      </c>
      <c r="E507" t="s">
        <v>272</v>
      </c>
      <c r="F507">
        <v>2267.4617880000001</v>
      </c>
      <c r="G507" s="35">
        <v>2019</v>
      </c>
      <c r="H507">
        <v>2</v>
      </c>
      <c r="I507" t="s">
        <v>245</v>
      </c>
      <c r="J507" t="s">
        <v>281</v>
      </c>
      <c r="K507" s="37">
        <v>3.4199999999999998E-5</v>
      </c>
      <c r="L507">
        <f t="shared" si="23"/>
        <v>77.547193149600005</v>
      </c>
    </row>
    <row r="508" spans="1:13" ht="14.4" x14ac:dyDescent="0.3">
      <c r="A508" t="str">
        <f t="shared" si="21"/>
        <v>G</v>
      </c>
      <c r="B508">
        <v>0.75424999999999998</v>
      </c>
      <c r="C508">
        <f t="shared" si="22"/>
        <v>2564616.63</v>
      </c>
      <c r="D508" s="35" t="s">
        <v>241</v>
      </c>
      <c r="E508" t="s">
        <v>272</v>
      </c>
      <c r="F508">
        <v>2564.61663</v>
      </c>
      <c r="G508" s="35">
        <v>2019</v>
      </c>
      <c r="H508">
        <v>3</v>
      </c>
      <c r="I508" t="s">
        <v>246</v>
      </c>
      <c r="J508" t="s">
        <v>281</v>
      </c>
      <c r="K508" s="37">
        <v>3.4199999999999998E-5</v>
      </c>
      <c r="L508">
        <f t="shared" si="23"/>
        <v>87.70988874599999</v>
      </c>
    </row>
    <row r="509" spans="1:13" ht="14.4" x14ac:dyDescent="0.3">
      <c r="A509" t="str">
        <f t="shared" si="21"/>
        <v>G</v>
      </c>
      <c r="B509">
        <v>0.75424999999999998</v>
      </c>
      <c r="C509">
        <f t="shared" si="22"/>
        <v>2432127.21</v>
      </c>
      <c r="D509" s="35" t="s">
        <v>241</v>
      </c>
      <c r="E509" t="s">
        <v>272</v>
      </c>
      <c r="F509">
        <v>2432.1272100000001</v>
      </c>
      <c r="G509" s="35">
        <v>2019</v>
      </c>
      <c r="H509">
        <v>4</v>
      </c>
      <c r="I509" t="s">
        <v>247</v>
      </c>
      <c r="J509" t="s">
        <v>281</v>
      </c>
      <c r="K509" s="37">
        <v>3.4199999999999998E-5</v>
      </c>
      <c r="L509">
        <f t="shared" si="23"/>
        <v>83.178750581999992</v>
      </c>
    </row>
    <row r="510" spans="1:13" ht="14.4" x14ac:dyDescent="0.3">
      <c r="A510" t="str">
        <f t="shared" si="21"/>
        <v>G</v>
      </c>
      <c r="B510">
        <v>0.75424999999999998</v>
      </c>
      <c r="C510">
        <f t="shared" si="22"/>
        <v>2439698.034</v>
      </c>
      <c r="D510" s="35" t="s">
        <v>241</v>
      </c>
      <c r="E510" t="s">
        <v>272</v>
      </c>
      <c r="F510">
        <v>2439.698034</v>
      </c>
      <c r="G510" s="35">
        <v>2019</v>
      </c>
      <c r="H510">
        <v>5</v>
      </c>
      <c r="I510" t="s">
        <v>248</v>
      </c>
      <c r="J510" t="s">
        <v>281</v>
      </c>
      <c r="K510" s="37">
        <v>3.4199999999999998E-5</v>
      </c>
      <c r="L510">
        <f t="shared" si="23"/>
        <v>83.437672762799991</v>
      </c>
    </row>
    <row r="511" spans="1:13" ht="14.4" x14ac:dyDescent="0.3">
      <c r="A511" t="str">
        <f t="shared" si="21"/>
        <v>G</v>
      </c>
      <c r="B511">
        <v>0.75424999999999998</v>
      </c>
      <c r="C511">
        <f t="shared" si="22"/>
        <v>2307208.6140000001</v>
      </c>
      <c r="D511" s="35" t="s">
        <v>241</v>
      </c>
      <c r="E511" t="s">
        <v>272</v>
      </c>
      <c r="F511">
        <v>2307.2086140000001</v>
      </c>
      <c r="G511" s="35">
        <v>2019</v>
      </c>
      <c r="H511">
        <v>6</v>
      </c>
      <c r="I511" t="s">
        <v>249</v>
      </c>
      <c r="J511" t="s">
        <v>281</v>
      </c>
      <c r="K511" s="37">
        <v>3.4199999999999998E-5</v>
      </c>
      <c r="L511">
        <f t="shared" si="23"/>
        <v>78.906534598799993</v>
      </c>
    </row>
    <row r="512" spans="1:13" ht="14.4" x14ac:dyDescent="0.3">
      <c r="A512" t="str">
        <f t="shared" si="21"/>
        <v>G</v>
      </c>
      <c r="B512">
        <v>0.75424999999999998</v>
      </c>
      <c r="C512">
        <f t="shared" si="22"/>
        <v>2479444.86</v>
      </c>
      <c r="D512" s="35" t="s">
        <v>241</v>
      </c>
      <c r="E512" t="s">
        <v>272</v>
      </c>
      <c r="F512">
        <v>2479.4448600000001</v>
      </c>
      <c r="G512" s="35">
        <v>2019</v>
      </c>
      <c r="H512">
        <v>7</v>
      </c>
      <c r="I512" t="s">
        <v>250</v>
      </c>
      <c r="J512" t="s">
        <v>281</v>
      </c>
      <c r="K512" s="37">
        <v>3.4199999999999998E-5</v>
      </c>
      <c r="L512">
        <f t="shared" si="23"/>
        <v>84.797014211999993</v>
      </c>
    </row>
    <row r="513" spans="1:13" ht="14.4" x14ac:dyDescent="0.3">
      <c r="A513" t="str">
        <f t="shared" si="21"/>
        <v>G</v>
      </c>
      <c r="B513">
        <v>0.75424999999999998</v>
      </c>
      <c r="C513">
        <f t="shared" si="22"/>
        <v>2598685.338</v>
      </c>
      <c r="D513" s="35" t="s">
        <v>241</v>
      </c>
      <c r="E513" t="s">
        <v>272</v>
      </c>
      <c r="F513">
        <v>2598.6853379999998</v>
      </c>
      <c r="G513" s="35">
        <v>2019</v>
      </c>
      <c r="H513">
        <v>8</v>
      </c>
      <c r="I513" t="s">
        <v>251</v>
      </c>
      <c r="J513" t="s">
        <v>281</v>
      </c>
      <c r="K513" s="37">
        <v>3.4199999999999998E-5</v>
      </c>
      <c r="L513">
        <f t="shared" si="23"/>
        <v>88.8750385596</v>
      </c>
    </row>
    <row r="514" spans="1:13" ht="14.4" x14ac:dyDescent="0.3">
      <c r="A514" t="str">
        <f t="shared" ref="A514:A577" si="24">IF(J514="DIESEL", "D", "G")</f>
        <v>G</v>
      </c>
      <c r="B514">
        <v>0.75424999999999998</v>
      </c>
      <c r="C514">
        <f t="shared" ref="C514:C577" si="25">F514*1000</f>
        <v>2174719.1939999997</v>
      </c>
      <c r="D514" s="35" t="s">
        <v>241</v>
      </c>
      <c r="E514" t="s">
        <v>272</v>
      </c>
      <c r="F514">
        <v>2174.7191939999998</v>
      </c>
      <c r="G514" s="35">
        <v>2019</v>
      </c>
      <c r="H514">
        <v>9</v>
      </c>
      <c r="I514" t="s">
        <v>252</v>
      </c>
      <c r="J514" t="s">
        <v>281</v>
      </c>
      <c r="K514" s="37">
        <v>3.4199999999999998E-5</v>
      </c>
      <c r="L514">
        <f t="shared" ref="L514:L577" si="26">K514*C514</f>
        <v>74.375396434799981</v>
      </c>
    </row>
    <row r="515" spans="1:13" ht="14.4" x14ac:dyDescent="0.3">
      <c r="A515" t="str">
        <f t="shared" si="24"/>
        <v>G</v>
      </c>
      <c r="B515">
        <v>0.75424999999999998</v>
      </c>
      <c r="C515">
        <f t="shared" si="25"/>
        <v>1955165.298</v>
      </c>
      <c r="D515" s="35" t="s">
        <v>241</v>
      </c>
      <c r="E515" t="s">
        <v>272</v>
      </c>
      <c r="F515">
        <v>1955.1652979999999</v>
      </c>
      <c r="G515" s="35">
        <v>2019</v>
      </c>
      <c r="H515">
        <v>10</v>
      </c>
      <c r="I515" t="s">
        <v>253</v>
      </c>
      <c r="J515" t="s">
        <v>281</v>
      </c>
      <c r="K515" s="37">
        <v>3.4199999999999998E-5</v>
      </c>
      <c r="L515">
        <f t="shared" si="26"/>
        <v>66.866653191599994</v>
      </c>
    </row>
    <row r="516" spans="1:13" ht="14.4" x14ac:dyDescent="0.3">
      <c r="A516" t="str">
        <f t="shared" si="24"/>
        <v>G</v>
      </c>
      <c r="B516">
        <v>0.75424999999999998</v>
      </c>
      <c r="C516">
        <f t="shared" si="25"/>
        <v>2267461.7880000002</v>
      </c>
      <c r="D516" s="35" t="s">
        <v>241</v>
      </c>
      <c r="E516" t="s">
        <v>272</v>
      </c>
      <c r="F516">
        <v>2267.4617880000001</v>
      </c>
      <c r="G516" s="35">
        <v>2019</v>
      </c>
      <c r="H516">
        <v>11</v>
      </c>
      <c r="I516" t="s">
        <v>254</v>
      </c>
      <c r="J516" t="s">
        <v>281</v>
      </c>
      <c r="K516" s="37">
        <v>3.4199999999999998E-5</v>
      </c>
      <c r="L516">
        <f t="shared" si="26"/>
        <v>77.547193149600005</v>
      </c>
    </row>
    <row r="517" spans="1:13" ht="14.4" x14ac:dyDescent="0.3">
      <c r="A517" t="str">
        <f t="shared" si="24"/>
        <v>G</v>
      </c>
      <c r="B517">
        <v>0.75424999999999998</v>
      </c>
      <c r="C517">
        <f t="shared" si="25"/>
        <v>2492693.8019999997</v>
      </c>
      <c r="D517" s="35" t="s">
        <v>241</v>
      </c>
      <c r="E517" t="s">
        <v>272</v>
      </c>
      <c r="F517">
        <v>2492.6938019999998</v>
      </c>
      <c r="G517" s="35">
        <v>2019</v>
      </c>
      <c r="H517">
        <v>12</v>
      </c>
      <c r="I517" t="s">
        <v>255</v>
      </c>
      <c r="J517" t="s">
        <v>281</v>
      </c>
      <c r="K517" s="37">
        <v>3.4199999999999998E-5</v>
      </c>
      <c r="L517">
        <f t="shared" si="26"/>
        <v>85.250128028399985</v>
      </c>
    </row>
    <row r="518" spans="1:13" ht="14.4" x14ac:dyDescent="0.3">
      <c r="A518" t="str">
        <f t="shared" si="24"/>
        <v>G</v>
      </c>
      <c r="B518">
        <v>0.75424999999999998</v>
      </c>
      <c r="C518">
        <f t="shared" si="25"/>
        <v>84464371.132500008</v>
      </c>
      <c r="D518" s="35" t="s">
        <v>241</v>
      </c>
      <c r="E518" t="s">
        <v>273</v>
      </c>
      <c r="F518">
        <v>84464.371132500004</v>
      </c>
      <c r="G518" s="35">
        <v>2019</v>
      </c>
      <c r="H518">
        <v>1</v>
      </c>
      <c r="I518" t="s">
        <v>243</v>
      </c>
      <c r="J518" t="s">
        <v>281</v>
      </c>
      <c r="K518" s="37">
        <v>3.4199999999999998E-5</v>
      </c>
      <c r="L518">
        <f t="shared" si="26"/>
        <v>2888.6814927314999</v>
      </c>
      <c r="M518">
        <f>SUM(L518:L529)</f>
        <v>35448.781382285357</v>
      </c>
    </row>
    <row r="519" spans="1:13" ht="14.4" x14ac:dyDescent="0.3">
      <c r="A519" t="str">
        <f t="shared" si="24"/>
        <v>G</v>
      </c>
      <c r="B519">
        <v>0.75424999999999998</v>
      </c>
      <c r="C519">
        <f t="shared" si="25"/>
        <v>80783398.649580002</v>
      </c>
      <c r="D519" s="35" t="s">
        <v>241</v>
      </c>
      <c r="E519" t="s">
        <v>273</v>
      </c>
      <c r="F519">
        <v>80783.398649580005</v>
      </c>
      <c r="G519" s="35">
        <v>2019</v>
      </c>
      <c r="H519">
        <v>2</v>
      </c>
      <c r="I519" t="s">
        <v>245</v>
      </c>
      <c r="J519" t="s">
        <v>281</v>
      </c>
      <c r="K519" s="37">
        <v>3.4199999999999998E-5</v>
      </c>
      <c r="L519">
        <f t="shared" si="26"/>
        <v>2762.7922338156359</v>
      </c>
    </row>
    <row r="520" spans="1:13" ht="14.4" x14ac:dyDescent="0.3">
      <c r="A520" t="str">
        <f t="shared" si="24"/>
        <v>G</v>
      </c>
      <c r="B520">
        <v>0.75424999999999998</v>
      </c>
      <c r="C520">
        <f t="shared" si="25"/>
        <v>88409678.935379997</v>
      </c>
      <c r="D520" s="35" t="s">
        <v>241</v>
      </c>
      <c r="E520" t="s">
        <v>273</v>
      </c>
      <c r="F520">
        <v>88409.678935379998</v>
      </c>
      <c r="G520" s="35">
        <v>2019</v>
      </c>
      <c r="H520">
        <v>3</v>
      </c>
      <c r="I520" t="s">
        <v>246</v>
      </c>
      <c r="J520" t="s">
        <v>281</v>
      </c>
      <c r="K520" s="37">
        <v>3.4199999999999998E-5</v>
      </c>
      <c r="L520">
        <f t="shared" si="26"/>
        <v>3023.6110195899955</v>
      </c>
    </row>
    <row r="521" spans="1:13" ht="14.4" x14ac:dyDescent="0.3">
      <c r="A521" t="str">
        <f t="shared" si="24"/>
        <v>G</v>
      </c>
      <c r="B521">
        <v>0.75424999999999998</v>
      </c>
      <c r="C521">
        <f t="shared" si="25"/>
        <v>88141501.422240004</v>
      </c>
      <c r="D521" s="35" t="s">
        <v>241</v>
      </c>
      <c r="E521" t="s">
        <v>273</v>
      </c>
      <c r="F521">
        <v>88141.501422240006</v>
      </c>
      <c r="G521" s="35">
        <v>2019</v>
      </c>
      <c r="H521">
        <v>4</v>
      </c>
      <c r="I521" t="s">
        <v>247</v>
      </c>
      <c r="J521" t="s">
        <v>281</v>
      </c>
      <c r="K521" s="37">
        <v>3.4199999999999998E-5</v>
      </c>
      <c r="L521">
        <f t="shared" si="26"/>
        <v>3014.4393486406079</v>
      </c>
    </row>
    <row r="522" spans="1:13" ht="14.4" x14ac:dyDescent="0.3">
      <c r="A522" t="str">
        <f t="shared" si="24"/>
        <v>G</v>
      </c>
      <c r="B522">
        <v>0.75424999999999998</v>
      </c>
      <c r="C522">
        <f t="shared" si="25"/>
        <v>90348392.832828</v>
      </c>
      <c r="D522" s="35" t="s">
        <v>241</v>
      </c>
      <c r="E522" t="s">
        <v>273</v>
      </c>
      <c r="F522">
        <v>90348.392832828002</v>
      </c>
      <c r="G522" s="35">
        <v>2019</v>
      </c>
      <c r="H522">
        <v>5</v>
      </c>
      <c r="I522" t="s">
        <v>248</v>
      </c>
      <c r="J522" t="s">
        <v>281</v>
      </c>
      <c r="K522" s="37">
        <v>3.4199999999999998E-5</v>
      </c>
      <c r="L522">
        <f t="shared" si="26"/>
        <v>3089.9150348827175</v>
      </c>
    </row>
    <row r="523" spans="1:13" ht="14.4" x14ac:dyDescent="0.3">
      <c r="A523" t="str">
        <f t="shared" si="24"/>
        <v>G</v>
      </c>
      <c r="B523">
        <v>0.75424999999999998</v>
      </c>
      <c r="C523">
        <f t="shared" si="25"/>
        <v>85832135.123400003</v>
      </c>
      <c r="D523" s="35" t="s">
        <v>241</v>
      </c>
      <c r="E523" t="s">
        <v>273</v>
      </c>
      <c r="F523">
        <v>85832.135123400003</v>
      </c>
      <c r="G523" s="35">
        <v>2019</v>
      </c>
      <c r="H523">
        <v>6</v>
      </c>
      <c r="I523" t="s">
        <v>249</v>
      </c>
      <c r="J523" t="s">
        <v>281</v>
      </c>
      <c r="K523" s="37">
        <v>3.4199999999999998E-5</v>
      </c>
      <c r="L523">
        <f t="shared" si="26"/>
        <v>2935.4590212202797</v>
      </c>
    </row>
    <row r="524" spans="1:13" ht="14.4" x14ac:dyDescent="0.3">
      <c r="A524" t="str">
        <f t="shared" si="24"/>
        <v>G</v>
      </c>
      <c r="B524">
        <v>0.75424999999999998</v>
      </c>
      <c r="C524">
        <f t="shared" si="25"/>
        <v>88550802.880152002</v>
      </c>
      <c r="D524" s="35" t="s">
        <v>241</v>
      </c>
      <c r="E524" t="s">
        <v>273</v>
      </c>
      <c r="F524">
        <v>88550.802880151998</v>
      </c>
      <c r="G524" s="35">
        <v>2019</v>
      </c>
      <c r="H524">
        <v>7</v>
      </c>
      <c r="I524" t="s">
        <v>250</v>
      </c>
      <c r="J524" t="s">
        <v>281</v>
      </c>
      <c r="K524" s="37">
        <v>3.4199999999999998E-5</v>
      </c>
      <c r="L524">
        <f t="shared" si="26"/>
        <v>3028.4374585011983</v>
      </c>
    </row>
    <row r="525" spans="1:13" ht="14.4" x14ac:dyDescent="0.3">
      <c r="A525" t="str">
        <f t="shared" si="24"/>
        <v>G</v>
      </c>
      <c r="B525">
        <v>0.75424999999999998</v>
      </c>
      <c r="C525">
        <f t="shared" si="25"/>
        <v>88565770.399200007</v>
      </c>
      <c r="D525" s="35" t="s">
        <v>241</v>
      </c>
      <c r="E525" t="s">
        <v>273</v>
      </c>
      <c r="F525">
        <v>88565.770399200002</v>
      </c>
      <c r="G525" s="35">
        <v>2019</v>
      </c>
      <c r="H525">
        <v>8</v>
      </c>
      <c r="I525" t="s">
        <v>251</v>
      </c>
      <c r="J525" t="s">
        <v>281</v>
      </c>
      <c r="K525" s="37">
        <v>3.4199999999999998E-5</v>
      </c>
      <c r="L525">
        <f t="shared" si="26"/>
        <v>3028.94934765264</v>
      </c>
    </row>
    <row r="526" spans="1:13" ht="14.4" x14ac:dyDescent="0.3">
      <c r="A526" t="str">
        <f t="shared" si="24"/>
        <v>G</v>
      </c>
      <c r="B526">
        <v>0.75424999999999998</v>
      </c>
      <c r="C526">
        <f t="shared" si="25"/>
        <v>83987863.469939992</v>
      </c>
      <c r="D526" s="35" t="s">
        <v>241</v>
      </c>
      <c r="E526" t="s">
        <v>273</v>
      </c>
      <c r="F526">
        <v>83987.863469939999</v>
      </c>
      <c r="G526" s="35">
        <v>2019</v>
      </c>
      <c r="H526">
        <v>9</v>
      </c>
      <c r="I526" t="s">
        <v>252</v>
      </c>
      <c r="J526" t="s">
        <v>281</v>
      </c>
      <c r="K526" s="37">
        <v>3.4199999999999998E-5</v>
      </c>
      <c r="L526">
        <f t="shared" si="26"/>
        <v>2872.3849306719476</v>
      </c>
    </row>
    <row r="527" spans="1:13" ht="14.4" x14ac:dyDescent="0.3">
      <c r="A527" t="str">
        <f t="shared" si="24"/>
        <v>G</v>
      </c>
      <c r="B527">
        <v>0.75424999999999998</v>
      </c>
      <c r="C527">
        <f t="shared" si="25"/>
        <v>78629612.783940002</v>
      </c>
      <c r="D527" s="35" t="s">
        <v>241</v>
      </c>
      <c r="E527" t="s">
        <v>273</v>
      </c>
      <c r="F527">
        <v>78629.61278394</v>
      </c>
      <c r="G527" s="35">
        <v>2019</v>
      </c>
      <c r="H527">
        <v>10</v>
      </c>
      <c r="I527" t="s">
        <v>253</v>
      </c>
      <c r="J527" t="s">
        <v>281</v>
      </c>
      <c r="K527" s="37">
        <v>3.4199999999999998E-5</v>
      </c>
      <c r="L527">
        <f t="shared" si="26"/>
        <v>2689.132757210748</v>
      </c>
    </row>
    <row r="528" spans="1:13" ht="14.4" x14ac:dyDescent="0.3">
      <c r="A528" t="str">
        <f t="shared" si="24"/>
        <v>G</v>
      </c>
      <c r="B528">
        <v>0.75424999999999998</v>
      </c>
      <c r="C528">
        <f t="shared" si="25"/>
        <v>85933962.706200004</v>
      </c>
      <c r="D528" s="35" t="s">
        <v>241</v>
      </c>
      <c r="E528" t="s">
        <v>273</v>
      </c>
      <c r="F528">
        <v>85933.962706200007</v>
      </c>
      <c r="G528" s="35">
        <v>2019</v>
      </c>
      <c r="H528">
        <v>11</v>
      </c>
      <c r="I528" t="s">
        <v>254</v>
      </c>
      <c r="J528" t="s">
        <v>281</v>
      </c>
      <c r="K528" s="37">
        <v>3.4199999999999998E-5</v>
      </c>
      <c r="L528">
        <f t="shared" si="26"/>
        <v>2938.9415245520399</v>
      </c>
    </row>
    <row r="529" spans="1:13" ht="14.4" x14ac:dyDescent="0.3">
      <c r="A529" t="str">
        <f t="shared" si="24"/>
        <v>G</v>
      </c>
      <c r="B529">
        <v>0.75424999999999998</v>
      </c>
      <c r="C529">
        <f t="shared" si="25"/>
        <v>92866585.170060009</v>
      </c>
      <c r="D529" s="35" t="s">
        <v>241</v>
      </c>
      <c r="E529" t="s">
        <v>273</v>
      </c>
      <c r="F529">
        <v>92866.585170060003</v>
      </c>
      <c r="G529" s="35">
        <v>2019</v>
      </c>
      <c r="H529">
        <v>12</v>
      </c>
      <c r="I529" t="s">
        <v>255</v>
      </c>
      <c r="J529" t="s">
        <v>281</v>
      </c>
      <c r="K529" s="37">
        <v>3.4199999999999998E-5</v>
      </c>
      <c r="L529">
        <f t="shared" si="26"/>
        <v>3176.037212816052</v>
      </c>
    </row>
    <row r="530" spans="1:13" ht="14.4" x14ac:dyDescent="0.3">
      <c r="A530" t="str">
        <f t="shared" si="24"/>
        <v>G</v>
      </c>
      <c r="B530">
        <v>0.75424999999999998</v>
      </c>
      <c r="C530">
        <f t="shared" si="25"/>
        <v>7347371.1296399999</v>
      </c>
      <c r="D530" s="35" t="s">
        <v>241</v>
      </c>
      <c r="E530" t="s">
        <v>274</v>
      </c>
      <c r="F530">
        <v>7347.3711296399997</v>
      </c>
      <c r="G530" s="35">
        <v>2019</v>
      </c>
      <c r="H530">
        <v>1</v>
      </c>
      <c r="I530" t="s">
        <v>243</v>
      </c>
      <c r="J530" t="s">
        <v>281</v>
      </c>
      <c r="K530" s="37">
        <v>3.4199999999999998E-5</v>
      </c>
      <c r="L530">
        <f t="shared" si="26"/>
        <v>251.28009263368799</v>
      </c>
      <c r="M530">
        <f>SUM(L530:L541)</f>
        <v>2932.0614443638224</v>
      </c>
    </row>
    <row r="531" spans="1:13" ht="14.4" x14ac:dyDescent="0.3">
      <c r="A531" t="str">
        <f t="shared" si="24"/>
        <v>G</v>
      </c>
      <c r="B531">
        <v>0.75424999999999998</v>
      </c>
      <c r="C531">
        <f t="shared" si="25"/>
        <v>6928485.0085439999</v>
      </c>
      <c r="D531" s="35" t="s">
        <v>241</v>
      </c>
      <c r="E531" t="s">
        <v>274</v>
      </c>
      <c r="F531">
        <v>6928.4850085440003</v>
      </c>
      <c r="G531" s="35">
        <v>2019</v>
      </c>
      <c r="H531">
        <v>2</v>
      </c>
      <c r="I531" t="s">
        <v>245</v>
      </c>
      <c r="J531" t="s">
        <v>281</v>
      </c>
      <c r="K531" s="37">
        <v>3.4199999999999998E-5</v>
      </c>
      <c r="L531">
        <f t="shared" si="26"/>
        <v>236.95418729220478</v>
      </c>
    </row>
    <row r="532" spans="1:13" ht="14.4" x14ac:dyDescent="0.3">
      <c r="A532" t="str">
        <f t="shared" si="24"/>
        <v>G</v>
      </c>
      <c r="B532">
        <v>0.75424999999999998</v>
      </c>
      <c r="C532">
        <f t="shared" si="25"/>
        <v>7951568.3097839998</v>
      </c>
      <c r="D532" s="35" t="s">
        <v>241</v>
      </c>
      <c r="E532" t="s">
        <v>274</v>
      </c>
      <c r="F532">
        <v>7951.5683097840001</v>
      </c>
      <c r="G532" s="35">
        <v>2019</v>
      </c>
      <c r="H532">
        <v>3</v>
      </c>
      <c r="I532" t="s">
        <v>246</v>
      </c>
      <c r="J532" t="s">
        <v>281</v>
      </c>
      <c r="K532" s="37">
        <v>3.4199999999999998E-5</v>
      </c>
      <c r="L532">
        <f t="shared" si="26"/>
        <v>271.94363619461279</v>
      </c>
    </row>
    <row r="533" spans="1:13" ht="14.4" x14ac:dyDescent="0.3">
      <c r="A533" t="str">
        <f t="shared" si="24"/>
        <v>G</v>
      </c>
      <c r="B533">
        <v>0.75424999999999998</v>
      </c>
      <c r="C533">
        <f t="shared" si="25"/>
        <v>7480958.3191200001</v>
      </c>
      <c r="D533" s="35" t="s">
        <v>241</v>
      </c>
      <c r="E533" t="s">
        <v>274</v>
      </c>
      <c r="F533">
        <v>7480.9583191199999</v>
      </c>
      <c r="G533" s="35">
        <v>2019</v>
      </c>
      <c r="H533">
        <v>4</v>
      </c>
      <c r="I533" t="s">
        <v>247</v>
      </c>
      <c r="J533" t="s">
        <v>281</v>
      </c>
      <c r="K533" s="37">
        <v>3.4199999999999998E-5</v>
      </c>
      <c r="L533">
        <f t="shared" si="26"/>
        <v>255.84877451390398</v>
      </c>
    </row>
    <row r="534" spans="1:13" ht="14.4" x14ac:dyDescent="0.3">
      <c r="A534" t="str">
        <f t="shared" si="24"/>
        <v>G</v>
      </c>
      <c r="B534">
        <v>0.75424999999999998</v>
      </c>
      <c r="C534">
        <f t="shared" si="25"/>
        <v>7563431.0903639998</v>
      </c>
      <c r="D534" s="35" t="s">
        <v>241</v>
      </c>
      <c r="E534" t="s">
        <v>274</v>
      </c>
      <c r="F534">
        <v>7563.4310903639998</v>
      </c>
      <c r="G534" s="35">
        <v>2019</v>
      </c>
      <c r="H534">
        <v>5</v>
      </c>
      <c r="I534" t="s">
        <v>248</v>
      </c>
      <c r="J534" t="s">
        <v>281</v>
      </c>
      <c r="K534" s="37">
        <v>3.4199999999999998E-5</v>
      </c>
      <c r="L534">
        <f t="shared" si="26"/>
        <v>258.66934329044875</v>
      </c>
    </row>
    <row r="535" spans="1:13" ht="14.4" x14ac:dyDescent="0.3">
      <c r="A535" t="str">
        <f t="shared" si="24"/>
        <v>G</v>
      </c>
      <c r="B535">
        <v>0.75424999999999998</v>
      </c>
      <c r="C535">
        <f t="shared" si="25"/>
        <v>6116487.6366600003</v>
      </c>
      <c r="D535" s="35" t="s">
        <v>241</v>
      </c>
      <c r="E535" t="s">
        <v>274</v>
      </c>
      <c r="F535">
        <v>6116.4876366600001</v>
      </c>
      <c r="G535" s="35">
        <v>2019</v>
      </c>
      <c r="H535">
        <v>6</v>
      </c>
      <c r="I535" t="s">
        <v>249</v>
      </c>
      <c r="J535" t="s">
        <v>281</v>
      </c>
      <c r="K535" s="37">
        <v>3.4199999999999998E-5</v>
      </c>
      <c r="L535">
        <f t="shared" si="26"/>
        <v>209.183877173772</v>
      </c>
    </row>
    <row r="536" spans="1:13" ht="14.4" x14ac:dyDescent="0.3">
      <c r="A536" t="str">
        <f t="shared" si="24"/>
        <v>G</v>
      </c>
      <c r="B536">
        <v>0.75424999999999998</v>
      </c>
      <c r="C536">
        <f t="shared" si="25"/>
        <v>7179938.5714680003</v>
      </c>
      <c r="D536" s="35" t="s">
        <v>241</v>
      </c>
      <c r="E536" t="s">
        <v>274</v>
      </c>
      <c r="F536">
        <v>7179.9385714680002</v>
      </c>
      <c r="G536" s="35">
        <v>2019</v>
      </c>
      <c r="H536">
        <v>7</v>
      </c>
      <c r="I536" t="s">
        <v>250</v>
      </c>
      <c r="J536" t="s">
        <v>281</v>
      </c>
      <c r="K536" s="37">
        <v>3.4199999999999998E-5</v>
      </c>
      <c r="L536">
        <f t="shared" si="26"/>
        <v>245.55389914420559</v>
      </c>
    </row>
    <row r="537" spans="1:13" ht="14.4" x14ac:dyDescent="0.3">
      <c r="A537" t="str">
        <f t="shared" si="24"/>
        <v>G</v>
      </c>
      <c r="B537">
        <v>0.75424999999999998</v>
      </c>
      <c r="C537">
        <f t="shared" si="25"/>
        <v>7429703.8406400001</v>
      </c>
      <c r="D537" s="35" t="s">
        <v>241</v>
      </c>
      <c r="E537" t="s">
        <v>274</v>
      </c>
      <c r="F537">
        <v>7429.7038406399997</v>
      </c>
      <c r="G537" s="35">
        <v>2019</v>
      </c>
      <c r="H537">
        <v>8</v>
      </c>
      <c r="I537" t="s">
        <v>251</v>
      </c>
      <c r="J537" t="s">
        <v>281</v>
      </c>
      <c r="K537" s="37">
        <v>3.4199999999999998E-5</v>
      </c>
      <c r="L537">
        <f t="shared" si="26"/>
        <v>254.095871349888</v>
      </c>
    </row>
    <row r="538" spans="1:13" ht="14.4" x14ac:dyDescent="0.3">
      <c r="A538" t="str">
        <f t="shared" si="24"/>
        <v>G</v>
      </c>
      <c r="B538">
        <v>0.75424999999999998</v>
      </c>
      <c r="C538">
        <f t="shared" si="25"/>
        <v>6612240.3338280004</v>
      </c>
      <c r="D538" s="35" t="s">
        <v>241</v>
      </c>
      <c r="E538" t="s">
        <v>274</v>
      </c>
      <c r="F538">
        <v>6612.2403338280001</v>
      </c>
      <c r="G538" s="35">
        <v>2019</v>
      </c>
      <c r="H538">
        <v>9</v>
      </c>
      <c r="I538" t="s">
        <v>252</v>
      </c>
      <c r="J538" t="s">
        <v>281</v>
      </c>
      <c r="K538" s="37">
        <v>3.4199999999999998E-5</v>
      </c>
      <c r="L538">
        <f t="shared" si="26"/>
        <v>226.13861941691761</v>
      </c>
    </row>
    <row r="539" spans="1:13" ht="14.4" x14ac:dyDescent="0.3">
      <c r="A539" t="str">
        <f t="shared" si="24"/>
        <v>G</v>
      </c>
      <c r="B539">
        <v>0.75424999999999998</v>
      </c>
      <c r="C539">
        <f t="shared" si="25"/>
        <v>6529695.6397559997</v>
      </c>
      <c r="D539" s="35" t="s">
        <v>241</v>
      </c>
      <c r="E539" t="s">
        <v>274</v>
      </c>
      <c r="F539">
        <v>6529.6956397559998</v>
      </c>
      <c r="G539" s="35">
        <v>2019</v>
      </c>
      <c r="H539">
        <v>10</v>
      </c>
      <c r="I539" t="s">
        <v>253</v>
      </c>
      <c r="J539" t="s">
        <v>281</v>
      </c>
      <c r="K539" s="37">
        <v>3.4199999999999998E-5</v>
      </c>
      <c r="L539">
        <f t="shared" si="26"/>
        <v>223.31559087965516</v>
      </c>
    </row>
    <row r="540" spans="1:13" ht="14.4" x14ac:dyDescent="0.3">
      <c r="A540" t="str">
        <f t="shared" si="24"/>
        <v>G</v>
      </c>
      <c r="B540">
        <v>0.75424999999999998</v>
      </c>
      <c r="C540">
        <f t="shared" si="25"/>
        <v>6482086.5130319996</v>
      </c>
      <c r="D540" s="35" t="s">
        <v>241</v>
      </c>
      <c r="E540" t="s">
        <v>274</v>
      </c>
      <c r="F540">
        <v>6482.0865130319999</v>
      </c>
      <c r="G540" s="35">
        <v>2019</v>
      </c>
      <c r="H540">
        <v>11</v>
      </c>
      <c r="I540" t="s">
        <v>254</v>
      </c>
      <c r="J540" t="s">
        <v>281</v>
      </c>
      <c r="K540" s="37">
        <v>3.4199999999999998E-5</v>
      </c>
      <c r="L540">
        <f t="shared" si="26"/>
        <v>221.68735874569438</v>
      </c>
    </row>
    <row r="541" spans="1:13" ht="14.4" x14ac:dyDescent="0.3">
      <c r="A541" t="str">
        <f t="shared" si="24"/>
        <v>G</v>
      </c>
      <c r="B541">
        <v>0.75424999999999998</v>
      </c>
      <c r="C541">
        <f t="shared" si="25"/>
        <v>8110824.3780359998</v>
      </c>
      <c r="D541" s="35" t="s">
        <v>241</v>
      </c>
      <c r="E541" t="s">
        <v>274</v>
      </c>
      <c r="F541">
        <v>8110.8243780359999</v>
      </c>
      <c r="G541" s="35">
        <v>2019</v>
      </c>
      <c r="H541">
        <v>12</v>
      </c>
      <c r="I541" t="s">
        <v>255</v>
      </c>
      <c r="J541" t="s">
        <v>281</v>
      </c>
      <c r="K541" s="37">
        <v>3.4199999999999998E-5</v>
      </c>
      <c r="L541">
        <f t="shared" si="26"/>
        <v>277.39019372883115</v>
      </c>
    </row>
    <row r="542" spans="1:13" ht="14.4" x14ac:dyDescent="0.3">
      <c r="A542" t="str">
        <f t="shared" si="24"/>
        <v>G</v>
      </c>
      <c r="B542">
        <v>0.75424999999999998</v>
      </c>
      <c r="C542">
        <f t="shared" si="25"/>
        <v>11048550.141816</v>
      </c>
      <c r="D542" s="35" t="s">
        <v>241</v>
      </c>
      <c r="E542" t="s">
        <v>275</v>
      </c>
      <c r="F542">
        <v>11048.550141816</v>
      </c>
      <c r="G542" s="35">
        <v>2019</v>
      </c>
      <c r="H542">
        <v>1</v>
      </c>
      <c r="I542" t="s">
        <v>243</v>
      </c>
      <c r="J542" t="s">
        <v>281</v>
      </c>
      <c r="K542" s="37">
        <v>3.4199999999999998E-5</v>
      </c>
      <c r="L542">
        <f t="shared" si="26"/>
        <v>377.86041485010713</v>
      </c>
      <c r="M542">
        <f>SUM(L542:L553)</f>
        <v>4650.734837155881</v>
      </c>
    </row>
    <row r="543" spans="1:13" ht="14.4" x14ac:dyDescent="0.3">
      <c r="A543" t="str">
        <f t="shared" si="24"/>
        <v>G</v>
      </c>
      <c r="B543">
        <v>0.75424999999999998</v>
      </c>
      <c r="C543">
        <f t="shared" si="25"/>
        <v>10195980.724115999</v>
      </c>
      <c r="D543" s="35" t="s">
        <v>241</v>
      </c>
      <c r="E543" t="s">
        <v>275</v>
      </c>
      <c r="F543">
        <v>10195.980724116</v>
      </c>
      <c r="G543" s="35">
        <v>2019</v>
      </c>
      <c r="H543">
        <v>2</v>
      </c>
      <c r="I543" t="s">
        <v>245</v>
      </c>
      <c r="J543" t="s">
        <v>281</v>
      </c>
      <c r="K543" s="37">
        <v>3.4199999999999998E-5</v>
      </c>
      <c r="L543">
        <f t="shared" si="26"/>
        <v>348.70254076476715</v>
      </c>
    </row>
    <row r="544" spans="1:13" ht="14.4" x14ac:dyDescent="0.3">
      <c r="A544" t="str">
        <f t="shared" si="24"/>
        <v>G</v>
      </c>
      <c r="B544">
        <v>0.75424999999999998</v>
      </c>
      <c r="C544">
        <f t="shared" si="25"/>
        <v>11281686.096072001</v>
      </c>
      <c r="D544" s="35" t="s">
        <v>241</v>
      </c>
      <c r="E544" t="s">
        <v>275</v>
      </c>
      <c r="F544">
        <v>11281.686096072001</v>
      </c>
      <c r="G544" s="35">
        <v>2019</v>
      </c>
      <c r="H544">
        <v>3</v>
      </c>
      <c r="I544" t="s">
        <v>246</v>
      </c>
      <c r="J544" t="s">
        <v>281</v>
      </c>
      <c r="K544" s="37">
        <v>3.4199999999999998E-5</v>
      </c>
      <c r="L544">
        <f t="shared" si="26"/>
        <v>385.83366448566244</v>
      </c>
    </row>
    <row r="545" spans="1:13" ht="14.4" x14ac:dyDescent="0.3">
      <c r="A545" t="str">
        <f t="shared" si="24"/>
        <v>G</v>
      </c>
      <c r="B545">
        <v>0.75424999999999998</v>
      </c>
      <c r="C545">
        <f t="shared" si="25"/>
        <v>11117130.451020001</v>
      </c>
      <c r="D545" s="35" t="s">
        <v>241</v>
      </c>
      <c r="E545" t="s">
        <v>275</v>
      </c>
      <c r="F545">
        <v>11117.130451020001</v>
      </c>
      <c r="G545" s="35">
        <v>2019</v>
      </c>
      <c r="H545">
        <v>4</v>
      </c>
      <c r="I545" t="s">
        <v>247</v>
      </c>
      <c r="J545" t="s">
        <v>281</v>
      </c>
      <c r="K545" s="37">
        <v>3.4199999999999998E-5</v>
      </c>
      <c r="L545">
        <f t="shared" si="26"/>
        <v>380.20586142488401</v>
      </c>
    </row>
    <row r="546" spans="1:13" ht="14.4" x14ac:dyDescent="0.3">
      <c r="A546" t="str">
        <f t="shared" si="24"/>
        <v>G</v>
      </c>
      <c r="B546">
        <v>0.75424999999999998</v>
      </c>
      <c r="C546">
        <f t="shared" si="25"/>
        <v>11639967.771047998</v>
      </c>
      <c r="D546" s="35" t="s">
        <v>241</v>
      </c>
      <c r="E546" t="s">
        <v>275</v>
      </c>
      <c r="F546">
        <v>11639.967771047999</v>
      </c>
      <c r="G546" s="35">
        <v>2019</v>
      </c>
      <c r="H546">
        <v>5</v>
      </c>
      <c r="I546" t="s">
        <v>248</v>
      </c>
      <c r="J546" t="s">
        <v>281</v>
      </c>
      <c r="K546" s="37">
        <v>3.4199999999999998E-5</v>
      </c>
      <c r="L546">
        <f t="shared" si="26"/>
        <v>398.08689776984153</v>
      </c>
    </row>
    <row r="547" spans="1:13" ht="14.4" x14ac:dyDescent="0.3">
      <c r="A547" t="str">
        <f t="shared" si="24"/>
        <v>G</v>
      </c>
      <c r="B547">
        <v>0.75424999999999998</v>
      </c>
      <c r="C547">
        <f t="shared" si="25"/>
        <v>10902020.628707999</v>
      </c>
      <c r="D547" s="35" t="s">
        <v>241</v>
      </c>
      <c r="E547" t="s">
        <v>275</v>
      </c>
      <c r="F547">
        <v>10902.020628708</v>
      </c>
      <c r="G547" s="35">
        <v>2019</v>
      </c>
      <c r="H547">
        <v>6</v>
      </c>
      <c r="I547" t="s">
        <v>249</v>
      </c>
      <c r="J547" t="s">
        <v>281</v>
      </c>
      <c r="K547" s="37">
        <v>3.4199999999999998E-5</v>
      </c>
      <c r="L547">
        <f t="shared" si="26"/>
        <v>372.84910550181354</v>
      </c>
    </row>
    <row r="548" spans="1:13" ht="14.4" x14ac:dyDescent="0.3">
      <c r="A548" t="str">
        <f t="shared" si="24"/>
        <v>G</v>
      </c>
      <c r="B548">
        <v>0.75424999999999998</v>
      </c>
      <c r="C548">
        <f t="shared" si="25"/>
        <v>11920618.216728</v>
      </c>
      <c r="D548" s="35" t="s">
        <v>241</v>
      </c>
      <c r="E548" t="s">
        <v>275</v>
      </c>
      <c r="F548">
        <v>11920.618216728</v>
      </c>
      <c r="G548" s="35">
        <v>2019</v>
      </c>
      <c r="H548">
        <v>7</v>
      </c>
      <c r="I548" t="s">
        <v>250</v>
      </c>
      <c r="J548" t="s">
        <v>281</v>
      </c>
      <c r="K548" s="37">
        <v>3.4199999999999998E-5</v>
      </c>
      <c r="L548">
        <f t="shared" si="26"/>
        <v>407.68514301209757</v>
      </c>
    </row>
    <row r="549" spans="1:13" ht="14.4" x14ac:dyDescent="0.3">
      <c r="A549" t="str">
        <f t="shared" si="24"/>
        <v>G</v>
      </c>
      <c r="B549">
        <v>0.75424999999999998</v>
      </c>
      <c r="C549">
        <f t="shared" si="25"/>
        <v>12592244.940828001</v>
      </c>
      <c r="D549" s="35" t="s">
        <v>241</v>
      </c>
      <c r="E549" t="s">
        <v>275</v>
      </c>
      <c r="F549">
        <v>12592.244940828001</v>
      </c>
      <c r="G549" s="35">
        <v>2019</v>
      </c>
      <c r="H549">
        <v>8</v>
      </c>
      <c r="I549" t="s">
        <v>251</v>
      </c>
      <c r="J549" t="s">
        <v>281</v>
      </c>
      <c r="K549" s="37">
        <v>3.4199999999999998E-5</v>
      </c>
      <c r="L549">
        <f t="shared" si="26"/>
        <v>430.65477697631763</v>
      </c>
    </row>
    <row r="550" spans="1:13" ht="14.4" x14ac:dyDescent="0.3">
      <c r="A550" t="str">
        <f t="shared" si="24"/>
        <v>G</v>
      </c>
      <c r="B550">
        <v>0.75424999999999998</v>
      </c>
      <c r="C550">
        <f t="shared" si="25"/>
        <v>11014822.120896</v>
      </c>
      <c r="D550" s="35" t="s">
        <v>241</v>
      </c>
      <c r="E550" t="s">
        <v>275</v>
      </c>
      <c r="F550">
        <v>11014.822120896</v>
      </c>
      <c r="G550" s="35">
        <v>2019</v>
      </c>
      <c r="H550">
        <v>9</v>
      </c>
      <c r="I550" t="s">
        <v>252</v>
      </c>
      <c r="J550" t="s">
        <v>281</v>
      </c>
      <c r="K550" s="37">
        <v>3.4199999999999998E-5</v>
      </c>
      <c r="L550">
        <f t="shared" si="26"/>
        <v>376.7069165346432</v>
      </c>
    </row>
    <row r="551" spans="1:13" ht="14.4" x14ac:dyDescent="0.3">
      <c r="A551" t="str">
        <f t="shared" si="24"/>
        <v>G</v>
      </c>
      <c r="B551">
        <v>0.75424999999999998</v>
      </c>
      <c r="C551">
        <f t="shared" si="25"/>
        <v>10739403.114599999</v>
      </c>
      <c r="D551" s="35" t="s">
        <v>241</v>
      </c>
      <c r="E551" t="s">
        <v>275</v>
      </c>
      <c r="F551">
        <v>10739.4031146</v>
      </c>
      <c r="G551" s="35">
        <v>2019</v>
      </c>
      <c r="H551">
        <v>10</v>
      </c>
      <c r="I551" t="s">
        <v>253</v>
      </c>
      <c r="J551" t="s">
        <v>281</v>
      </c>
      <c r="K551" s="37">
        <v>3.4199999999999998E-5</v>
      </c>
      <c r="L551">
        <f t="shared" si="26"/>
        <v>367.28758651931992</v>
      </c>
    </row>
    <row r="552" spans="1:13" ht="14.4" x14ac:dyDescent="0.3">
      <c r="A552" t="str">
        <f t="shared" si="24"/>
        <v>G</v>
      </c>
      <c r="B552">
        <v>0.75424999999999998</v>
      </c>
      <c r="C552">
        <f t="shared" si="25"/>
        <v>11203759.60464</v>
      </c>
      <c r="D552" s="35" t="s">
        <v>241</v>
      </c>
      <c r="E552" t="s">
        <v>275</v>
      </c>
      <c r="F552">
        <v>11203.759604639999</v>
      </c>
      <c r="G552" s="35">
        <v>2019</v>
      </c>
      <c r="H552">
        <v>11</v>
      </c>
      <c r="I552" t="s">
        <v>254</v>
      </c>
      <c r="J552" t="s">
        <v>281</v>
      </c>
      <c r="K552" s="37">
        <v>3.4199999999999998E-5</v>
      </c>
      <c r="L552">
        <f t="shared" si="26"/>
        <v>383.16857847868795</v>
      </c>
    </row>
    <row r="553" spans="1:13" ht="14.4" x14ac:dyDescent="0.3">
      <c r="A553" t="str">
        <f t="shared" si="24"/>
        <v>G</v>
      </c>
      <c r="B553">
        <v>0.75424999999999998</v>
      </c>
      <c r="C553">
        <f t="shared" si="25"/>
        <v>12330214.936775999</v>
      </c>
      <c r="D553" s="35" t="s">
        <v>241</v>
      </c>
      <c r="E553" t="s">
        <v>275</v>
      </c>
      <c r="F553">
        <v>12330.214936775999</v>
      </c>
      <c r="G553" s="35">
        <v>2019</v>
      </c>
      <c r="H553">
        <v>12</v>
      </c>
      <c r="I553" t="s">
        <v>255</v>
      </c>
      <c r="J553" t="s">
        <v>281</v>
      </c>
      <c r="K553" s="37">
        <v>3.4199999999999998E-5</v>
      </c>
      <c r="L553">
        <f t="shared" si="26"/>
        <v>421.69335083773916</v>
      </c>
    </row>
    <row r="554" spans="1:13" ht="14.4" x14ac:dyDescent="0.3">
      <c r="A554" t="str">
        <f t="shared" si="24"/>
        <v>G</v>
      </c>
      <c r="B554">
        <v>0.75424999999999998</v>
      </c>
      <c r="C554">
        <f t="shared" si="25"/>
        <v>4508425.6919999998</v>
      </c>
      <c r="D554" s="35" t="s">
        <v>241</v>
      </c>
      <c r="E554" t="s">
        <v>276</v>
      </c>
      <c r="F554">
        <v>4508.4256919999998</v>
      </c>
      <c r="G554" s="35">
        <v>2019</v>
      </c>
      <c r="H554">
        <v>1</v>
      </c>
      <c r="I554" t="s">
        <v>243</v>
      </c>
      <c r="J554" t="s">
        <v>281</v>
      </c>
      <c r="K554" s="37">
        <v>3.4199999999999998E-5</v>
      </c>
      <c r="L554">
        <f t="shared" si="26"/>
        <v>154.18815866639997</v>
      </c>
      <c r="M554">
        <f>SUM(L554:L565)</f>
        <v>1825.3319834955453</v>
      </c>
    </row>
    <row r="555" spans="1:13" ht="14.4" x14ac:dyDescent="0.3">
      <c r="A555" t="str">
        <f t="shared" si="24"/>
        <v>G</v>
      </c>
      <c r="B555">
        <v>0.75424999999999998</v>
      </c>
      <c r="C555">
        <f t="shared" si="25"/>
        <v>4218705.3991680006</v>
      </c>
      <c r="D555" s="35" t="s">
        <v>241</v>
      </c>
      <c r="E555" t="s">
        <v>276</v>
      </c>
      <c r="F555">
        <v>4218.7053991680004</v>
      </c>
      <c r="G555" s="35">
        <v>2019</v>
      </c>
      <c r="H555">
        <v>2</v>
      </c>
      <c r="I555" t="s">
        <v>245</v>
      </c>
      <c r="J555" t="s">
        <v>281</v>
      </c>
      <c r="K555" s="37">
        <v>3.4199999999999998E-5</v>
      </c>
      <c r="L555">
        <f t="shared" si="26"/>
        <v>144.27972465154562</v>
      </c>
    </row>
    <row r="556" spans="1:13" ht="14.4" x14ac:dyDescent="0.3">
      <c r="A556" t="str">
        <f t="shared" si="24"/>
        <v>G</v>
      </c>
      <c r="B556">
        <v>0.75424999999999998</v>
      </c>
      <c r="C556">
        <f t="shared" si="25"/>
        <v>4635236.9939999999</v>
      </c>
      <c r="D556" s="35" t="s">
        <v>241</v>
      </c>
      <c r="E556" t="s">
        <v>276</v>
      </c>
      <c r="F556">
        <v>4635.2369939999999</v>
      </c>
      <c r="G556" s="35">
        <v>2019</v>
      </c>
      <c r="H556">
        <v>3</v>
      </c>
      <c r="I556" t="s">
        <v>246</v>
      </c>
      <c r="J556" t="s">
        <v>281</v>
      </c>
      <c r="K556" s="37">
        <v>3.4199999999999998E-5</v>
      </c>
      <c r="L556">
        <f t="shared" si="26"/>
        <v>158.52510519479998</v>
      </c>
    </row>
    <row r="557" spans="1:13" ht="14.4" x14ac:dyDescent="0.3">
      <c r="A557" t="str">
        <f t="shared" si="24"/>
        <v>G</v>
      </c>
      <c r="B557">
        <v>0.75424999999999998</v>
      </c>
      <c r="C557">
        <f t="shared" si="25"/>
        <v>4487605.926</v>
      </c>
      <c r="D557" s="35" t="s">
        <v>241</v>
      </c>
      <c r="E557" t="s">
        <v>276</v>
      </c>
      <c r="F557">
        <v>4487.6059260000002</v>
      </c>
      <c r="G557" s="35">
        <v>2019</v>
      </c>
      <c r="H557">
        <v>4</v>
      </c>
      <c r="I557" t="s">
        <v>247</v>
      </c>
      <c r="J557" t="s">
        <v>281</v>
      </c>
      <c r="K557" s="37">
        <v>3.4199999999999998E-5</v>
      </c>
      <c r="L557">
        <f t="shared" si="26"/>
        <v>153.47612266919998</v>
      </c>
    </row>
    <row r="558" spans="1:13" ht="14.4" x14ac:dyDescent="0.3">
      <c r="A558" t="str">
        <f t="shared" si="24"/>
        <v>G</v>
      </c>
      <c r="B558">
        <v>0.75424999999999998</v>
      </c>
      <c r="C558">
        <f t="shared" si="25"/>
        <v>4538708.9879999999</v>
      </c>
      <c r="D558" s="35" t="s">
        <v>241</v>
      </c>
      <c r="E558" t="s">
        <v>276</v>
      </c>
      <c r="F558">
        <v>4538.7089880000003</v>
      </c>
      <c r="G558" s="35">
        <v>2019</v>
      </c>
      <c r="H558">
        <v>5</v>
      </c>
      <c r="I558" t="s">
        <v>248</v>
      </c>
      <c r="J558" t="s">
        <v>281</v>
      </c>
      <c r="K558" s="37">
        <v>3.4199999999999998E-5</v>
      </c>
      <c r="L558">
        <f t="shared" si="26"/>
        <v>155.2238473896</v>
      </c>
    </row>
    <row r="559" spans="1:13" ht="14.4" x14ac:dyDescent="0.3">
      <c r="A559" t="str">
        <f t="shared" si="24"/>
        <v>G</v>
      </c>
      <c r="B559">
        <v>0.75424999999999998</v>
      </c>
      <c r="C559">
        <f t="shared" si="25"/>
        <v>4224519.7920000004</v>
      </c>
      <c r="D559" s="35" t="s">
        <v>241</v>
      </c>
      <c r="E559" t="s">
        <v>276</v>
      </c>
      <c r="F559">
        <v>4224.5197920000001</v>
      </c>
      <c r="G559" s="35">
        <v>2019</v>
      </c>
      <c r="H559">
        <v>6</v>
      </c>
      <c r="I559" t="s">
        <v>249</v>
      </c>
      <c r="J559" t="s">
        <v>281</v>
      </c>
      <c r="K559" s="37">
        <v>3.4199999999999998E-5</v>
      </c>
      <c r="L559">
        <f t="shared" si="26"/>
        <v>144.47857688639999</v>
      </c>
    </row>
    <row r="560" spans="1:13" ht="14.4" x14ac:dyDescent="0.3">
      <c r="A560" t="str">
        <f t="shared" si="24"/>
        <v>G</v>
      </c>
      <c r="B560">
        <v>0.75424999999999998</v>
      </c>
      <c r="C560">
        <f t="shared" si="25"/>
        <v>4444073.6880000001</v>
      </c>
      <c r="D560" s="35" t="s">
        <v>241</v>
      </c>
      <c r="E560" t="s">
        <v>276</v>
      </c>
      <c r="F560">
        <v>4444.0736880000004</v>
      </c>
      <c r="G560" s="35">
        <v>2019</v>
      </c>
      <c r="H560">
        <v>7</v>
      </c>
      <c r="I560" t="s">
        <v>250</v>
      </c>
      <c r="J560" t="s">
        <v>281</v>
      </c>
      <c r="K560" s="37">
        <v>3.4199999999999998E-5</v>
      </c>
      <c r="L560">
        <f t="shared" si="26"/>
        <v>151.98732012959999</v>
      </c>
    </row>
    <row r="561" spans="1:13" ht="14.4" x14ac:dyDescent="0.3">
      <c r="A561" t="str">
        <f t="shared" si="24"/>
        <v>G</v>
      </c>
      <c r="B561">
        <v>0.75424999999999998</v>
      </c>
      <c r="C561">
        <f t="shared" si="25"/>
        <v>4514103.8099999996</v>
      </c>
      <c r="D561" s="35" t="s">
        <v>241</v>
      </c>
      <c r="E561" t="s">
        <v>276</v>
      </c>
      <c r="F561">
        <v>4514.1038099999996</v>
      </c>
      <c r="G561" s="35">
        <v>2019</v>
      </c>
      <c r="H561">
        <v>8</v>
      </c>
      <c r="I561" t="s">
        <v>251</v>
      </c>
      <c r="J561" t="s">
        <v>281</v>
      </c>
      <c r="K561" s="37">
        <v>3.4199999999999998E-5</v>
      </c>
      <c r="L561">
        <f t="shared" si="26"/>
        <v>154.38235030199996</v>
      </c>
    </row>
    <row r="562" spans="1:13" ht="14.4" x14ac:dyDescent="0.3">
      <c r="A562" t="str">
        <f t="shared" si="24"/>
        <v>G</v>
      </c>
      <c r="B562">
        <v>0.75424999999999998</v>
      </c>
      <c r="C562">
        <f t="shared" si="25"/>
        <v>4546279.8119999999</v>
      </c>
      <c r="D562" s="35" t="s">
        <v>241</v>
      </c>
      <c r="E562" t="s">
        <v>276</v>
      </c>
      <c r="F562">
        <v>4546.2798119999998</v>
      </c>
      <c r="G562" s="35">
        <v>2019</v>
      </c>
      <c r="H562">
        <v>9</v>
      </c>
      <c r="I562" t="s">
        <v>252</v>
      </c>
      <c r="J562" t="s">
        <v>281</v>
      </c>
      <c r="K562" s="37">
        <v>3.4199999999999998E-5</v>
      </c>
      <c r="L562">
        <f t="shared" si="26"/>
        <v>155.4827695704</v>
      </c>
    </row>
    <row r="563" spans="1:13" ht="14.4" x14ac:dyDescent="0.3">
      <c r="A563" t="str">
        <f t="shared" si="24"/>
        <v>G</v>
      </c>
      <c r="B563">
        <v>0.75424999999999998</v>
      </c>
      <c r="C563">
        <f t="shared" si="25"/>
        <v>4059854.37</v>
      </c>
      <c r="D563" s="35" t="s">
        <v>241</v>
      </c>
      <c r="E563" t="s">
        <v>276</v>
      </c>
      <c r="F563">
        <v>4059.85437</v>
      </c>
      <c r="G563" s="35">
        <v>2019</v>
      </c>
      <c r="H563">
        <v>10</v>
      </c>
      <c r="I563" t="s">
        <v>253</v>
      </c>
      <c r="J563" t="s">
        <v>281</v>
      </c>
      <c r="K563" s="37">
        <v>3.4199999999999998E-5</v>
      </c>
      <c r="L563">
        <f t="shared" si="26"/>
        <v>138.84701945399999</v>
      </c>
    </row>
    <row r="564" spans="1:13" ht="14.4" x14ac:dyDescent="0.3">
      <c r="A564" t="str">
        <f t="shared" si="24"/>
        <v>G</v>
      </c>
      <c r="B564">
        <v>0.75424999999999998</v>
      </c>
      <c r="C564">
        <f t="shared" si="25"/>
        <v>4463000.7480000006</v>
      </c>
      <c r="D564" s="35" t="s">
        <v>241</v>
      </c>
      <c r="E564" t="s">
        <v>276</v>
      </c>
      <c r="F564">
        <v>4463.0007480000004</v>
      </c>
      <c r="G564" s="35">
        <v>2019</v>
      </c>
      <c r="H564">
        <v>11</v>
      </c>
      <c r="I564" t="s">
        <v>254</v>
      </c>
      <c r="J564" t="s">
        <v>281</v>
      </c>
      <c r="K564" s="37">
        <v>3.4199999999999998E-5</v>
      </c>
      <c r="L564">
        <f t="shared" si="26"/>
        <v>152.63462558160001</v>
      </c>
    </row>
    <row r="565" spans="1:13" ht="14.4" x14ac:dyDescent="0.3">
      <c r="A565" t="str">
        <f t="shared" si="24"/>
        <v>G</v>
      </c>
      <c r="B565">
        <v>0.75424999999999998</v>
      </c>
      <c r="C565">
        <f t="shared" si="25"/>
        <v>4731765</v>
      </c>
      <c r="D565" s="35" t="s">
        <v>241</v>
      </c>
      <c r="E565" t="s">
        <v>276</v>
      </c>
      <c r="F565">
        <v>4731.7650000000003</v>
      </c>
      <c r="G565" s="35">
        <v>2019</v>
      </c>
      <c r="H565">
        <v>12</v>
      </c>
      <c r="I565" t="s">
        <v>255</v>
      </c>
      <c r="J565" t="s">
        <v>281</v>
      </c>
      <c r="K565" s="37">
        <v>3.4199999999999998E-5</v>
      </c>
      <c r="L565">
        <f t="shared" si="26"/>
        <v>161.82636299999999</v>
      </c>
    </row>
    <row r="566" spans="1:13" ht="14.4" x14ac:dyDescent="0.3">
      <c r="A566" t="str">
        <f t="shared" si="24"/>
        <v>G</v>
      </c>
      <c r="B566">
        <v>0.75424999999999998</v>
      </c>
      <c r="C566">
        <f t="shared" si="25"/>
        <v>16578211.854</v>
      </c>
      <c r="D566" s="35" t="s">
        <v>241</v>
      </c>
      <c r="E566" t="s">
        <v>277</v>
      </c>
      <c r="F566">
        <v>16578.211854000001</v>
      </c>
      <c r="G566" s="35">
        <v>2019</v>
      </c>
      <c r="H566">
        <v>1</v>
      </c>
      <c r="I566" t="s">
        <v>243</v>
      </c>
      <c r="J566" t="s">
        <v>281</v>
      </c>
      <c r="K566" s="37">
        <v>3.4199999999999998E-5</v>
      </c>
      <c r="L566">
        <f t="shared" si="26"/>
        <v>566.9748454068</v>
      </c>
      <c r="M566">
        <f>SUM(L566:L577)</f>
        <v>6962.4174417119993</v>
      </c>
    </row>
    <row r="567" spans="1:13" ht="14.4" x14ac:dyDescent="0.3">
      <c r="A567" t="str">
        <f t="shared" si="24"/>
        <v>G</v>
      </c>
      <c r="B567">
        <v>0.75424999999999998</v>
      </c>
      <c r="C567">
        <f t="shared" si="25"/>
        <v>15904408.518000001</v>
      </c>
      <c r="D567" s="35" t="s">
        <v>241</v>
      </c>
      <c r="E567" t="s">
        <v>277</v>
      </c>
      <c r="F567">
        <v>15904.408518</v>
      </c>
      <c r="G567" s="35">
        <v>2019</v>
      </c>
      <c r="H567">
        <v>2</v>
      </c>
      <c r="I567" t="s">
        <v>245</v>
      </c>
      <c r="J567" t="s">
        <v>281</v>
      </c>
      <c r="K567" s="37">
        <v>3.4199999999999998E-5</v>
      </c>
      <c r="L567">
        <f t="shared" si="26"/>
        <v>543.93077131560005</v>
      </c>
    </row>
    <row r="568" spans="1:13" ht="14.4" x14ac:dyDescent="0.3">
      <c r="A568" t="str">
        <f t="shared" si="24"/>
        <v>G</v>
      </c>
      <c r="B568">
        <v>0.75424999999999998</v>
      </c>
      <c r="C568">
        <f t="shared" si="25"/>
        <v>17751689.574000001</v>
      </c>
      <c r="D568" s="35" t="s">
        <v>241</v>
      </c>
      <c r="E568" t="s">
        <v>277</v>
      </c>
      <c r="F568">
        <v>17751.689574</v>
      </c>
      <c r="G568" s="35">
        <v>2019</v>
      </c>
      <c r="H568">
        <v>3</v>
      </c>
      <c r="I568" t="s">
        <v>246</v>
      </c>
      <c r="J568" t="s">
        <v>281</v>
      </c>
      <c r="K568" s="37">
        <v>3.4199999999999998E-5</v>
      </c>
      <c r="L568">
        <f t="shared" si="26"/>
        <v>607.10778343079994</v>
      </c>
    </row>
    <row r="569" spans="1:13" ht="14.4" x14ac:dyDescent="0.3">
      <c r="A569" t="str">
        <f t="shared" si="24"/>
        <v>G</v>
      </c>
      <c r="B569">
        <v>0.75424999999999998</v>
      </c>
      <c r="C569">
        <f t="shared" si="25"/>
        <v>17210375.658</v>
      </c>
      <c r="D569" s="35" t="s">
        <v>241</v>
      </c>
      <c r="E569" t="s">
        <v>277</v>
      </c>
      <c r="F569">
        <v>17210.375658000001</v>
      </c>
      <c r="G569" s="35">
        <v>2019</v>
      </c>
      <c r="H569">
        <v>4</v>
      </c>
      <c r="I569" t="s">
        <v>247</v>
      </c>
      <c r="J569" t="s">
        <v>281</v>
      </c>
      <c r="K569" s="37">
        <v>3.4199999999999998E-5</v>
      </c>
      <c r="L569">
        <f t="shared" si="26"/>
        <v>588.59484750359991</v>
      </c>
    </row>
    <row r="570" spans="1:13" ht="14.4" x14ac:dyDescent="0.3">
      <c r="A570" t="str">
        <f t="shared" si="24"/>
        <v>G</v>
      </c>
      <c r="B570">
        <v>0.75424999999999998</v>
      </c>
      <c r="C570">
        <f t="shared" si="25"/>
        <v>17927711.232000001</v>
      </c>
      <c r="D570" s="35" t="s">
        <v>241</v>
      </c>
      <c r="E570" t="s">
        <v>277</v>
      </c>
      <c r="F570">
        <v>17927.711232000001</v>
      </c>
      <c r="G570" s="35">
        <v>2019</v>
      </c>
      <c r="H570">
        <v>5</v>
      </c>
      <c r="I570" t="s">
        <v>248</v>
      </c>
      <c r="J570" t="s">
        <v>281</v>
      </c>
      <c r="K570" s="37">
        <v>3.4199999999999998E-5</v>
      </c>
      <c r="L570">
        <f t="shared" si="26"/>
        <v>613.12772413439995</v>
      </c>
    </row>
    <row r="571" spans="1:13" ht="14.4" x14ac:dyDescent="0.3">
      <c r="A571" t="str">
        <f t="shared" si="24"/>
        <v>G</v>
      </c>
      <c r="B571">
        <v>0.75424999999999998</v>
      </c>
      <c r="C571">
        <f t="shared" si="25"/>
        <v>16453293.258000001</v>
      </c>
      <c r="D571" s="35" t="s">
        <v>241</v>
      </c>
      <c r="E571" t="s">
        <v>277</v>
      </c>
      <c r="F571">
        <v>16453.293258000002</v>
      </c>
      <c r="G571" s="35">
        <v>2019</v>
      </c>
      <c r="H571">
        <v>6</v>
      </c>
      <c r="I571" t="s">
        <v>249</v>
      </c>
      <c r="J571" t="s">
        <v>281</v>
      </c>
      <c r="K571" s="37">
        <v>3.4199999999999998E-5</v>
      </c>
      <c r="L571">
        <f t="shared" si="26"/>
        <v>562.7026294236</v>
      </c>
    </row>
    <row r="572" spans="1:13" ht="14.4" x14ac:dyDescent="0.3">
      <c r="A572" t="str">
        <f t="shared" si="24"/>
        <v>G</v>
      </c>
      <c r="B572">
        <v>0.75424999999999998</v>
      </c>
      <c r="C572">
        <f t="shared" si="25"/>
        <v>17598380.388</v>
      </c>
      <c r="D572" s="35" t="s">
        <v>241</v>
      </c>
      <c r="E572" t="s">
        <v>277</v>
      </c>
      <c r="F572">
        <v>17598.380388000001</v>
      </c>
      <c r="G572" s="35">
        <v>2019</v>
      </c>
      <c r="H572">
        <v>7</v>
      </c>
      <c r="I572" t="s">
        <v>250</v>
      </c>
      <c r="J572" t="s">
        <v>281</v>
      </c>
      <c r="K572" s="37">
        <v>3.4199999999999998E-5</v>
      </c>
      <c r="L572">
        <f t="shared" si="26"/>
        <v>601.86460926960001</v>
      </c>
    </row>
    <row r="573" spans="1:13" ht="14.4" x14ac:dyDescent="0.3">
      <c r="A573" t="str">
        <f t="shared" si="24"/>
        <v>G</v>
      </c>
      <c r="B573">
        <v>0.75424999999999998</v>
      </c>
      <c r="C573">
        <f t="shared" si="25"/>
        <v>17776294.752</v>
      </c>
      <c r="D573" s="35" t="s">
        <v>241</v>
      </c>
      <c r="E573" t="s">
        <v>277</v>
      </c>
      <c r="F573">
        <v>17776.294752000002</v>
      </c>
      <c r="G573" s="35">
        <v>2019</v>
      </c>
      <c r="H573">
        <v>8</v>
      </c>
      <c r="I573" t="s">
        <v>251</v>
      </c>
      <c r="J573" t="s">
        <v>281</v>
      </c>
      <c r="K573" s="37">
        <v>3.4199999999999998E-5</v>
      </c>
      <c r="L573">
        <f t="shared" si="26"/>
        <v>607.94928051839997</v>
      </c>
    </row>
    <row r="574" spans="1:13" ht="14.4" x14ac:dyDescent="0.3">
      <c r="A574" t="str">
        <f t="shared" si="24"/>
        <v>G</v>
      </c>
      <c r="B574">
        <v>0.75424999999999998</v>
      </c>
      <c r="C574">
        <f t="shared" si="25"/>
        <v>16538465.027999999</v>
      </c>
      <c r="D574" s="35" t="s">
        <v>241</v>
      </c>
      <c r="E574" t="s">
        <v>277</v>
      </c>
      <c r="F574">
        <v>16538.465027999999</v>
      </c>
      <c r="G574" s="35">
        <v>2019</v>
      </c>
      <c r="H574">
        <v>9</v>
      </c>
      <c r="I574" t="s">
        <v>252</v>
      </c>
      <c r="J574" t="s">
        <v>281</v>
      </c>
      <c r="K574" s="37">
        <v>3.4199999999999998E-5</v>
      </c>
      <c r="L574">
        <f t="shared" si="26"/>
        <v>565.61550395759991</v>
      </c>
    </row>
    <row r="575" spans="1:13" ht="14.4" x14ac:dyDescent="0.3">
      <c r="A575" t="str">
        <f t="shared" si="24"/>
        <v>G</v>
      </c>
      <c r="B575">
        <v>0.75424999999999998</v>
      </c>
      <c r="C575">
        <f t="shared" si="25"/>
        <v>14517055.02</v>
      </c>
      <c r="D575" s="35" t="s">
        <v>241</v>
      </c>
      <c r="E575" t="s">
        <v>277</v>
      </c>
      <c r="F575">
        <v>14517.05502</v>
      </c>
      <c r="G575" s="35">
        <v>2019</v>
      </c>
      <c r="H575">
        <v>10</v>
      </c>
      <c r="I575" t="s">
        <v>253</v>
      </c>
      <c r="J575" t="s">
        <v>281</v>
      </c>
      <c r="K575" s="37">
        <v>3.4199999999999998E-5</v>
      </c>
      <c r="L575">
        <f t="shared" si="26"/>
        <v>496.48328168399996</v>
      </c>
    </row>
    <row r="576" spans="1:13" ht="14.4" x14ac:dyDescent="0.3">
      <c r="A576" t="str">
        <f t="shared" si="24"/>
        <v>G</v>
      </c>
      <c r="B576">
        <v>0.75424999999999998</v>
      </c>
      <c r="C576">
        <f t="shared" si="25"/>
        <v>17026783.175999999</v>
      </c>
      <c r="D576" s="35" t="s">
        <v>241</v>
      </c>
      <c r="E576" t="s">
        <v>277</v>
      </c>
      <c r="F576">
        <v>17026.783176000001</v>
      </c>
      <c r="G576" s="35">
        <v>2019</v>
      </c>
      <c r="H576">
        <v>11</v>
      </c>
      <c r="I576" t="s">
        <v>254</v>
      </c>
      <c r="J576" t="s">
        <v>281</v>
      </c>
      <c r="K576" s="37">
        <v>3.4199999999999998E-5</v>
      </c>
      <c r="L576">
        <f t="shared" si="26"/>
        <v>582.31598461919998</v>
      </c>
    </row>
    <row r="577" spans="1:14" ht="14.4" x14ac:dyDescent="0.3">
      <c r="A577" t="str">
        <f t="shared" si="24"/>
        <v>G</v>
      </c>
      <c r="B577">
        <v>0.75424999999999998</v>
      </c>
      <c r="C577">
        <f t="shared" si="25"/>
        <v>18296788.901999999</v>
      </c>
      <c r="D577" s="35" t="s">
        <v>241</v>
      </c>
      <c r="E577" t="s">
        <v>277</v>
      </c>
      <c r="F577">
        <v>18296.788902</v>
      </c>
      <c r="G577" s="35">
        <v>2019</v>
      </c>
      <c r="H577">
        <v>12</v>
      </c>
      <c r="I577" t="s">
        <v>255</v>
      </c>
      <c r="J577" t="s">
        <v>281</v>
      </c>
      <c r="K577" s="37">
        <v>3.4199999999999998E-5</v>
      </c>
      <c r="L577">
        <f t="shared" si="26"/>
        <v>625.75018044839987</v>
      </c>
    </row>
    <row r="578" spans="1:14" ht="14.4" x14ac:dyDescent="0.3">
      <c r="A578" t="str">
        <f t="shared" ref="A578:A601" si="27">IF(J578="DIESEL", "D", "G")</f>
        <v>G</v>
      </c>
      <c r="B578">
        <v>0.75424999999999998</v>
      </c>
      <c r="C578">
        <f t="shared" ref="C578:C601" si="28">F578*1000</f>
        <v>741248.02160400001</v>
      </c>
      <c r="D578" s="35" t="s">
        <v>241</v>
      </c>
      <c r="E578" t="s">
        <v>278</v>
      </c>
      <c r="F578">
        <v>741.24802160399997</v>
      </c>
      <c r="G578" s="35">
        <v>2019</v>
      </c>
      <c r="H578">
        <v>1</v>
      </c>
      <c r="I578" t="s">
        <v>243</v>
      </c>
      <c r="J578" t="s">
        <v>281</v>
      </c>
      <c r="K578" s="37">
        <v>3.4199999999999998E-5</v>
      </c>
      <c r="L578">
        <f t="shared" ref="L578:L641" si="29">K578*C578</f>
        <v>25.350682338856799</v>
      </c>
      <c r="M578">
        <f>SUM(L578:L589)</f>
        <v>335.83689179245079</v>
      </c>
    </row>
    <row r="579" spans="1:14" ht="14.4" x14ac:dyDescent="0.3">
      <c r="A579" t="str">
        <f t="shared" si="27"/>
        <v>G</v>
      </c>
      <c r="B579">
        <v>0.75424999999999998</v>
      </c>
      <c r="C579">
        <f t="shared" si="28"/>
        <v>720876.82692600007</v>
      </c>
      <c r="D579" s="35" t="s">
        <v>241</v>
      </c>
      <c r="E579" t="s">
        <v>278</v>
      </c>
      <c r="F579">
        <v>720.87682692600004</v>
      </c>
      <c r="G579" s="35">
        <v>2019</v>
      </c>
      <c r="H579">
        <v>2</v>
      </c>
      <c r="I579" t="s">
        <v>245</v>
      </c>
      <c r="J579" t="s">
        <v>281</v>
      </c>
      <c r="K579" s="37">
        <v>3.4199999999999998E-5</v>
      </c>
      <c r="L579">
        <f t="shared" si="29"/>
        <v>24.653987480869201</v>
      </c>
    </row>
    <row r="580" spans="1:14" ht="14.4" x14ac:dyDescent="0.3">
      <c r="A580" t="str">
        <f t="shared" si="27"/>
        <v>G</v>
      </c>
      <c r="B580">
        <v>0.75424999999999998</v>
      </c>
      <c r="C580">
        <f t="shared" si="28"/>
        <v>848755.61511000001</v>
      </c>
      <c r="D580" s="35" t="s">
        <v>241</v>
      </c>
      <c r="E580" t="s">
        <v>278</v>
      </c>
      <c r="F580">
        <v>848.75561511000001</v>
      </c>
      <c r="G580" s="35">
        <v>2019</v>
      </c>
      <c r="H580">
        <v>3</v>
      </c>
      <c r="I580" t="s">
        <v>246</v>
      </c>
      <c r="J580" t="s">
        <v>281</v>
      </c>
      <c r="K580" s="37">
        <v>3.4199999999999998E-5</v>
      </c>
      <c r="L580">
        <f t="shared" si="29"/>
        <v>29.027442036762</v>
      </c>
    </row>
    <row r="581" spans="1:14" ht="14.4" x14ac:dyDescent="0.3">
      <c r="A581" t="str">
        <f t="shared" si="27"/>
        <v>G</v>
      </c>
      <c r="B581">
        <v>0.75424999999999998</v>
      </c>
      <c r="C581">
        <f t="shared" si="28"/>
        <v>799282.172976</v>
      </c>
      <c r="D581" s="35" t="s">
        <v>241</v>
      </c>
      <c r="E581" t="s">
        <v>278</v>
      </c>
      <c r="F581">
        <v>799.28217297599997</v>
      </c>
      <c r="G581" s="35">
        <v>2019</v>
      </c>
      <c r="H581">
        <v>4</v>
      </c>
      <c r="I581" t="s">
        <v>247</v>
      </c>
      <c r="J581" t="s">
        <v>281</v>
      </c>
      <c r="K581" s="37">
        <v>3.4199999999999998E-5</v>
      </c>
      <c r="L581">
        <f t="shared" si="29"/>
        <v>27.335450315779198</v>
      </c>
    </row>
    <row r="582" spans="1:14" ht="14.4" x14ac:dyDescent="0.3">
      <c r="A582" t="str">
        <f t="shared" si="27"/>
        <v>G</v>
      </c>
      <c r="B582">
        <v>0.75424999999999998</v>
      </c>
      <c r="C582">
        <f t="shared" si="28"/>
        <v>846929.15382000001</v>
      </c>
      <c r="D582" s="35" t="s">
        <v>241</v>
      </c>
      <c r="E582" t="s">
        <v>278</v>
      </c>
      <c r="F582">
        <v>846.92915382000001</v>
      </c>
      <c r="G582" s="35">
        <v>2019</v>
      </c>
      <c r="H582">
        <v>5</v>
      </c>
      <c r="I582" t="s">
        <v>248</v>
      </c>
      <c r="J582" t="s">
        <v>281</v>
      </c>
      <c r="K582" s="37">
        <v>3.4199999999999998E-5</v>
      </c>
      <c r="L582">
        <f t="shared" si="29"/>
        <v>28.964977060643999</v>
      </c>
    </row>
    <row r="583" spans="1:14" ht="14.4" x14ac:dyDescent="0.3">
      <c r="A583" t="str">
        <f t="shared" si="27"/>
        <v>G</v>
      </c>
      <c r="B583">
        <v>0.75424999999999998</v>
      </c>
      <c r="C583">
        <f t="shared" si="28"/>
        <v>802954.02261600003</v>
      </c>
      <c r="D583" s="35" t="s">
        <v>241</v>
      </c>
      <c r="E583" t="s">
        <v>278</v>
      </c>
      <c r="F583">
        <v>802.95402261599997</v>
      </c>
      <c r="G583" s="35">
        <v>2019</v>
      </c>
      <c r="H583">
        <v>6</v>
      </c>
      <c r="I583" t="s">
        <v>249</v>
      </c>
      <c r="J583" t="s">
        <v>281</v>
      </c>
      <c r="K583" s="37">
        <v>3.4199999999999998E-5</v>
      </c>
      <c r="L583">
        <f t="shared" si="29"/>
        <v>27.461027573467199</v>
      </c>
    </row>
    <row r="584" spans="1:14" ht="14.4" x14ac:dyDescent="0.3">
      <c r="A584" t="str">
        <f t="shared" si="27"/>
        <v>G</v>
      </c>
      <c r="B584">
        <v>0.75424999999999998</v>
      </c>
      <c r="C584">
        <f t="shared" si="28"/>
        <v>836555.232234</v>
      </c>
      <c r="D584" s="35" t="s">
        <v>241</v>
      </c>
      <c r="E584" t="s">
        <v>278</v>
      </c>
      <c r="F584">
        <v>836.55523223399996</v>
      </c>
      <c r="G584" s="35">
        <v>2019</v>
      </c>
      <c r="H584">
        <v>7</v>
      </c>
      <c r="I584" t="s">
        <v>250</v>
      </c>
      <c r="J584" t="s">
        <v>281</v>
      </c>
      <c r="K584" s="37">
        <v>3.4199999999999998E-5</v>
      </c>
      <c r="L584">
        <f t="shared" si="29"/>
        <v>28.610188942402797</v>
      </c>
    </row>
    <row r="585" spans="1:14" ht="14.4" x14ac:dyDescent="0.3">
      <c r="A585" t="str">
        <f t="shared" si="27"/>
        <v>G</v>
      </c>
      <c r="B585">
        <v>0.75424999999999998</v>
      </c>
      <c r="C585">
        <f t="shared" si="28"/>
        <v>848693.15581200004</v>
      </c>
      <c r="D585" s="35" t="s">
        <v>241</v>
      </c>
      <c r="E585" t="s">
        <v>278</v>
      </c>
      <c r="F585">
        <v>848.69315581199999</v>
      </c>
      <c r="G585" s="35">
        <v>2019</v>
      </c>
      <c r="H585">
        <v>8</v>
      </c>
      <c r="I585" t="s">
        <v>251</v>
      </c>
      <c r="J585" t="s">
        <v>281</v>
      </c>
      <c r="K585" s="37">
        <v>3.4199999999999998E-5</v>
      </c>
      <c r="L585">
        <f t="shared" si="29"/>
        <v>29.0253059287704</v>
      </c>
    </row>
    <row r="586" spans="1:14" ht="14.4" x14ac:dyDescent="0.3">
      <c r="A586" t="str">
        <f t="shared" si="27"/>
        <v>G</v>
      </c>
      <c r="B586">
        <v>0.75424999999999998</v>
      </c>
      <c r="C586">
        <f t="shared" si="28"/>
        <v>832728.18070200004</v>
      </c>
      <c r="D586" s="35" t="s">
        <v>241</v>
      </c>
      <c r="E586" t="s">
        <v>278</v>
      </c>
      <c r="F586">
        <v>832.72818070200003</v>
      </c>
      <c r="G586" s="35">
        <v>2019</v>
      </c>
      <c r="H586">
        <v>9</v>
      </c>
      <c r="I586" t="s">
        <v>252</v>
      </c>
      <c r="J586" t="s">
        <v>281</v>
      </c>
      <c r="K586" s="37">
        <v>3.4199999999999998E-5</v>
      </c>
      <c r="L586">
        <f t="shared" si="29"/>
        <v>28.479303780008401</v>
      </c>
    </row>
    <row r="587" spans="1:14" ht="14.4" x14ac:dyDescent="0.3">
      <c r="A587" t="str">
        <f t="shared" si="27"/>
        <v>G</v>
      </c>
      <c r="B587">
        <v>0.75424999999999998</v>
      </c>
      <c r="C587">
        <f t="shared" si="28"/>
        <v>841491.40948200005</v>
      </c>
      <c r="D587" s="35" t="s">
        <v>241</v>
      </c>
      <c r="E587" t="s">
        <v>278</v>
      </c>
      <c r="F587">
        <v>841.49140948199999</v>
      </c>
      <c r="G587" s="35">
        <v>2019</v>
      </c>
      <c r="H587">
        <v>10</v>
      </c>
      <c r="I587" t="s">
        <v>253</v>
      </c>
      <c r="J587" t="s">
        <v>281</v>
      </c>
      <c r="K587" s="37">
        <v>3.4199999999999998E-5</v>
      </c>
      <c r="L587">
        <f t="shared" si="29"/>
        <v>28.7790062042844</v>
      </c>
    </row>
    <row r="588" spans="1:14" ht="14.4" x14ac:dyDescent="0.3">
      <c r="A588" t="str">
        <f t="shared" si="27"/>
        <v>G</v>
      </c>
      <c r="B588">
        <v>0.75424999999999998</v>
      </c>
      <c r="C588">
        <f t="shared" si="28"/>
        <v>835644.84064800001</v>
      </c>
      <c r="D588" s="35" t="s">
        <v>241</v>
      </c>
      <c r="E588" t="s">
        <v>278</v>
      </c>
      <c r="F588">
        <v>835.64484064800001</v>
      </c>
      <c r="G588" s="35">
        <v>2019</v>
      </c>
      <c r="H588">
        <v>11</v>
      </c>
      <c r="I588" t="s">
        <v>254</v>
      </c>
      <c r="J588" t="s">
        <v>281</v>
      </c>
      <c r="K588" s="37">
        <v>3.4199999999999998E-5</v>
      </c>
      <c r="L588">
        <f t="shared" si="29"/>
        <v>28.5790535501616</v>
      </c>
    </row>
    <row r="589" spans="1:14" ht="14.4" x14ac:dyDescent="0.3">
      <c r="A589" t="str">
        <f t="shared" si="27"/>
        <v>G</v>
      </c>
      <c r="B589">
        <v>0.75424999999999998</v>
      </c>
      <c r="C589">
        <f t="shared" si="28"/>
        <v>864633.5257440001</v>
      </c>
      <c r="D589" s="35" t="s">
        <v>241</v>
      </c>
      <c r="E589" t="s">
        <v>278</v>
      </c>
      <c r="F589">
        <v>864.63352574400005</v>
      </c>
      <c r="G589" s="35">
        <v>2019</v>
      </c>
      <c r="H589">
        <v>12</v>
      </c>
      <c r="I589" t="s">
        <v>255</v>
      </c>
      <c r="J589" t="s">
        <v>281</v>
      </c>
      <c r="K589" s="37">
        <v>3.4199999999999998E-5</v>
      </c>
      <c r="L589">
        <f t="shared" si="29"/>
        <v>29.570466580444801</v>
      </c>
    </row>
    <row r="590" spans="1:14" ht="14.4" x14ac:dyDescent="0.3">
      <c r="A590" t="str">
        <f t="shared" si="27"/>
        <v>G</v>
      </c>
      <c r="B590">
        <v>0.75424999999999998</v>
      </c>
      <c r="C590">
        <f t="shared" si="28"/>
        <v>741248.02160400001</v>
      </c>
      <c r="D590" s="35" t="s">
        <v>241</v>
      </c>
      <c r="E590" t="s">
        <v>279</v>
      </c>
      <c r="F590">
        <v>741.24802160399997</v>
      </c>
      <c r="G590" s="35">
        <v>2019</v>
      </c>
      <c r="H590">
        <v>1</v>
      </c>
      <c r="I590" t="s">
        <v>243</v>
      </c>
      <c r="J590" t="s">
        <v>281</v>
      </c>
      <c r="K590" s="37">
        <v>3.4199999999999998E-5</v>
      </c>
      <c r="L590">
        <f t="shared" si="29"/>
        <v>25.350682338856799</v>
      </c>
      <c r="M590">
        <f>SUM(L590:L601)</f>
        <v>335.83689179245079</v>
      </c>
      <c r="N590" t="s">
        <v>280</v>
      </c>
    </row>
    <row r="591" spans="1:14" ht="14.4" x14ac:dyDescent="0.3">
      <c r="A591" t="str">
        <f t="shared" si="27"/>
        <v>G</v>
      </c>
      <c r="B591">
        <v>0.75424999999999998</v>
      </c>
      <c r="C591">
        <f t="shared" si="28"/>
        <v>720876.82692600007</v>
      </c>
      <c r="D591" s="35" t="s">
        <v>241</v>
      </c>
      <c r="E591" t="s">
        <v>279</v>
      </c>
      <c r="F591">
        <v>720.87682692600004</v>
      </c>
      <c r="G591" s="35">
        <v>2019</v>
      </c>
      <c r="H591">
        <v>2</v>
      </c>
      <c r="I591" t="s">
        <v>245</v>
      </c>
      <c r="J591" t="s">
        <v>281</v>
      </c>
      <c r="K591" s="37">
        <v>3.4199999999999998E-5</v>
      </c>
      <c r="L591">
        <f t="shared" si="29"/>
        <v>24.653987480869201</v>
      </c>
      <c r="N591" t="s">
        <v>280</v>
      </c>
    </row>
    <row r="592" spans="1:14" ht="14.4" x14ac:dyDescent="0.3">
      <c r="A592" t="str">
        <f t="shared" si="27"/>
        <v>G</v>
      </c>
      <c r="B592">
        <v>0.75424999999999998</v>
      </c>
      <c r="C592">
        <f t="shared" si="28"/>
        <v>848755.61511000001</v>
      </c>
      <c r="D592" s="35" t="s">
        <v>241</v>
      </c>
      <c r="E592" t="s">
        <v>279</v>
      </c>
      <c r="F592">
        <v>848.75561511000001</v>
      </c>
      <c r="G592" s="35">
        <v>2019</v>
      </c>
      <c r="H592">
        <v>3</v>
      </c>
      <c r="I592" t="s">
        <v>246</v>
      </c>
      <c r="J592" t="s">
        <v>281</v>
      </c>
      <c r="K592" s="37">
        <v>3.4199999999999998E-5</v>
      </c>
      <c r="L592">
        <f t="shared" si="29"/>
        <v>29.027442036762</v>
      </c>
      <c r="N592" t="s">
        <v>280</v>
      </c>
    </row>
    <row r="593" spans="1:14" ht="14.4" x14ac:dyDescent="0.3">
      <c r="A593" t="str">
        <f t="shared" si="27"/>
        <v>G</v>
      </c>
      <c r="B593">
        <v>0.75424999999999998</v>
      </c>
      <c r="C593">
        <f t="shared" si="28"/>
        <v>799282.172976</v>
      </c>
      <c r="D593" s="35" t="s">
        <v>241</v>
      </c>
      <c r="E593" t="s">
        <v>279</v>
      </c>
      <c r="F593">
        <v>799.28217297599997</v>
      </c>
      <c r="G593" s="35">
        <v>2019</v>
      </c>
      <c r="H593">
        <v>4</v>
      </c>
      <c r="I593" t="s">
        <v>247</v>
      </c>
      <c r="J593" t="s">
        <v>281</v>
      </c>
      <c r="K593" s="37">
        <v>3.4199999999999998E-5</v>
      </c>
      <c r="L593">
        <f t="shared" si="29"/>
        <v>27.335450315779198</v>
      </c>
      <c r="N593" t="s">
        <v>280</v>
      </c>
    </row>
    <row r="594" spans="1:14" ht="14.4" x14ac:dyDescent="0.3">
      <c r="A594" t="str">
        <f t="shared" si="27"/>
        <v>G</v>
      </c>
      <c r="B594">
        <v>0.75424999999999998</v>
      </c>
      <c r="C594">
        <f t="shared" si="28"/>
        <v>846929.15382000001</v>
      </c>
      <c r="D594" s="35" t="s">
        <v>241</v>
      </c>
      <c r="E594" t="s">
        <v>279</v>
      </c>
      <c r="F594">
        <v>846.92915382000001</v>
      </c>
      <c r="G594" s="35">
        <v>2019</v>
      </c>
      <c r="H594">
        <v>5</v>
      </c>
      <c r="I594" t="s">
        <v>248</v>
      </c>
      <c r="J594" t="s">
        <v>281</v>
      </c>
      <c r="K594" s="37">
        <v>3.4199999999999998E-5</v>
      </c>
      <c r="L594">
        <f t="shared" si="29"/>
        <v>28.964977060643999</v>
      </c>
      <c r="N594" t="s">
        <v>280</v>
      </c>
    </row>
    <row r="595" spans="1:14" ht="14.4" x14ac:dyDescent="0.3">
      <c r="A595" t="str">
        <f t="shared" si="27"/>
        <v>G</v>
      </c>
      <c r="B595">
        <v>0.75424999999999998</v>
      </c>
      <c r="C595">
        <f t="shared" si="28"/>
        <v>802954.02261600003</v>
      </c>
      <c r="D595" s="35" t="s">
        <v>241</v>
      </c>
      <c r="E595" t="s">
        <v>279</v>
      </c>
      <c r="F595">
        <v>802.95402261599997</v>
      </c>
      <c r="G595" s="35">
        <v>2019</v>
      </c>
      <c r="H595">
        <v>6</v>
      </c>
      <c r="I595" t="s">
        <v>249</v>
      </c>
      <c r="J595" t="s">
        <v>281</v>
      </c>
      <c r="K595" s="37">
        <v>3.4199999999999998E-5</v>
      </c>
      <c r="L595">
        <f t="shared" si="29"/>
        <v>27.461027573467199</v>
      </c>
      <c r="N595" t="s">
        <v>280</v>
      </c>
    </row>
    <row r="596" spans="1:14" ht="14.4" x14ac:dyDescent="0.3">
      <c r="A596" t="str">
        <f t="shared" si="27"/>
        <v>G</v>
      </c>
      <c r="B596">
        <v>0.75424999999999998</v>
      </c>
      <c r="C596">
        <f t="shared" si="28"/>
        <v>836555.232234</v>
      </c>
      <c r="D596" s="35" t="s">
        <v>241</v>
      </c>
      <c r="E596" t="s">
        <v>279</v>
      </c>
      <c r="F596">
        <v>836.55523223399996</v>
      </c>
      <c r="G596" s="35">
        <v>2019</v>
      </c>
      <c r="H596">
        <v>7</v>
      </c>
      <c r="I596" t="s">
        <v>250</v>
      </c>
      <c r="J596" t="s">
        <v>281</v>
      </c>
      <c r="K596" s="37">
        <v>3.4199999999999998E-5</v>
      </c>
      <c r="L596">
        <f t="shared" si="29"/>
        <v>28.610188942402797</v>
      </c>
      <c r="N596" t="s">
        <v>280</v>
      </c>
    </row>
    <row r="597" spans="1:14" ht="14.4" x14ac:dyDescent="0.3">
      <c r="A597" t="str">
        <f t="shared" si="27"/>
        <v>G</v>
      </c>
      <c r="B597">
        <v>0.75424999999999998</v>
      </c>
      <c r="C597">
        <f t="shared" si="28"/>
        <v>848693.15581200004</v>
      </c>
      <c r="D597" s="35" t="s">
        <v>241</v>
      </c>
      <c r="E597" t="s">
        <v>279</v>
      </c>
      <c r="F597">
        <v>848.69315581199999</v>
      </c>
      <c r="G597" s="35">
        <v>2019</v>
      </c>
      <c r="H597">
        <v>8</v>
      </c>
      <c r="I597" t="s">
        <v>251</v>
      </c>
      <c r="J597" t="s">
        <v>281</v>
      </c>
      <c r="K597" s="37">
        <v>3.4199999999999998E-5</v>
      </c>
      <c r="L597">
        <f t="shared" si="29"/>
        <v>29.0253059287704</v>
      </c>
      <c r="N597" t="s">
        <v>280</v>
      </c>
    </row>
    <row r="598" spans="1:14" ht="14.4" x14ac:dyDescent="0.3">
      <c r="A598" t="str">
        <f t="shared" si="27"/>
        <v>G</v>
      </c>
      <c r="B598">
        <v>0.75424999999999998</v>
      </c>
      <c r="C598">
        <f t="shared" si="28"/>
        <v>832728.18070200004</v>
      </c>
      <c r="D598" s="35" t="s">
        <v>241</v>
      </c>
      <c r="E598" t="s">
        <v>279</v>
      </c>
      <c r="F598">
        <v>832.72818070200003</v>
      </c>
      <c r="G598" s="35">
        <v>2019</v>
      </c>
      <c r="H598">
        <v>9</v>
      </c>
      <c r="I598" t="s">
        <v>252</v>
      </c>
      <c r="J598" t="s">
        <v>281</v>
      </c>
      <c r="K598" s="37">
        <v>3.4199999999999998E-5</v>
      </c>
      <c r="L598">
        <f t="shared" si="29"/>
        <v>28.479303780008401</v>
      </c>
      <c r="N598" t="s">
        <v>280</v>
      </c>
    </row>
    <row r="599" spans="1:14" ht="14.4" x14ac:dyDescent="0.3">
      <c r="A599" t="str">
        <f t="shared" si="27"/>
        <v>G</v>
      </c>
      <c r="B599">
        <v>0.75424999999999998</v>
      </c>
      <c r="C599">
        <f t="shared" si="28"/>
        <v>841491.40948200005</v>
      </c>
      <c r="D599" s="35" t="s">
        <v>241</v>
      </c>
      <c r="E599" t="s">
        <v>279</v>
      </c>
      <c r="F599">
        <v>841.49140948199999</v>
      </c>
      <c r="G599" s="35">
        <v>2019</v>
      </c>
      <c r="H599">
        <v>10</v>
      </c>
      <c r="I599" t="s">
        <v>253</v>
      </c>
      <c r="J599" t="s">
        <v>281</v>
      </c>
      <c r="K599" s="37">
        <v>3.4199999999999998E-5</v>
      </c>
      <c r="L599">
        <f t="shared" si="29"/>
        <v>28.7790062042844</v>
      </c>
      <c r="N599" t="s">
        <v>280</v>
      </c>
    </row>
    <row r="600" spans="1:14" ht="14.4" x14ac:dyDescent="0.3">
      <c r="A600" t="str">
        <f t="shared" si="27"/>
        <v>G</v>
      </c>
      <c r="B600">
        <v>0.75424999999999998</v>
      </c>
      <c r="C600">
        <f t="shared" si="28"/>
        <v>835644.84064800001</v>
      </c>
      <c r="D600" s="35" t="s">
        <v>241</v>
      </c>
      <c r="E600" t="s">
        <v>279</v>
      </c>
      <c r="F600">
        <v>835.64484064800001</v>
      </c>
      <c r="G600" s="35">
        <v>2019</v>
      </c>
      <c r="H600">
        <v>11</v>
      </c>
      <c r="I600" t="s">
        <v>254</v>
      </c>
      <c r="J600" t="s">
        <v>281</v>
      </c>
      <c r="K600" s="37">
        <v>3.4199999999999998E-5</v>
      </c>
      <c r="L600">
        <f t="shared" si="29"/>
        <v>28.5790535501616</v>
      </c>
      <c r="N600" t="s">
        <v>280</v>
      </c>
    </row>
    <row r="601" spans="1:14" ht="14.4" x14ac:dyDescent="0.3">
      <c r="A601" t="str">
        <f t="shared" si="27"/>
        <v>G</v>
      </c>
      <c r="B601">
        <v>0.75424999999999998</v>
      </c>
      <c r="C601">
        <f t="shared" si="28"/>
        <v>864633.5257440001</v>
      </c>
      <c r="D601" s="35" t="s">
        <v>241</v>
      </c>
      <c r="E601" t="s">
        <v>279</v>
      </c>
      <c r="F601">
        <v>864.63352574400005</v>
      </c>
      <c r="G601" s="35">
        <v>2019</v>
      </c>
      <c r="H601">
        <v>12</v>
      </c>
      <c r="I601" t="s">
        <v>255</v>
      </c>
      <c r="J601" t="s">
        <v>281</v>
      </c>
      <c r="K601" s="37">
        <v>3.4199999999999998E-5</v>
      </c>
      <c r="L601">
        <f t="shared" si="29"/>
        <v>29.570466580444801</v>
      </c>
      <c r="N601" t="s">
        <v>280</v>
      </c>
    </row>
  </sheetData>
  <autoFilter ref="A1:M601" xr:uid="{00000000-0009-0000-0000-000004000000}"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O62"/>
  <sheetViews>
    <sheetView zoomScale="85" zoomScaleNormal="85" workbookViewId="0">
      <pane xSplit="5" ySplit="1" topLeftCell="AU50" activePane="bottomRight" state="frozen"/>
      <selection pane="topRight" activeCell="AU1" sqref="AU1"/>
      <selection pane="bottomLeft" activeCell="A50" sqref="A50"/>
      <selection pane="bottomRight" activeCell="BI2" activeCellId="1" sqref="F578:F601 BI2"/>
    </sheetView>
  </sheetViews>
  <sheetFormatPr defaultColWidth="11.5546875" defaultRowHeight="13.2" x14ac:dyDescent="0.25"/>
  <cols>
    <col min="1" max="1" width="5.44140625" customWidth="1"/>
    <col min="2" max="2" width="8.109375" hidden="1" customWidth="1"/>
    <col min="3" max="3" width="6.109375" hidden="1" customWidth="1"/>
    <col min="4" max="5" width="4.109375" hidden="1" customWidth="1"/>
    <col min="6" max="6" width="11.33203125" customWidth="1"/>
    <col min="7" max="7" width="13.44140625" customWidth="1"/>
    <col min="8" max="8" width="14.88671875" customWidth="1"/>
    <col min="9" max="9" width="11.109375" customWidth="1"/>
    <col min="10" max="10" width="11.21875" customWidth="1"/>
    <col min="11" max="11" width="13.21875" customWidth="1"/>
    <col min="12" max="12" width="14.6640625" customWidth="1"/>
    <col min="13" max="13" width="10.88671875" customWidth="1"/>
    <col min="14" max="14" width="9.6640625" customWidth="1"/>
    <col min="15" max="15" width="14.44140625" customWidth="1"/>
    <col min="16" max="16" width="14.88671875" customWidth="1"/>
    <col min="17" max="17" width="17.109375" customWidth="1"/>
    <col min="18" max="18" width="10.21875" customWidth="1"/>
    <col min="19" max="19" width="10.88671875" customWidth="1"/>
    <col min="20" max="20" width="11.33203125" customWidth="1"/>
    <col min="21" max="21" width="10.109375" customWidth="1"/>
    <col min="22" max="22" width="10.6640625" customWidth="1"/>
    <col min="23" max="23" width="11.21875" customWidth="1"/>
    <col min="24" max="24" width="10.6640625" customWidth="1"/>
    <col min="25" max="25" width="8.44140625" customWidth="1"/>
    <col min="26" max="26" width="16.5546875" customWidth="1"/>
    <col min="27" max="27" width="19.6640625" customWidth="1"/>
    <col min="28" max="33" width="20.6640625" customWidth="1"/>
    <col min="34" max="34" width="17.5546875" customWidth="1"/>
    <col min="35" max="35" width="16.77734375" customWidth="1"/>
    <col min="36" max="36" width="19.77734375" customWidth="1"/>
    <col min="37" max="42" width="20.77734375" customWidth="1"/>
    <col min="43" max="43" width="17.77734375" customWidth="1"/>
    <col min="44" max="49" width="20.44140625" customWidth="1"/>
    <col min="50" max="50" width="14.5546875" customWidth="1"/>
    <col min="51" max="51" width="14" customWidth="1"/>
    <col min="52" max="52" width="17" customWidth="1"/>
    <col min="53" max="53" width="14" customWidth="1"/>
    <col min="54" max="54" width="14.109375" customWidth="1"/>
    <col min="55" max="55" width="17.21875" customWidth="1"/>
    <col min="56" max="56" width="14.109375" customWidth="1"/>
    <col min="57" max="58" width="18" customWidth="1"/>
    <col min="59" max="60" width="18.21875" customWidth="1"/>
    <col min="61" max="61" width="15.21875" customWidth="1"/>
    <col min="62" max="62" width="10.88671875" customWidth="1"/>
    <col min="63" max="63" width="13.109375" customWidth="1"/>
    <col min="64" max="64" width="17.109375" customWidth="1"/>
    <col min="65" max="65" width="18.109375" customWidth="1"/>
    <col min="66" max="66" width="14.109375" customWidth="1"/>
    <col min="67" max="67" width="10" customWidth="1"/>
  </cols>
  <sheetData>
    <row r="1" spans="1:67" x14ac:dyDescent="0.25">
      <c r="A1" s="6" t="s">
        <v>227</v>
      </c>
      <c r="B1" s="6" t="s">
        <v>282</v>
      </c>
      <c r="C1" s="6" t="s">
        <v>283</v>
      </c>
      <c r="D1" s="6" t="s">
        <v>284</v>
      </c>
      <c r="E1" s="6" t="s">
        <v>285</v>
      </c>
      <c r="F1" s="6" t="str">
        <f>metadata!B2</f>
        <v>PC_MINI_G</v>
      </c>
      <c r="G1" s="6" t="str">
        <f>metadata!B3</f>
        <v>PC_SMALL_G</v>
      </c>
      <c r="H1" s="6" t="str">
        <f>metadata!B4</f>
        <v>PC_MEDIUM_G</v>
      </c>
      <c r="I1" s="6" t="str">
        <f>metadata!B5</f>
        <v>PC_SUV_G</v>
      </c>
      <c r="J1" s="6" t="str">
        <f>metadata!B6</f>
        <v>PC_MINI_D</v>
      </c>
      <c r="K1" s="6" t="str">
        <f>metadata!B7</f>
        <v>PC_SMALL_D</v>
      </c>
      <c r="L1" s="6" t="str">
        <f>metadata!B8</f>
        <v>PC_MEDIUM_D</v>
      </c>
      <c r="M1" s="6" t="str">
        <f>metadata!B9</f>
        <v>PC_SUV_D</v>
      </c>
      <c r="N1" s="6" t="str">
        <f>metadata!B10</f>
        <v>PC_ELEC</v>
      </c>
      <c r="O1" s="6" t="str">
        <f>metadata!B11</f>
        <v>PC_SMALL_HY</v>
      </c>
      <c r="P1" s="6" t="str">
        <f>metadata!B12</f>
        <v>TAXI_SMALL_G</v>
      </c>
      <c r="Q1" s="6" t="str">
        <f>metadata!B13</f>
        <v>TAXI_SMALL_GLP</v>
      </c>
      <c r="R1" s="6" t="str">
        <f>metadata!B14</f>
        <v>LCV_NI_G</v>
      </c>
      <c r="S1" s="6" t="str">
        <f>metadata!B15</f>
        <v>LCV_NII_G</v>
      </c>
      <c r="T1" s="6" t="str">
        <f>metadata!B16</f>
        <v>LCV_NIII_G</v>
      </c>
      <c r="U1" s="6" t="str">
        <f>metadata!B17</f>
        <v>LCV_NI_D</v>
      </c>
      <c r="V1" s="6" t="str">
        <f>metadata!B18</f>
        <v>LCV_NII_D</v>
      </c>
      <c r="W1" s="6" t="str">
        <f>metadata!B19</f>
        <v>LCV_NIII_D</v>
      </c>
      <c r="X1" s="6" t="str">
        <f>metadata!B20</f>
        <v>LCV_ELEC</v>
      </c>
      <c r="Y1" s="6" t="str">
        <f>metadata!B21</f>
        <v>LCV_HY</v>
      </c>
      <c r="Z1" s="6" t="str">
        <f>metadata!B22</f>
        <v>TRUCKS_RT_7_D</v>
      </c>
      <c r="AA1" s="6" t="str">
        <f>metadata!B23</f>
        <v>TRUCKS_RT_7_12_D</v>
      </c>
      <c r="AB1" s="6" t="str">
        <f>metadata!B24</f>
        <v>TRUCKS_RT_12_14_D</v>
      </c>
      <c r="AC1" s="6" t="str">
        <f>metadata!B25</f>
        <v>TRUCKS_RT_14_16_D</v>
      </c>
      <c r="AD1" s="6" t="str">
        <f>metadata!B26</f>
        <v>TRUCKS_RT_16_20_D</v>
      </c>
      <c r="AE1" s="6" t="str">
        <f>metadata!B27</f>
        <v>TRUCKS_RT_20_26_D</v>
      </c>
      <c r="AF1" s="6" t="str">
        <f>metadata!B28</f>
        <v>TRUCKS_RT_26_28_D</v>
      </c>
      <c r="AG1" s="6" t="str">
        <f>metadata!B29</f>
        <v>TRUCKS_RT_28_32_D</v>
      </c>
      <c r="AH1" s="3" t="str">
        <f>metadata!B30</f>
        <v>TRUCKS_RT_32_D</v>
      </c>
      <c r="AI1" s="3" t="str">
        <f>metadata!B31</f>
        <v>TRUCKS_RT_7_G</v>
      </c>
      <c r="AJ1" s="3" t="str">
        <f>metadata!B32</f>
        <v>TRUCKS_RT_7_12_G</v>
      </c>
      <c r="AK1" s="3" t="str">
        <f>metadata!B33</f>
        <v>TRUCKS_RT_12_14_G</v>
      </c>
      <c r="AL1" s="3" t="str">
        <f>metadata!B34</f>
        <v>TRUCKS_RT_14_16_G</v>
      </c>
      <c r="AM1" s="3" t="str">
        <f>metadata!B35</f>
        <v>TRUCKS_RT_16_20_G</v>
      </c>
      <c r="AN1" s="3" t="str">
        <f>metadata!B36</f>
        <v>TRUCKS_RT_20_26_G</v>
      </c>
      <c r="AO1" s="3" t="str">
        <f>metadata!B37</f>
        <v>TRUCKS_RT_26_28_G</v>
      </c>
      <c r="AP1" s="3" t="str">
        <f>metadata!B38</f>
        <v>TRUCKS_RT_28_32_G</v>
      </c>
      <c r="AQ1" s="3" t="str">
        <f>metadata!B39</f>
        <v>TRUCKS_RT_32_G</v>
      </c>
      <c r="AR1" s="3" t="str">
        <f>metadata!B40</f>
        <v>TRUCKS_AT_16_20_D</v>
      </c>
      <c r="AS1" s="6" t="str">
        <f>metadata!B41</f>
        <v>TRUCKS_AT_20_28_D</v>
      </c>
      <c r="AT1" s="6" t="str">
        <f>metadata!B42</f>
        <v>TRUCKS_AT_28_34_D</v>
      </c>
      <c r="AU1" t="str">
        <f>metadata!B43</f>
        <v>TRUCKS_AT_34_40_D</v>
      </c>
      <c r="AV1" t="str">
        <f>metadata!B44</f>
        <v>TRUCKS_AT_40_50_D</v>
      </c>
      <c r="AW1" t="str">
        <f>metadata!B45</f>
        <v>TRUCKS_AT_50_60_D</v>
      </c>
      <c r="AX1" t="str">
        <f>metadata!B46</f>
        <v>TRUCKS_ELEC</v>
      </c>
      <c r="AY1" t="str">
        <f>metadata!B47</f>
        <v>BUS_UB_15_D</v>
      </c>
      <c r="AZ1" t="str">
        <f>metadata!B48</f>
        <v>BUS_UB_15_18_D</v>
      </c>
      <c r="BA1" t="str">
        <f>metadata!B49</f>
        <v>BUS_UB_18_D</v>
      </c>
      <c r="BB1" t="str">
        <f>metadata!B50</f>
        <v>BUS_UB_15_G</v>
      </c>
      <c r="BC1" t="str">
        <f>metadata!B51</f>
        <v>BUS_UB_15_18_G</v>
      </c>
      <c r="BD1" t="str">
        <f>metadata!B52</f>
        <v>BUS_UB_18_G</v>
      </c>
      <c r="BE1" t="str">
        <f>metadata!B53</f>
        <v>BUS_COACH_17_D</v>
      </c>
      <c r="BF1" t="str">
        <f>metadata!B54</f>
        <v>BUS_COACH_18_D</v>
      </c>
      <c r="BG1" t="str">
        <f>metadata!B55</f>
        <v>BUS_COACH_17_G</v>
      </c>
      <c r="BH1" t="str">
        <f>metadata!B56</f>
        <v>BUS_COACH_18_G</v>
      </c>
      <c r="BI1" t="str">
        <f>metadata!B57</f>
        <v>BUS_UB_15_HY</v>
      </c>
      <c r="BJ1" t="str">
        <f>metadata!B58</f>
        <v>BUS_ELEC</v>
      </c>
      <c r="BK1" t="str">
        <f>metadata!B59</f>
        <v>MC_2S_50_G</v>
      </c>
      <c r="BL1" t="str">
        <f>metadata!B60</f>
        <v>MC_4S_50_250_G</v>
      </c>
      <c r="BM1" t="str">
        <f>metadata!B61</f>
        <v>MC_4S_250_750_G</v>
      </c>
      <c r="BN1" t="str">
        <f>metadata!B62</f>
        <v>MC_4S_750_G</v>
      </c>
      <c r="BO1" t="str">
        <f>metadata!B63</f>
        <v>MC_ELEC</v>
      </c>
    </row>
    <row r="2" spans="1:67" x14ac:dyDescent="0.25">
      <c r="A2">
        <v>2019</v>
      </c>
      <c r="B2">
        <v>3</v>
      </c>
      <c r="C2" t="s">
        <v>286</v>
      </c>
      <c r="D2">
        <v>3</v>
      </c>
      <c r="E2">
        <v>3</v>
      </c>
      <c r="F2" t="str">
        <f t="shared" ref="F2:N11" si="0">_xlfn.CONCAT("Euro ",$B2)</f>
        <v>Euro 3</v>
      </c>
      <c r="G2" t="str">
        <f t="shared" si="0"/>
        <v>Euro 3</v>
      </c>
      <c r="H2" t="str">
        <f t="shared" si="0"/>
        <v>Euro 3</v>
      </c>
      <c r="I2" t="str">
        <f t="shared" si="0"/>
        <v>Euro 3</v>
      </c>
      <c r="J2" t="str">
        <f t="shared" si="0"/>
        <v>Euro 3</v>
      </c>
      <c r="K2" t="str">
        <f t="shared" si="0"/>
        <v>Euro 3</v>
      </c>
      <c r="L2" t="str">
        <f t="shared" si="0"/>
        <v>Euro 3</v>
      </c>
      <c r="M2" t="str">
        <f t="shared" si="0"/>
        <v>Euro 3</v>
      </c>
      <c r="N2" t="str">
        <f t="shared" si="0"/>
        <v>Euro 3</v>
      </c>
      <c r="O2" t="s">
        <v>287</v>
      </c>
      <c r="P2" t="str">
        <f t="shared" ref="P2:X11" si="1">_xlfn.CONCAT("Euro ",$B2)</f>
        <v>Euro 3</v>
      </c>
      <c r="Q2" t="str">
        <f t="shared" si="1"/>
        <v>Euro 3</v>
      </c>
      <c r="R2" t="str">
        <f t="shared" si="1"/>
        <v>Euro 3</v>
      </c>
      <c r="S2" t="str">
        <f t="shared" si="1"/>
        <v>Euro 3</v>
      </c>
      <c r="T2" t="str">
        <f t="shared" si="1"/>
        <v>Euro 3</v>
      </c>
      <c r="U2" t="str">
        <f t="shared" si="1"/>
        <v>Euro 3</v>
      </c>
      <c r="V2" t="str">
        <f t="shared" si="1"/>
        <v>Euro 3</v>
      </c>
      <c r="W2" t="str">
        <f t="shared" si="1"/>
        <v>Euro 3</v>
      </c>
      <c r="X2" t="str">
        <f t="shared" si="1"/>
        <v>Euro 3</v>
      </c>
      <c r="Y2" t="s">
        <v>287</v>
      </c>
      <c r="Z2" t="str">
        <f t="shared" ref="Z2:AH11" si="2">_xlfn.CONCAT("Euro ",$C2)</f>
        <v>Euro III</v>
      </c>
      <c r="AA2" t="str">
        <f t="shared" si="2"/>
        <v>Euro III</v>
      </c>
      <c r="AB2" t="str">
        <f t="shared" si="2"/>
        <v>Euro III</v>
      </c>
      <c r="AC2" t="str">
        <f t="shared" si="2"/>
        <v>Euro III</v>
      </c>
      <c r="AD2" t="str">
        <f t="shared" si="2"/>
        <v>Euro III</v>
      </c>
      <c r="AE2" t="str">
        <f t="shared" si="2"/>
        <v>Euro III</v>
      </c>
      <c r="AF2" t="str">
        <f t="shared" si="2"/>
        <v>Euro III</v>
      </c>
      <c r="AG2" t="str">
        <f t="shared" si="2"/>
        <v>Euro III</v>
      </c>
      <c r="AH2" t="str">
        <f t="shared" si="2"/>
        <v>Euro III</v>
      </c>
      <c r="AI2" t="str">
        <f t="shared" ref="AI2:AQ11" si="3">_xlfn.CONCAT("Euro ",$B2)</f>
        <v>Euro 3</v>
      </c>
      <c r="AJ2" t="str">
        <f t="shared" si="3"/>
        <v>Euro 3</v>
      </c>
      <c r="AK2" t="str">
        <f t="shared" si="3"/>
        <v>Euro 3</v>
      </c>
      <c r="AL2" t="str">
        <f t="shared" si="3"/>
        <v>Euro 3</v>
      </c>
      <c r="AM2" t="str">
        <f t="shared" si="3"/>
        <v>Euro 3</v>
      </c>
      <c r="AN2" t="str">
        <f t="shared" si="3"/>
        <v>Euro 3</v>
      </c>
      <c r="AO2" t="str">
        <f t="shared" si="3"/>
        <v>Euro 3</v>
      </c>
      <c r="AP2" t="str">
        <f t="shared" si="3"/>
        <v>Euro 3</v>
      </c>
      <c r="AQ2" t="str">
        <f t="shared" si="3"/>
        <v>Euro 3</v>
      </c>
      <c r="AR2" t="str">
        <f t="shared" ref="AR2:AW11" si="4">_xlfn.CONCAT("Euro ",$C2)</f>
        <v>Euro III</v>
      </c>
      <c r="AS2" t="str">
        <f t="shared" si="4"/>
        <v>Euro III</v>
      </c>
      <c r="AT2" t="str">
        <f t="shared" si="4"/>
        <v>Euro III</v>
      </c>
      <c r="AU2" t="str">
        <f t="shared" si="4"/>
        <v>Euro III</v>
      </c>
      <c r="AV2" t="str">
        <f t="shared" si="4"/>
        <v>Euro III</v>
      </c>
      <c r="AW2" t="str">
        <f t="shared" si="4"/>
        <v>Euro III</v>
      </c>
      <c r="AX2" t="str">
        <f t="shared" ref="AX2:AX21" si="5">_xlfn.CONCAT("Euro ",$B2)</f>
        <v>Euro 3</v>
      </c>
      <c r="AY2" t="str">
        <f t="shared" ref="AY2:BF11" si="6">_xlfn.CONCAT("Euro ",$C2)</f>
        <v>Euro III</v>
      </c>
      <c r="AZ2" t="str">
        <f t="shared" si="6"/>
        <v>Euro III</v>
      </c>
      <c r="BA2" t="str">
        <f t="shared" si="6"/>
        <v>Euro III</v>
      </c>
      <c r="BB2" t="str">
        <f t="shared" si="6"/>
        <v>Euro III</v>
      </c>
      <c r="BC2" t="str">
        <f t="shared" si="6"/>
        <v>Euro III</v>
      </c>
      <c r="BD2" t="str">
        <f t="shared" si="6"/>
        <v>Euro III</v>
      </c>
      <c r="BE2" t="str">
        <f t="shared" si="6"/>
        <v>Euro III</v>
      </c>
      <c r="BF2" t="str">
        <f t="shared" si="6"/>
        <v>Euro III</v>
      </c>
      <c r="BG2" t="str">
        <f t="shared" ref="BG2:BH21" si="7">_xlfn.CONCAT("Euro ",$B2)</f>
        <v>Euro 3</v>
      </c>
      <c r="BH2" t="str">
        <f t="shared" si="7"/>
        <v>Euro 3</v>
      </c>
      <c r="BI2" t="s">
        <v>287</v>
      </c>
      <c r="BJ2" t="str">
        <f t="shared" ref="BJ2:BO11" si="8">_xlfn.CONCAT("Euro ",$B2)</f>
        <v>Euro 3</v>
      </c>
      <c r="BK2" t="str">
        <f t="shared" si="8"/>
        <v>Euro 3</v>
      </c>
      <c r="BL2" t="str">
        <f t="shared" si="8"/>
        <v>Euro 3</v>
      </c>
      <c r="BM2" t="str">
        <f t="shared" si="8"/>
        <v>Euro 3</v>
      </c>
      <c r="BN2" t="str">
        <f t="shared" si="8"/>
        <v>Euro 3</v>
      </c>
      <c r="BO2" t="str">
        <f t="shared" si="8"/>
        <v>Euro 3</v>
      </c>
    </row>
    <row r="3" spans="1:67" x14ac:dyDescent="0.25">
      <c r="A3">
        <f t="shared" ref="A3:A34" si="9">A2-1</f>
        <v>2018</v>
      </c>
      <c r="B3">
        <v>3</v>
      </c>
      <c r="C3" t="s">
        <v>286</v>
      </c>
      <c r="D3">
        <v>3</v>
      </c>
      <c r="E3">
        <v>3</v>
      </c>
      <c r="F3" t="str">
        <f t="shared" si="0"/>
        <v>Euro 3</v>
      </c>
      <c r="G3" t="str">
        <f t="shared" si="0"/>
        <v>Euro 3</v>
      </c>
      <c r="H3" t="str">
        <f t="shared" si="0"/>
        <v>Euro 3</v>
      </c>
      <c r="I3" t="str">
        <f t="shared" si="0"/>
        <v>Euro 3</v>
      </c>
      <c r="J3" t="str">
        <f t="shared" si="0"/>
        <v>Euro 3</v>
      </c>
      <c r="K3" t="str">
        <f t="shared" si="0"/>
        <v>Euro 3</v>
      </c>
      <c r="L3" t="str">
        <f t="shared" si="0"/>
        <v>Euro 3</v>
      </c>
      <c r="M3" t="str">
        <f t="shared" si="0"/>
        <v>Euro 3</v>
      </c>
      <c r="N3" t="str">
        <f t="shared" si="0"/>
        <v>Euro 3</v>
      </c>
      <c r="O3" t="s">
        <v>287</v>
      </c>
      <c r="P3" t="str">
        <f t="shared" si="1"/>
        <v>Euro 3</v>
      </c>
      <c r="Q3" t="str">
        <f t="shared" si="1"/>
        <v>Euro 3</v>
      </c>
      <c r="R3" t="str">
        <f t="shared" si="1"/>
        <v>Euro 3</v>
      </c>
      <c r="S3" t="str">
        <f t="shared" si="1"/>
        <v>Euro 3</v>
      </c>
      <c r="T3" t="str">
        <f t="shared" si="1"/>
        <v>Euro 3</v>
      </c>
      <c r="U3" t="str">
        <f t="shared" si="1"/>
        <v>Euro 3</v>
      </c>
      <c r="V3" t="str">
        <f t="shared" si="1"/>
        <v>Euro 3</v>
      </c>
      <c r="W3" t="str">
        <f t="shared" si="1"/>
        <v>Euro 3</v>
      </c>
      <c r="X3" t="str">
        <f t="shared" si="1"/>
        <v>Euro 3</v>
      </c>
      <c r="Y3" t="s">
        <v>287</v>
      </c>
      <c r="Z3" t="str">
        <f t="shared" si="2"/>
        <v>Euro III</v>
      </c>
      <c r="AA3" t="str">
        <f t="shared" si="2"/>
        <v>Euro III</v>
      </c>
      <c r="AB3" t="str">
        <f t="shared" si="2"/>
        <v>Euro III</v>
      </c>
      <c r="AC3" t="str">
        <f t="shared" si="2"/>
        <v>Euro III</v>
      </c>
      <c r="AD3" t="str">
        <f t="shared" si="2"/>
        <v>Euro III</v>
      </c>
      <c r="AE3" t="str">
        <f t="shared" si="2"/>
        <v>Euro III</v>
      </c>
      <c r="AF3" t="str">
        <f t="shared" si="2"/>
        <v>Euro III</v>
      </c>
      <c r="AG3" t="str">
        <f t="shared" si="2"/>
        <v>Euro III</v>
      </c>
      <c r="AH3" t="str">
        <f t="shared" si="2"/>
        <v>Euro III</v>
      </c>
      <c r="AI3" t="str">
        <f t="shared" si="3"/>
        <v>Euro 3</v>
      </c>
      <c r="AJ3" t="str">
        <f t="shared" si="3"/>
        <v>Euro 3</v>
      </c>
      <c r="AK3" t="str">
        <f t="shared" si="3"/>
        <v>Euro 3</v>
      </c>
      <c r="AL3" t="str">
        <f t="shared" si="3"/>
        <v>Euro 3</v>
      </c>
      <c r="AM3" t="str">
        <f t="shared" si="3"/>
        <v>Euro 3</v>
      </c>
      <c r="AN3" t="str">
        <f t="shared" si="3"/>
        <v>Euro 3</v>
      </c>
      <c r="AO3" t="str">
        <f t="shared" si="3"/>
        <v>Euro 3</v>
      </c>
      <c r="AP3" t="str">
        <f t="shared" si="3"/>
        <v>Euro 3</v>
      </c>
      <c r="AQ3" t="str">
        <f t="shared" si="3"/>
        <v>Euro 3</v>
      </c>
      <c r="AR3" t="str">
        <f t="shared" si="4"/>
        <v>Euro III</v>
      </c>
      <c r="AS3" t="str">
        <f t="shared" si="4"/>
        <v>Euro III</v>
      </c>
      <c r="AT3" t="str">
        <f t="shared" si="4"/>
        <v>Euro III</v>
      </c>
      <c r="AU3" t="str">
        <f t="shared" si="4"/>
        <v>Euro III</v>
      </c>
      <c r="AV3" t="str">
        <f t="shared" si="4"/>
        <v>Euro III</v>
      </c>
      <c r="AW3" t="str">
        <f t="shared" si="4"/>
        <v>Euro III</v>
      </c>
      <c r="AX3" t="str">
        <f t="shared" si="5"/>
        <v>Euro 3</v>
      </c>
      <c r="AY3" t="str">
        <f t="shared" si="6"/>
        <v>Euro III</v>
      </c>
      <c r="AZ3" t="str">
        <f t="shared" si="6"/>
        <v>Euro III</v>
      </c>
      <c r="BA3" t="str">
        <f t="shared" si="6"/>
        <v>Euro III</v>
      </c>
      <c r="BB3" t="str">
        <f t="shared" si="6"/>
        <v>Euro III</v>
      </c>
      <c r="BC3" t="str">
        <f t="shared" si="6"/>
        <v>Euro III</v>
      </c>
      <c r="BD3" t="str">
        <f t="shared" si="6"/>
        <v>Euro III</v>
      </c>
      <c r="BE3" t="str">
        <f t="shared" si="6"/>
        <v>Euro III</v>
      </c>
      <c r="BF3" t="str">
        <f t="shared" si="6"/>
        <v>Euro III</v>
      </c>
      <c r="BG3" t="str">
        <f t="shared" si="7"/>
        <v>Euro 3</v>
      </c>
      <c r="BH3" t="str">
        <f t="shared" si="7"/>
        <v>Euro 3</v>
      </c>
      <c r="BI3" t="s">
        <v>287</v>
      </c>
      <c r="BJ3" t="str">
        <f t="shared" si="8"/>
        <v>Euro 3</v>
      </c>
      <c r="BK3" t="str">
        <f t="shared" si="8"/>
        <v>Euro 3</v>
      </c>
      <c r="BL3" t="str">
        <f t="shared" si="8"/>
        <v>Euro 3</v>
      </c>
      <c r="BM3" t="str">
        <f t="shared" si="8"/>
        <v>Euro 3</v>
      </c>
      <c r="BN3" t="str">
        <f t="shared" si="8"/>
        <v>Euro 3</v>
      </c>
      <c r="BO3" t="str">
        <f t="shared" si="8"/>
        <v>Euro 3</v>
      </c>
    </row>
    <row r="4" spans="1:67" x14ac:dyDescent="0.25">
      <c r="A4">
        <f t="shared" si="9"/>
        <v>2017</v>
      </c>
      <c r="B4">
        <v>3</v>
      </c>
      <c r="C4" t="s">
        <v>286</v>
      </c>
      <c r="D4">
        <v>3</v>
      </c>
      <c r="E4">
        <v>3</v>
      </c>
      <c r="F4" t="str">
        <f t="shared" si="0"/>
        <v>Euro 3</v>
      </c>
      <c r="G4" t="str">
        <f t="shared" si="0"/>
        <v>Euro 3</v>
      </c>
      <c r="H4" t="str">
        <f t="shared" si="0"/>
        <v>Euro 3</v>
      </c>
      <c r="I4" t="str">
        <f t="shared" si="0"/>
        <v>Euro 3</v>
      </c>
      <c r="J4" t="str">
        <f t="shared" si="0"/>
        <v>Euro 3</v>
      </c>
      <c r="K4" t="str">
        <f t="shared" si="0"/>
        <v>Euro 3</v>
      </c>
      <c r="L4" t="str">
        <f t="shared" si="0"/>
        <v>Euro 3</v>
      </c>
      <c r="M4" t="str">
        <f t="shared" si="0"/>
        <v>Euro 3</v>
      </c>
      <c r="N4" t="str">
        <f t="shared" si="0"/>
        <v>Euro 3</v>
      </c>
      <c r="O4" t="s">
        <v>287</v>
      </c>
      <c r="P4" t="str">
        <f t="shared" si="1"/>
        <v>Euro 3</v>
      </c>
      <c r="Q4" t="str">
        <f t="shared" si="1"/>
        <v>Euro 3</v>
      </c>
      <c r="R4" t="str">
        <f t="shared" si="1"/>
        <v>Euro 3</v>
      </c>
      <c r="S4" t="str">
        <f t="shared" si="1"/>
        <v>Euro 3</v>
      </c>
      <c r="T4" t="str">
        <f t="shared" si="1"/>
        <v>Euro 3</v>
      </c>
      <c r="U4" t="str">
        <f t="shared" si="1"/>
        <v>Euro 3</v>
      </c>
      <c r="V4" t="str">
        <f t="shared" si="1"/>
        <v>Euro 3</v>
      </c>
      <c r="W4" t="str">
        <f t="shared" si="1"/>
        <v>Euro 3</v>
      </c>
      <c r="X4" t="str">
        <f t="shared" si="1"/>
        <v>Euro 3</v>
      </c>
      <c r="Y4" t="s">
        <v>287</v>
      </c>
      <c r="Z4" t="str">
        <f t="shared" si="2"/>
        <v>Euro III</v>
      </c>
      <c r="AA4" t="str">
        <f t="shared" si="2"/>
        <v>Euro III</v>
      </c>
      <c r="AB4" t="str">
        <f t="shared" si="2"/>
        <v>Euro III</v>
      </c>
      <c r="AC4" t="str">
        <f t="shared" si="2"/>
        <v>Euro III</v>
      </c>
      <c r="AD4" t="str">
        <f t="shared" si="2"/>
        <v>Euro III</v>
      </c>
      <c r="AE4" t="str">
        <f t="shared" si="2"/>
        <v>Euro III</v>
      </c>
      <c r="AF4" t="str">
        <f t="shared" si="2"/>
        <v>Euro III</v>
      </c>
      <c r="AG4" t="str">
        <f t="shared" si="2"/>
        <v>Euro III</v>
      </c>
      <c r="AH4" t="str">
        <f t="shared" si="2"/>
        <v>Euro III</v>
      </c>
      <c r="AI4" t="str">
        <f t="shared" si="3"/>
        <v>Euro 3</v>
      </c>
      <c r="AJ4" t="str">
        <f t="shared" si="3"/>
        <v>Euro 3</v>
      </c>
      <c r="AK4" t="str">
        <f t="shared" si="3"/>
        <v>Euro 3</v>
      </c>
      <c r="AL4" t="str">
        <f t="shared" si="3"/>
        <v>Euro 3</v>
      </c>
      <c r="AM4" t="str">
        <f t="shared" si="3"/>
        <v>Euro 3</v>
      </c>
      <c r="AN4" t="str">
        <f t="shared" si="3"/>
        <v>Euro 3</v>
      </c>
      <c r="AO4" t="str">
        <f t="shared" si="3"/>
        <v>Euro 3</v>
      </c>
      <c r="AP4" t="str">
        <f t="shared" si="3"/>
        <v>Euro 3</v>
      </c>
      <c r="AQ4" t="str">
        <f t="shared" si="3"/>
        <v>Euro 3</v>
      </c>
      <c r="AR4" t="str">
        <f t="shared" si="4"/>
        <v>Euro III</v>
      </c>
      <c r="AS4" t="str">
        <f t="shared" si="4"/>
        <v>Euro III</v>
      </c>
      <c r="AT4" t="str">
        <f t="shared" si="4"/>
        <v>Euro III</v>
      </c>
      <c r="AU4" t="str">
        <f t="shared" si="4"/>
        <v>Euro III</v>
      </c>
      <c r="AV4" t="str">
        <f t="shared" si="4"/>
        <v>Euro III</v>
      </c>
      <c r="AW4" t="str">
        <f t="shared" si="4"/>
        <v>Euro III</v>
      </c>
      <c r="AX4" t="str">
        <f t="shared" si="5"/>
        <v>Euro 3</v>
      </c>
      <c r="AY4" t="str">
        <f t="shared" si="6"/>
        <v>Euro III</v>
      </c>
      <c r="AZ4" t="str">
        <f t="shared" si="6"/>
        <v>Euro III</v>
      </c>
      <c r="BA4" t="str">
        <f t="shared" si="6"/>
        <v>Euro III</v>
      </c>
      <c r="BB4" t="str">
        <f t="shared" si="6"/>
        <v>Euro III</v>
      </c>
      <c r="BC4" t="str">
        <f t="shared" si="6"/>
        <v>Euro III</v>
      </c>
      <c r="BD4" t="str">
        <f t="shared" si="6"/>
        <v>Euro III</v>
      </c>
      <c r="BE4" t="str">
        <f t="shared" si="6"/>
        <v>Euro III</v>
      </c>
      <c r="BF4" t="str">
        <f t="shared" si="6"/>
        <v>Euro III</v>
      </c>
      <c r="BG4" t="str">
        <f t="shared" si="7"/>
        <v>Euro 3</v>
      </c>
      <c r="BH4" t="str">
        <f t="shared" si="7"/>
        <v>Euro 3</v>
      </c>
      <c r="BI4" t="s">
        <v>287</v>
      </c>
      <c r="BJ4" t="str">
        <f t="shared" si="8"/>
        <v>Euro 3</v>
      </c>
      <c r="BK4" t="str">
        <f t="shared" si="8"/>
        <v>Euro 3</v>
      </c>
      <c r="BL4" t="str">
        <f t="shared" si="8"/>
        <v>Euro 3</v>
      </c>
      <c r="BM4" t="str">
        <f t="shared" si="8"/>
        <v>Euro 3</v>
      </c>
      <c r="BN4" t="str">
        <f t="shared" si="8"/>
        <v>Euro 3</v>
      </c>
      <c r="BO4" t="str">
        <f t="shared" si="8"/>
        <v>Euro 3</v>
      </c>
    </row>
    <row r="5" spans="1:67" x14ac:dyDescent="0.25">
      <c r="A5">
        <f t="shared" si="9"/>
        <v>2016</v>
      </c>
      <c r="B5">
        <v>2</v>
      </c>
      <c r="C5" t="s">
        <v>288</v>
      </c>
      <c r="D5">
        <v>2</v>
      </c>
      <c r="E5">
        <v>2</v>
      </c>
      <c r="F5" t="str">
        <f t="shared" si="0"/>
        <v>Euro 2</v>
      </c>
      <c r="G5" t="str">
        <f t="shared" si="0"/>
        <v>Euro 2</v>
      </c>
      <c r="H5" t="str">
        <f t="shared" si="0"/>
        <v>Euro 2</v>
      </c>
      <c r="I5" t="str">
        <f t="shared" si="0"/>
        <v>Euro 2</v>
      </c>
      <c r="J5" t="str">
        <f t="shared" si="0"/>
        <v>Euro 2</v>
      </c>
      <c r="K5" t="str">
        <f t="shared" si="0"/>
        <v>Euro 2</v>
      </c>
      <c r="L5" t="str">
        <f t="shared" si="0"/>
        <v>Euro 2</v>
      </c>
      <c r="M5" t="str">
        <f t="shared" si="0"/>
        <v>Euro 2</v>
      </c>
      <c r="N5" t="str">
        <f t="shared" si="0"/>
        <v>Euro 2</v>
      </c>
      <c r="O5" t="s">
        <v>287</v>
      </c>
      <c r="P5" t="str">
        <f t="shared" si="1"/>
        <v>Euro 2</v>
      </c>
      <c r="Q5" t="str">
        <f t="shared" si="1"/>
        <v>Euro 2</v>
      </c>
      <c r="R5" t="str">
        <f t="shared" si="1"/>
        <v>Euro 2</v>
      </c>
      <c r="S5" t="str">
        <f t="shared" si="1"/>
        <v>Euro 2</v>
      </c>
      <c r="T5" t="str">
        <f t="shared" si="1"/>
        <v>Euro 2</v>
      </c>
      <c r="U5" t="str">
        <f t="shared" si="1"/>
        <v>Euro 2</v>
      </c>
      <c r="V5" t="str">
        <f t="shared" si="1"/>
        <v>Euro 2</v>
      </c>
      <c r="W5" t="str">
        <f t="shared" si="1"/>
        <v>Euro 2</v>
      </c>
      <c r="X5" t="str">
        <f t="shared" si="1"/>
        <v>Euro 2</v>
      </c>
      <c r="Y5" t="s">
        <v>287</v>
      </c>
      <c r="Z5" t="str">
        <f t="shared" si="2"/>
        <v>Euro II</v>
      </c>
      <c r="AA5" t="str">
        <f t="shared" si="2"/>
        <v>Euro II</v>
      </c>
      <c r="AB5" t="str">
        <f t="shared" si="2"/>
        <v>Euro II</v>
      </c>
      <c r="AC5" t="str">
        <f t="shared" si="2"/>
        <v>Euro II</v>
      </c>
      <c r="AD5" t="str">
        <f t="shared" si="2"/>
        <v>Euro II</v>
      </c>
      <c r="AE5" t="str">
        <f t="shared" si="2"/>
        <v>Euro II</v>
      </c>
      <c r="AF5" t="str">
        <f t="shared" si="2"/>
        <v>Euro II</v>
      </c>
      <c r="AG5" t="str">
        <f t="shared" si="2"/>
        <v>Euro II</v>
      </c>
      <c r="AH5" t="str">
        <f t="shared" si="2"/>
        <v>Euro II</v>
      </c>
      <c r="AI5" t="str">
        <f t="shared" si="3"/>
        <v>Euro 2</v>
      </c>
      <c r="AJ5" t="str">
        <f t="shared" si="3"/>
        <v>Euro 2</v>
      </c>
      <c r="AK5" t="str">
        <f t="shared" si="3"/>
        <v>Euro 2</v>
      </c>
      <c r="AL5" t="str">
        <f t="shared" si="3"/>
        <v>Euro 2</v>
      </c>
      <c r="AM5" t="str">
        <f t="shared" si="3"/>
        <v>Euro 2</v>
      </c>
      <c r="AN5" t="str">
        <f t="shared" si="3"/>
        <v>Euro 2</v>
      </c>
      <c r="AO5" t="str">
        <f t="shared" si="3"/>
        <v>Euro 2</v>
      </c>
      <c r="AP5" t="str">
        <f t="shared" si="3"/>
        <v>Euro 2</v>
      </c>
      <c r="AQ5" t="str">
        <f t="shared" si="3"/>
        <v>Euro 2</v>
      </c>
      <c r="AR5" t="str">
        <f t="shared" si="4"/>
        <v>Euro II</v>
      </c>
      <c r="AS5" t="str">
        <f t="shared" si="4"/>
        <v>Euro II</v>
      </c>
      <c r="AT5" t="str">
        <f t="shared" si="4"/>
        <v>Euro II</v>
      </c>
      <c r="AU5" t="str">
        <f t="shared" si="4"/>
        <v>Euro II</v>
      </c>
      <c r="AV5" t="str">
        <f t="shared" si="4"/>
        <v>Euro II</v>
      </c>
      <c r="AW5" t="str">
        <f t="shared" si="4"/>
        <v>Euro II</v>
      </c>
      <c r="AX5" t="str">
        <f t="shared" si="5"/>
        <v>Euro 2</v>
      </c>
      <c r="AY5" t="str">
        <f t="shared" si="6"/>
        <v>Euro II</v>
      </c>
      <c r="AZ5" t="str">
        <f t="shared" si="6"/>
        <v>Euro II</v>
      </c>
      <c r="BA5" t="str">
        <f t="shared" si="6"/>
        <v>Euro II</v>
      </c>
      <c r="BB5" t="str">
        <f t="shared" si="6"/>
        <v>Euro II</v>
      </c>
      <c r="BC5" t="str">
        <f t="shared" si="6"/>
        <v>Euro II</v>
      </c>
      <c r="BD5" t="str">
        <f t="shared" si="6"/>
        <v>Euro II</v>
      </c>
      <c r="BE5" t="str">
        <f t="shared" si="6"/>
        <v>Euro II</v>
      </c>
      <c r="BF5" t="str">
        <f t="shared" si="6"/>
        <v>Euro II</v>
      </c>
      <c r="BG5" t="str">
        <f t="shared" si="7"/>
        <v>Euro 2</v>
      </c>
      <c r="BH5" t="str">
        <f t="shared" si="7"/>
        <v>Euro 2</v>
      </c>
      <c r="BI5" t="s">
        <v>287</v>
      </c>
      <c r="BJ5" t="str">
        <f t="shared" si="8"/>
        <v>Euro 2</v>
      </c>
      <c r="BK5" t="str">
        <f t="shared" si="8"/>
        <v>Euro 2</v>
      </c>
      <c r="BL5" t="str">
        <f t="shared" si="8"/>
        <v>Euro 2</v>
      </c>
      <c r="BM5" t="str">
        <f t="shared" si="8"/>
        <v>Euro 2</v>
      </c>
      <c r="BN5" t="str">
        <f t="shared" si="8"/>
        <v>Euro 2</v>
      </c>
      <c r="BO5" t="str">
        <f t="shared" si="8"/>
        <v>Euro 2</v>
      </c>
    </row>
    <row r="6" spans="1:67" x14ac:dyDescent="0.25">
      <c r="A6">
        <f t="shared" si="9"/>
        <v>2015</v>
      </c>
      <c r="B6">
        <v>2</v>
      </c>
      <c r="C6" t="s">
        <v>288</v>
      </c>
      <c r="D6">
        <v>2</v>
      </c>
      <c r="E6">
        <v>2</v>
      </c>
      <c r="F6" t="str">
        <f t="shared" si="0"/>
        <v>Euro 2</v>
      </c>
      <c r="G6" t="str">
        <f t="shared" si="0"/>
        <v>Euro 2</v>
      </c>
      <c r="H6" t="str">
        <f t="shared" si="0"/>
        <v>Euro 2</v>
      </c>
      <c r="I6" t="str">
        <f t="shared" si="0"/>
        <v>Euro 2</v>
      </c>
      <c r="J6" t="str">
        <f t="shared" si="0"/>
        <v>Euro 2</v>
      </c>
      <c r="K6" t="str">
        <f t="shared" si="0"/>
        <v>Euro 2</v>
      </c>
      <c r="L6" t="str">
        <f t="shared" si="0"/>
        <v>Euro 2</v>
      </c>
      <c r="M6" t="str">
        <f t="shared" si="0"/>
        <v>Euro 2</v>
      </c>
      <c r="N6" t="str">
        <f t="shared" si="0"/>
        <v>Euro 2</v>
      </c>
      <c r="O6" t="s">
        <v>287</v>
      </c>
      <c r="P6" t="str">
        <f t="shared" si="1"/>
        <v>Euro 2</v>
      </c>
      <c r="Q6" t="str">
        <f t="shared" si="1"/>
        <v>Euro 2</v>
      </c>
      <c r="R6" t="str">
        <f t="shared" si="1"/>
        <v>Euro 2</v>
      </c>
      <c r="S6" t="str">
        <f t="shared" si="1"/>
        <v>Euro 2</v>
      </c>
      <c r="T6" t="str">
        <f t="shared" si="1"/>
        <v>Euro 2</v>
      </c>
      <c r="U6" t="str">
        <f t="shared" si="1"/>
        <v>Euro 2</v>
      </c>
      <c r="V6" t="str">
        <f t="shared" si="1"/>
        <v>Euro 2</v>
      </c>
      <c r="W6" t="str">
        <f t="shared" si="1"/>
        <v>Euro 2</v>
      </c>
      <c r="X6" t="str">
        <f t="shared" si="1"/>
        <v>Euro 2</v>
      </c>
      <c r="Y6" t="s">
        <v>287</v>
      </c>
      <c r="Z6" t="str">
        <f t="shared" si="2"/>
        <v>Euro II</v>
      </c>
      <c r="AA6" t="str">
        <f t="shared" si="2"/>
        <v>Euro II</v>
      </c>
      <c r="AB6" t="str">
        <f t="shared" si="2"/>
        <v>Euro II</v>
      </c>
      <c r="AC6" t="str">
        <f t="shared" si="2"/>
        <v>Euro II</v>
      </c>
      <c r="AD6" t="str">
        <f t="shared" si="2"/>
        <v>Euro II</v>
      </c>
      <c r="AE6" t="str">
        <f t="shared" si="2"/>
        <v>Euro II</v>
      </c>
      <c r="AF6" t="str">
        <f t="shared" si="2"/>
        <v>Euro II</v>
      </c>
      <c r="AG6" t="str">
        <f t="shared" si="2"/>
        <v>Euro II</v>
      </c>
      <c r="AH6" t="str">
        <f t="shared" si="2"/>
        <v>Euro II</v>
      </c>
      <c r="AI6" t="str">
        <f t="shared" si="3"/>
        <v>Euro 2</v>
      </c>
      <c r="AJ6" t="str">
        <f t="shared" si="3"/>
        <v>Euro 2</v>
      </c>
      <c r="AK6" t="str">
        <f t="shared" si="3"/>
        <v>Euro 2</v>
      </c>
      <c r="AL6" t="str">
        <f t="shared" si="3"/>
        <v>Euro 2</v>
      </c>
      <c r="AM6" t="str">
        <f t="shared" si="3"/>
        <v>Euro 2</v>
      </c>
      <c r="AN6" t="str">
        <f t="shared" si="3"/>
        <v>Euro 2</v>
      </c>
      <c r="AO6" t="str">
        <f t="shared" si="3"/>
        <v>Euro 2</v>
      </c>
      <c r="AP6" t="str">
        <f t="shared" si="3"/>
        <v>Euro 2</v>
      </c>
      <c r="AQ6" t="str">
        <f t="shared" si="3"/>
        <v>Euro 2</v>
      </c>
      <c r="AR6" t="str">
        <f t="shared" si="4"/>
        <v>Euro II</v>
      </c>
      <c r="AS6" t="str">
        <f t="shared" si="4"/>
        <v>Euro II</v>
      </c>
      <c r="AT6" t="str">
        <f t="shared" si="4"/>
        <v>Euro II</v>
      </c>
      <c r="AU6" t="str">
        <f t="shared" si="4"/>
        <v>Euro II</v>
      </c>
      <c r="AV6" t="str">
        <f t="shared" si="4"/>
        <v>Euro II</v>
      </c>
      <c r="AW6" t="str">
        <f t="shared" si="4"/>
        <v>Euro II</v>
      </c>
      <c r="AX6" t="str">
        <f t="shared" si="5"/>
        <v>Euro 2</v>
      </c>
      <c r="AY6" t="str">
        <f t="shared" si="6"/>
        <v>Euro II</v>
      </c>
      <c r="AZ6" t="str">
        <f t="shared" si="6"/>
        <v>Euro II</v>
      </c>
      <c r="BA6" t="str">
        <f t="shared" si="6"/>
        <v>Euro II</v>
      </c>
      <c r="BB6" t="str">
        <f t="shared" si="6"/>
        <v>Euro II</v>
      </c>
      <c r="BC6" t="str">
        <f t="shared" si="6"/>
        <v>Euro II</v>
      </c>
      <c r="BD6" t="str">
        <f t="shared" si="6"/>
        <v>Euro II</v>
      </c>
      <c r="BE6" t="str">
        <f t="shared" si="6"/>
        <v>Euro II</v>
      </c>
      <c r="BF6" t="str">
        <f t="shared" si="6"/>
        <v>Euro II</v>
      </c>
      <c r="BG6" t="str">
        <f t="shared" si="7"/>
        <v>Euro 2</v>
      </c>
      <c r="BH6" t="str">
        <f t="shared" si="7"/>
        <v>Euro 2</v>
      </c>
      <c r="BI6" t="s">
        <v>287</v>
      </c>
      <c r="BJ6" t="str">
        <f t="shared" si="8"/>
        <v>Euro 2</v>
      </c>
      <c r="BK6" t="str">
        <f t="shared" si="8"/>
        <v>Euro 2</v>
      </c>
      <c r="BL6" t="str">
        <f t="shared" si="8"/>
        <v>Euro 2</v>
      </c>
      <c r="BM6" t="str">
        <f t="shared" si="8"/>
        <v>Euro 2</v>
      </c>
      <c r="BN6" t="str">
        <f t="shared" si="8"/>
        <v>Euro 2</v>
      </c>
      <c r="BO6" t="str">
        <f t="shared" si="8"/>
        <v>Euro 2</v>
      </c>
    </row>
    <row r="7" spans="1:67" x14ac:dyDescent="0.25">
      <c r="A7">
        <f t="shared" si="9"/>
        <v>2014</v>
      </c>
      <c r="B7">
        <v>2</v>
      </c>
      <c r="C7" t="s">
        <v>288</v>
      </c>
      <c r="D7">
        <v>2</v>
      </c>
      <c r="E7">
        <v>2</v>
      </c>
      <c r="F7" t="str">
        <f t="shared" si="0"/>
        <v>Euro 2</v>
      </c>
      <c r="G7" t="str">
        <f t="shared" si="0"/>
        <v>Euro 2</v>
      </c>
      <c r="H7" t="str">
        <f t="shared" si="0"/>
        <v>Euro 2</v>
      </c>
      <c r="I7" t="str">
        <f t="shared" si="0"/>
        <v>Euro 2</v>
      </c>
      <c r="J7" t="str">
        <f t="shared" si="0"/>
        <v>Euro 2</v>
      </c>
      <c r="K7" t="str">
        <f t="shared" si="0"/>
        <v>Euro 2</v>
      </c>
      <c r="L7" t="str">
        <f t="shared" si="0"/>
        <v>Euro 2</v>
      </c>
      <c r="M7" t="str">
        <f t="shared" si="0"/>
        <v>Euro 2</v>
      </c>
      <c r="N7" t="str">
        <f t="shared" si="0"/>
        <v>Euro 2</v>
      </c>
      <c r="O7" t="s">
        <v>287</v>
      </c>
      <c r="P7" t="str">
        <f t="shared" si="1"/>
        <v>Euro 2</v>
      </c>
      <c r="Q7" t="str">
        <f t="shared" si="1"/>
        <v>Euro 2</v>
      </c>
      <c r="R7" t="str">
        <f t="shared" si="1"/>
        <v>Euro 2</v>
      </c>
      <c r="S7" t="str">
        <f t="shared" si="1"/>
        <v>Euro 2</v>
      </c>
      <c r="T7" t="str">
        <f t="shared" si="1"/>
        <v>Euro 2</v>
      </c>
      <c r="U7" t="str">
        <f t="shared" si="1"/>
        <v>Euro 2</v>
      </c>
      <c r="V7" t="str">
        <f t="shared" si="1"/>
        <v>Euro 2</v>
      </c>
      <c r="W7" t="str">
        <f t="shared" si="1"/>
        <v>Euro 2</v>
      </c>
      <c r="X7" t="str">
        <f t="shared" si="1"/>
        <v>Euro 2</v>
      </c>
      <c r="Y7" t="s">
        <v>287</v>
      </c>
      <c r="Z7" t="str">
        <f t="shared" si="2"/>
        <v>Euro II</v>
      </c>
      <c r="AA7" t="str">
        <f t="shared" si="2"/>
        <v>Euro II</v>
      </c>
      <c r="AB7" t="str">
        <f t="shared" si="2"/>
        <v>Euro II</v>
      </c>
      <c r="AC7" t="str">
        <f t="shared" si="2"/>
        <v>Euro II</v>
      </c>
      <c r="AD7" t="str">
        <f t="shared" si="2"/>
        <v>Euro II</v>
      </c>
      <c r="AE7" t="str">
        <f t="shared" si="2"/>
        <v>Euro II</v>
      </c>
      <c r="AF7" t="str">
        <f t="shared" si="2"/>
        <v>Euro II</v>
      </c>
      <c r="AG7" t="str">
        <f t="shared" si="2"/>
        <v>Euro II</v>
      </c>
      <c r="AH7" t="str">
        <f t="shared" si="2"/>
        <v>Euro II</v>
      </c>
      <c r="AI7" t="str">
        <f t="shared" si="3"/>
        <v>Euro 2</v>
      </c>
      <c r="AJ7" t="str">
        <f t="shared" si="3"/>
        <v>Euro 2</v>
      </c>
      <c r="AK7" t="str">
        <f t="shared" si="3"/>
        <v>Euro 2</v>
      </c>
      <c r="AL7" t="str">
        <f t="shared" si="3"/>
        <v>Euro 2</v>
      </c>
      <c r="AM7" t="str">
        <f t="shared" si="3"/>
        <v>Euro 2</v>
      </c>
      <c r="AN7" t="str">
        <f t="shared" si="3"/>
        <v>Euro 2</v>
      </c>
      <c r="AO7" t="str">
        <f t="shared" si="3"/>
        <v>Euro 2</v>
      </c>
      <c r="AP7" t="str">
        <f t="shared" si="3"/>
        <v>Euro 2</v>
      </c>
      <c r="AQ7" t="str">
        <f t="shared" si="3"/>
        <v>Euro 2</v>
      </c>
      <c r="AR7" t="str">
        <f t="shared" si="4"/>
        <v>Euro II</v>
      </c>
      <c r="AS7" t="str">
        <f t="shared" si="4"/>
        <v>Euro II</v>
      </c>
      <c r="AT7" t="str">
        <f t="shared" si="4"/>
        <v>Euro II</v>
      </c>
      <c r="AU7" t="str">
        <f t="shared" si="4"/>
        <v>Euro II</v>
      </c>
      <c r="AV7" t="str">
        <f t="shared" si="4"/>
        <v>Euro II</v>
      </c>
      <c r="AW7" t="str">
        <f t="shared" si="4"/>
        <v>Euro II</v>
      </c>
      <c r="AX7" t="str">
        <f t="shared" si="5"/>
        <v>Euro 2</v>
      </c>
      <c r="AY7" t="str">
        <f t="shared" si="6"/>
        <v>Euro II</v>
      </c>
      <c r="AZ7" t="str">
        <f t="shared" si="6"/>
        <v>Euro II</v>
      </c>
      <c r="BA7" t="str">
        <f t="shared" si="6"/>
        <v>Euro II</v>
      </c>
      <c r="BB7" t="str">
        <f t="shared" si="6"/>
        <v>Euro II</v>
      </c>
      <c r="BC7" t="str">
        <f t="shared" si="6"/>
        <v>Euro II</v>
      </c>
      <c r="BD7" t="str">
        <f t="shared" si="6"/>
        <v>Euro II</v>
      </c>
      <c r="BE7" t="str">
        <f t="shared" si="6"/>
        <v>Euro II</v>
      </c>
      <c r="BF7" t="str">
        <f t="shared" si="6"/>
        <v>Euro II</v>
      </c>
      <c r="BG7" t="str">
        <f t="shared" si="7"/>
        <v>Euro 2</v>
      </c>
      <c r="BH7" t="str">
        <f t="shared" si="7"/>
        <v>Euro 2</v>
      </c>
      <c r="BI7" t="s">
        <v>287</v>
      </c>
      <c r="BJ7" t="str">
        <f t="shared" si="8"/>
        <v>Euro 2</v>
      </c>
      <c r="BK7" t="str">
        <f t="shared" si="8"/>
        <v>Euro 2</v>
      </c>
      <c r="BL7" t="str">
        <f t="shared" si="8"/>
        <v>Euro 2</v>
      </c>
      <c r="BM7" t="str">
        <f t="shared" si="8"/>
        <v>Euro 2</v>
      </c>
      <c r="BN7" t="str">
        <f t="shared" si="8"/>
        <v>Euro 2</v>
      </c>
      <c r="BO7" t="str">
        <f t="shared" si="8"/>
        <v>Euro 2</v>
      </c>
    </row>
    <row r="8" spans="1:67" x14ac:dyDescent="0.25">
      <c r="A8">
        <f t="shared" si="9"/>
        <v>2013</v>
      </c>
      <c r="B8">
        <v>2</v>
      </c>
      <c r="C8" t="s">
        <v>288</v>
      </c>
      <c r="D8">
        <v>2</v>
      </c>
      <c r="E8">
        <v>2</v>
      </c>
      <c r="F8" t="str">
        <f t="shared" si="0"/>
        <v>Euro 2</v>
      </c>
      <c r="G8" t="str">
        <f t="shared" si="0"/>
        <v>Euro 2</v>
      </c>
      <c r="H8" t="str">
        <f t="shared" si="0"/>
        <v>Euro 2</v>
      </c>
      <c r="I8" t="str">
        <f t="shared" si="0"/>
        <v>Euro 2</v>
      </c>
      <c r="J8" t="str">
        <f t="shared" si="0"/>
        <v>Euro 2</v>
      </c>
      <c r="K8" t="str">
        <f t="shared" si="0"/>
        <v>Euro 2</v>
      </c>
      <c r="L8" t="str">
        <f t="shared" si="0"/>
        <v>Euro 2</v>
      </c>
      <c r="M8" t="str">
        <f t="shared" si="0"/>
        <v>Euro 2</v>
      </c>
      <c r="N8" t="str">
        <f t="shared" si="0"/>
        <v>Euro 2</v>
      </c>
      <c r="O8" t="s">
        <v>287</v>
      </c>
      <c r="P8" t="str">
        <f t="shared" si="1"/>
        <v>Euro 2</v>
      </c>
      <c r="Q8" t="str">
        <f t="shared" si="1"/>
        <v>Euro 2</v>
      </c>
      <c r="R8" t="str">
        <f t="shared" si="1"/>
        <v>Euro 2</v>
      </c>
      <c r="S8" t="str">
        <f t="shared" si="1"/>
        <v>Euro 2</v>
      </c>
      <c r="T8" t="str">
        <f t="shared" si="1"/>
        <v>Euro 2</v>
      </c>
      <c r="U8" t="str">
        <f t="shared" si="1"/>
        <v>Euro 2</v>
      </c>
      <c r="V8" t="str">
        <f t="shared" si="1"/>
        <v>Euro 2</v>
      </c>
      <c r="W8" t="str">
        <f t="shared" si="1"/>
        <v>Euro 2</v>
      </c>
      <c r="X8" t="str">
        <f t="shared" si="1"/>
        <v>Euro 2</v>
      </c>
      <c r="Y8" t="s">
        <v>287</v>
      </c>
      <c r="Z8" t="str">
        <f t="shared" si="2"/>
        <v>Euro II</v>
      </c>
      <c r="AA8" t="str">
        <f t="shared" si="2"/>
        <v>Euro II</v>
      </c>
      <c r="AB8" t="str">
        <f t="shared" si="2"/>
        <v>Euro II</v>
      </c>
      <c r="AC8" t="str">
        <f t="shared" si="2"/>
        <v>Euro II</v>
      </c>
      <c r="AD8" t="str">
        <f t="shared" si="2"/>
        <v>Euro II</v>
      </c>
      <c r="AE8" t="str">
        <f t="shared" si="2"/>
        <v>Euro II</v>
      </c>
      <c r="AF8" t="str">
        <f t="shared" si="2"/>
        <v>Euro II</v>
      </c>
      <c r="AG8" t="str">
        <f t="shared" si="2"/>
        <v>Euro II</v>
      </c>
      <c r="AH8" t="str">
        <f t="shared" si="2"/>
        <v>Euro II</v>
      </c>
      <c r="AI8" t="str">
        <f t="shared" si="3"/>
        <v>Euro 2</v>
      </c>
      <c r="AJ8" t="str">
        <f t="shared" si="3"/>
        <v>Euro 2</v>
      </c>
      <c r="AK8" t="str">
        <f t="shared" si="3"/>
        <v>Euro 2</v>
      </c>
      <c r="AL8" t="str">
        <f t="shared" si="3"/>
        <v>Euro 2</v>
      </c>
      <c r="AM8" t="str">
        <f t="shared" si="3"/>
        <v>Euro 2</v>
      </c>
      <c r="AN8" t="str">
        <f t="shared" si="3"/>
        <v>Euro 2</v>
      </c>
      <c r="AO8" t="str">
        <f t="shared" si="3"/>
        <v>Euro 2</v>
      </c>
      <c r="AP8" t="str">
        <f t="shared" si="3"/>
        <v>Euro 2</v>
      </c>
      <c r="AQ8" t="str">
        <f t="shared" si="3"/>
        <v>Euro 2</v>
      </c>
      <c r="AR8" t="str">
        <f t="shared" si="4"/>
        <v>Euro II</v>
      </c>
      <c r="AS8" t="str">
        <f t="shared" si="4"/>
        <v>Euro II</v>
      </c>
      <c r="AT8" t="str">
        <f t="shared" si="4"/>
        <v>Euro II</v>
      </c>
      <c r="AU8" t="str">
        <f t="shared" si="4"/>
        <v>Euro II</v>
      </c>
      <c r="AV8" t="str">
        <f t="shared" si="4"/>
        <v>Euro II</v>
      </c>
      <c r="AW8" t="str">
        <f t="shared" si="4"/>
        <v>Euro II</v>
      </c>
      <c r="AX8" t="str">
        <f t="shared" si="5"/>
        <v>Euro 2</v>
      </c>
      <c r="AY8" t="str">
        <f t="shared" si="6"/>
        <v>Euro II</v>
      </c>
      <c r="AZ8" t="str">
        <f t="shared" si="6"/>
        <v>Euro II</v>
      </c>
      <c r="BA8" t="str">
        <f t="shared" si="6"/>
        <v>Euro II</v>
      </c>
      <c r="BB8" t="str">
        <f t="shared" si="6"/>
        <v>Euro II</v>
      </c>
      <c r="BC8" t="str">
        <f t="shared" si="6"/>
        <v>Euro II</v>
      </c>
      <c r="BD8" t="str">
        <f t="shared" si="6"/>
        <v>Euro II</v>
      </c>
      <c r="BE8" t="str">
        <f t="shared" si="6"/>
        <v>Euro II</v>
      </c>
      <c r="BF8" t="str">
        <f t="shared" si="6"/>
        <v>Euro II</v>
      </c>
      <c r="BG8" t="str">
        <f t="shared" si="7"/>
        <v>Euro 2</v>
      </c>
      <c r="BH8" t="str">
        <f t="shared" si="7"/>
        <v>Euro 2</v>
      </c>
      <c r="BI8" t="s">
        <v>287</v>
      </c>
      <c r="BJ8" t="str">
        <f t="shared" si="8"/>
        <v>Euro 2</v>
      </c>
      <c r="BK8" t="str">
        <f t="shared" si="8"/>
        <v>Euro 2</v>
      </c>
      <c r="BL8" t="str">
        <f t="shared" si="8"/>
        <v>Euro 2</v>
      </c>
      <c r="BM8" t="str">
        <f t="shared" si="8"/>
        <v>Euro 2</v>
      </c>
      <c r="BN8" t="str">
        <f t="shared" si="8"/>
        <v>Euro 2</v>
      </c>
      <c r="BO8" t="str">
        <f t="shared" si="8"/>
        <v>Euro 2</v>
      </c>
    </row>
    <row r="9" spans="1:67" x14ac:dyDescent="0.25">
      <c r="A9">
        <f t="shared" si="9"/>
        <v>2012</v>
      </c>
      <c r="B9">
        <v>2</v>
      </c>
      <c r="C9" t="s">
        <v>288</v>
      </c>
      <c r="D9">
        <v>2</v>
      </c>
      <c r="E9">
        <v>2</v>
      </c>
      <c r="F9" t="str">
        <f t="shared" si="0"/>
        <v>Euro 2</v>
      </c>
      <c r="G9" t="str">
        <f t="shared" si="0"/>
        <v>Euro 2</v>
      </c>
      <c r="H9" t="str">
        <f t="shared" si="0"/>
        <v>Euro 2</v>
      </c>
      <c r="I9" t="str">
        <f t="shared" si="0"/>
        <v>Euro 2</v>
      </c>
      <c r="J9" t="str">
        <f t="shared" si="0"/>
        <v>Euro 2</v>
      </c>
      <c r="K9" t="str">
        <f t="shared" si="0"/>
        <v>Euro 2</v>
      </c>
      <c r="L9" t="str">
        <f t="shared" si="0"/>
        <v>Euro 2</v>
      </c>
      <c r="M9" t="str">
        <f t="shared" si="0"/>
        <v>Euro 2</v>
      </c>
      <c r="N9" t="str">
        <f t="shared" si="0"/>
        <v>Euro 2</v>
      </c>
      <c r="O9" t="s">
        <v>287</v>
      </c>
      <c r="P9" t="str">
        <f t="shared" si="1"/>
        <v>Euro 2</v>
      </c>
      <c r="Q9" t="str">
        <f t="shared" si="1"/>
        <v>Euro 2</v>
      </c>
      <c r="R9" t="str">
        <f t="shared" si="1"/>
        <v>Euro 2</v>
      </c>
      <c r="S9" t="str">
        <f t="shared" si="1"/>
        <v>Euro 2</v>
      </c>
      <c r="T9" t="str">
        <f t="shared" si="1"/>
        <v>Euro 2</v>
      </c>
      <c r="U9" t="str">
        <f t="shared" si="1"/>
        <v>Euro 2</v>
      </c>
      <c r="V9" t="str">
        <f t="shared" si="1"/>
        <v>Euro 2</v>
      </c>
      <c r="W9" t="str">
        <f t="shared" si="1"/>
        <v>Euro 2</v>
      </c>
      <c r="X9" t="str">
        <f t="shared" si="1"/>
        <v>Euro 2</v>
      </c>
      <c r="Y9" t="s">
        <v>287</v>
      </c>
      <c r="Z9" t="str">
        <f t="shared" si="2"/>
        <v>Euro II</v>
      </c>
      <c r="AA9" t="str">
        <f t="shared" si="2"/>
        <v>Euro II</v>
      </c>
      <c r="AB9" t="str">
        <f t="shared" si="2"/>
        <v>Euro II</v>
      </c>
      <c r="AC9" t="str">
        <f t="shared" si="2"/>
        <v>Euro II</v>
      </c>
      <c r="AD9" t="str">
        <f t="shared" si="2"/>
        <v>Euro II</v>
      </c>
      <c r="AE9" t="str">
        <f t="shared" si="2"/>
        <v>Euro II</v>
      </c>
      <c r="AF9" t="str">
        <f t="shared" si="2"/>
        <v>Euro II</v>
      </c>
      <c r="AG9" t="str">
        <f t="shared" si="2"/>
        <v>Euro II</v>
      </c>
      <c r="AH9" t="str">
        <f t="shared" si="2"/>
        <v>Euro II</v>
      </c>
      <c r="AI9" t="str">
        <f t="shared" si="3"/>
        <v>Euro 2</v>
      </c>
      <c r="AJ9" t="str">
        <f t="shared" si="3"/>
        <v>Euro 2</v>
      </c>
      <c r="AK9" t="str">
        <f t="shared" si="3"/>
        <v>Euro 2</v>
      </c>
      <c r="AL9" t="str">
        <f t="shared" si="3"/>
        <v>Euro 2</v>
      </c>
      <c r="AM9" t="str">
        <f t="shared" si="3"/>
        <v>Euro 2</v>
      </c>
      <c r="AN9" t="str">
        <f t="shared" si="3"/>
        <v>Euro 2</v>
      </c>
      <c r="AO9" t="str">
        <f t="shared" si="3"/>
        <v>Euro 2</v>
      </c>
      <c r="AP9" t="str">
        <f t="shared" si="3"/>
        <v>Euro 2</v>
      </c>
      <c r="AQ9" t="str">
        <f t="shared" si="3"/>
        <v>Euro 2</v>
      </c>
      <c r="AR9" t="str">
        <f t="shared" si="4"/>
        <v>Euro II</v>
      </c>
      <c r="AS9" t="str">
        <f t="shared" si="4"/>
        <v>Euro II</v>
      </c>
      <c r="AT9" t="str">
        <f t="shared" si="4"/>
        <v>Euro II</v>
      </c>
      <c r="AU9" t="str">
        <f t="shared" si="4"/>
        <v>Euro II</v>
      </c>
      <c r="AV9" t="str">
        <f t="shared" si="4"/>
        <v>Euro II</v>
      </c>
      <c r="AW9" t="str">
        <f t="shared" si="4"/>
        <v>Euro II</v>
      </c>
      <c r="AX9" t="str">
        <f t="shared" si="5"/>
        <v>Euro 2</v>
      </c>
      <c r="AY9" t="str">
        <f t="shared" si="6"/>
        <v>Euro II</v>
      </c>
      <c r="AZ9" t="str">
        <f t="shared" si="6"/>
        <v>Euro II</v>
      </c>
      <c r="BA9" t="str">
        <f t="shared" si="6"/>
        <v>Euro II</v>
      </c>
      <c r="BB9" t="str">
        <f t="shared" si="6"/>
        <v>Euro II</v>
      </c>
      <c r="BC9" t="str">
        <f t="shared" si="6"/>
        <v>Euro II</v>
      </c>
      <c r="BD9" t="str">
        <f t="shared" si="6"/>
        <v>Euro II</v>
      </c>
      <c r="BE9" t="str">
        <f t="shared" si="6"/>
        <v>Euro II</v>
      </c>
      <c r="BF9" t="str">
        <f t="shared" si="6"/>
        <v>Euro II</v>
      </c>
      <c r="BG9" t="str">
        <f t="shared" si="7"/>
        <v>Euro 2</v>
      </c>
      <c r="BH9" t="str">
        <f t="shared" si="7"/>
        <v>Euro 2</v>
      </c>
      <c r="BI9" t="s">
        <v>287</v>
      </c>
      <c r="BJ9" t="str">
        <f t="shared" si="8"/>
        <v>Euro 2</v>
      </c>
      <c r="BK9" t="str">
        <f t="shared" si="8"/>
        <v>Euro 2</v>
      </c>
      <c r="BL9" t="str">
        <f t="shared" si="8"/>
        <v>Euro 2</v>
      </c>
      <c r="BM9" t="str">
        <f t="shared" si="8"/>
        <v>Euro 2</v>
      </c>
      <c r="BN9" t="str">
        <f t="shared" si="8"/>
        <v>Euro 2</v>
      </c>
      <c r="BO9" t="str">
        <f t="shared" si="8"/>
        <v>Euro 2</v>
      </c>
    </row>
    <row r="10" spans="1:67" x14ac:dyDescent="0.25">
      <c r="A10">
        <f t="shared" si="9"/>
        <v>2011</v>
      </c>
      <c r="B10">
        <v>2</v>
      </c>
      <c r="C10" t="s">
        <v>288</v>
      </c>
      <c r="D10">
        <v>2</v>
      </c>
      <c r="E10">
        <v>2</v>
      </c>
      <c r="F10" t="str">
        <f t="shared" si="0"/>
        <v>Euro 2</v>
      </c>
      <c r="G10" t="str">
        <f t="shared" si="0"/>
        <v>Euro 2</v>
      </c>
      <c r="H10" t="str">
        <f t="shared" si="0"/>
        <v>Euro 2</v>
      </c>
      <c r="I10" t="str">
        <f t="shared" si="0"/>
        <v>Euro 2</v>
      </c>
      <c r="J10" t="str">
        <f t="shared" si="0"/>
        <v>Euro 2</v>
      </c>
      <c r="K10" t="str">
        <f t="shared" si="0"/>
        <v>Euro 2</v>
      </c>
      <c r="L10" t="str">
        <f t="shared" si="0"/>
        <v>Euro 2</v>
      </c>
      <c r="M10" t="str">
        <f t="shared" si="0"/>
        <v>Euro 2</v>
      </c>
      <c r="N10" t="str">
        <f t="shared" si="0"/>
        <v>Euro 2</v>
      </c>
      <c r="O10" t="s">
        <v>287</v>
      </c>
      <c r="P10" t="str">
        <f t="shared" si="1"/>
        <v>Euro 2</v>
      </c>
      <c r="Q10" t="str">
        <f t="shared" si="1"/>
        <v>Euro 2</v>
      </c>
      <c r="R10" t="str">
        <f t="shared" si="1"/>
        <v>Euro 2</v>
      </c>
      <c r="S10" t="str">
        <f t="shared" si="1"/>
        <v>Euro 2</v>
      </c>
      <c r="T10" t="str">
        <f t="shared" si="1"/>
        <v>Euro 2</v>
      </c>
      <c r="U10" t="str">
        <f t="shared" si="1"/>
        <v>Euro 2</v>
      </c>
      <c r="V10" t="str">
        <f t="shared" si="1"/>
        <v>Euro 2</v>
      </c>
      <c r="W10" t="str">
        <f t="shared" si="1"/>
        <v>Euro 2</v>
      </c>
      <c r="X10" t="str">
        <f t="shared" si="1"/>
        <v>Euro 2</v>
      </c>
      <c r="Y10" t="s">
        <v>287</v>
      </c>
      <c r="Z10" t="str">
        <f t="shared" si="2"/>
        <v>Euro II</v>
      </c>
      <c r="AA10" t="str">
        <f t="shared" si="2"/>
        <v>Euro II</v>
      </c>
      <c r="AB10" t="str">
        <f t="shared" si="2"/>
        <v>Euro II</v>
      </c>
      <c r="AC10" t="str">
        <f t="shared" si="2"/>
        <v>Euro II</v>
      </c>
      <c r="AD10" t="str">
        <f t="shared" si="2"/>
        <v>Euro II</v>
      </c>
      <c r="AE10" t="str">
        <f t="shared" si="2"/>
        <v>Euro II</v>
      </c>
      <c r="AF10" t="str">
        <f t="shared" si="2"/>
        <v>Euro II</v>
      </c>
      <c r="AG10" t="str">
        <f t="shared" si="2"/>
        <v>Euro II</v>
      </c>
      <c r="AH10" t="str">
        <f t="shared" si="2"/>
        <v>Euro II</v>
      </c>
      <c r="AI10" t="str">
        <f t="shared" si="3"/>
        <v>Euro 2</v>
      </c>
      <c r="AJ10" t="str">
        <f t="shared" si="3"/>
        <v>Euro 2</v>
      </c>
      <c r="AK10" t="str">
        <f t="shared" si="3"/>
        <v>Euro 2</v>
      </c>
      <c r="AL10" t="str">
        <f t="shared" si="3"/>
        <v>Euro 2</v>
      </c>
      <c r="AM10" t="str">
        <f t="shared" si="3"/>
        <v>Euro 2</v>
      </c>
      <c r="AN10" t="str">
        <f t="shared" si="3"/>
        <v>Euro 2</v>
      </c>
      <c r="AO10" t="str">
        <f t="shared" si="3"/>
        <v>Euro 2</v>
      </c>
      <c r="AP10" t="str">
        <f t="shared" si="3"/>
        <v>Euro 2</v>
      </c>
      <c r="AQ10" t="str">
        <f t="shared" si="3"/>
        <v>Euro 2</v>
      </c>
      <c r="AR10" t="str">
        <f t="shared" si="4"/>
        <v>Euro II</v>
      </c>
      <c r="AS10" t="str">
        <f t="shared" si="4"/>
        <v>Euro II</v>
      </c>
      <c r="AT10" t="str">
        <f t="shared" si="4"/>
        <v>Euro II</v>
      </c>
      <c r="AU10" t="str">
        <f t="shared" si="4"/>
        <v>Euro II</v>
      </c>
      <c r="AV10" t="str">
        <f t="shared" si="4"/>
        <v>Euro II</v>
      </c>
      <c r="AW10" t="str">
        <f t="shared" si="4"/>
        <v>Euro II</v>
      </c>
      <c r="AX10" t="str">
        <f t="shared" si="5"/>
        <v>Euro 2</v>
      </c>
      <c r="AY10" t="str">
        <f t="shared" si="6"/>
        <v>Euro II</v>
      </c>
      <c r="AZ10" t="str">
        <f t="shared" si="6"/>
        <v>Euro II</v>
      </c>
      <c r="BA10" t="str">
        <f t="shared" si="6"/>
        <v>Euro II</v>
      </c>
      <c r="BB10" t="str">
        <f t="shared" si="6"/>
        <v>Euro II</v>
      </c>
      <c r="BC10" t="str">
        <f t="shared" si="6"/>
        <v>Euro II</v>
      </c>
      <c r="BD10" t="str">
        <f t="shared" si="6"/>
        <v>Euro II</v>
      </c>
      <c r="BE10" t="str">
        <f t="shared" si="6"/>
        <v>Euro II</v>
      </c>
      <c r="BF10" t="str">
        <f t="shared" si="6"/>
        <v>Euro II</v>
      </c>
      <c r="BG10" t="str">
        <f t="shared" si="7"/>
        <v>Euro 2</v>
      </c>
      <c r="BH10" t="str">
        <f t="shared" si="7"/>
        <v>Euro 2</v>
      </c>
      <c r="BI10" t="s">
        <v>287</v>
      </c>
      <c r="BJ10" t="str">
        <f t="shared" si="8"/>
        <v>Euro 2</v>
      </c>
      <c r="BK10" t="str">
        <f t="shared" si="8"/>
        <v>Euro 2</v>
      </c>
      <c r="BL10" t="str">
        <f t="shared" si="8"/>
        <v>Euro 2</v>
      </c>
      <c r="BM10" t="str">
        <f t="shared" si="8"/>
        <v>Euro 2</v>
      </c>
      <c r="BN10" t="str">
        <f t="shared" si="8"/>
        <v>Euro 2</v>
      </c>
      <c r="BO10" t="str">
        <f t="shared" si="8"/>
        <v>Euro 2</v>
      </c>
    </row>
    <row r="11" spans="1:67" x14ac:dyDescent="0.25">
      <c r="A11">
        <f t="shared" si="9"/>
        <v>2010</v>
      </c>
      <c r="B11">
        <v>2</v>
      </c>
      <c r="C11" t="s">
        <v>288</v>
      </c>
      <c r="D11">
        <v>2</v>
      </c>
      <c r="E11">
        <v>2</v>
      </c>
      <c r="F11" t="str">
        <f t="shared" si="0"/>
        <v>Euro 2</v>
      </c>
      <c r="G11" t="str">
        <f t="shared" si="0"/>
        <v>Euro 2</v>
      </c>
      <c r="H11" t="str">
        <f t="shared" si="0"/>
        <v>Euro 2</v>
      </c>
      <c r="I11" t="str">
        <f t="shared" si="0"/>
        <v>Euro 2</v>
      </c>
      <c r="J11" t="str">
        <f t="shared" si="0"/>
        <v>Euro 2</v>
      </c>
      <c r="K11" t="str">
        <f t="shared" si="0"/>
        <v>Euro 2</v>
      </c>
      <c r="L11" t="str">
        <f t="shared" si="0"/>
        <v>Euro 2</v>
      </c>
      <c r="M11" t="str">
        <f t="shared" si="0"/>
        <v>Euro 2</v>
      </c>
      <c r="N11" t="str">
        <f t="shared" si="0"/>
        <v>Euro 2</v>
      </c>
      <c r="O11" t="s">
        <v>287</v>
      </c>
      <c r="P11" t="str">
        <f t="shared" si="1"/>
        <v>Euro 2</v>
      </c>
      <c r="Q11" t="str">
        <f t="shared" si="1"/>
        <v>Euro 2</v>
      </c>
      <c r="R11" t="str">
        <f t="shared" si="1"/>
        <v>Euro 2</v>
      </c>
      <c r="S11" t="str">
        <f t="shared" si="1"/>
        <v>Euro 2</v>
      </c>
      <c r="T11" t="str">
        <f t="shared" si="1"/>
        <v>Euro 2</v>
      </c>
      <c r="U11" t="str">
        <f t="shared" si="1"/>
        <v>Euro 2</v>
      </c>
      <c r="V11" t="str">
        <f t="shared" si="1"/>
        <v>Euro 2</v>
      </c>
      <c r="W11" t="str">
        <f t="shared" si="1"/>
        <v>Euro 2</v>
      </c>
      <c r="X11" t="str">
        <f t="shared" si="1"/>
        <v>Euro 2</v>
      </c>
      <c r="Y11" t="s">
        <v>287</v>
      </c>
      <c r="Z11" t="str">
        <f t="shared" si="2"/>
        <v>Euro II</v>
      </c>
      <c r="AA11" t="str">
        <f t="shared" si="2"/>
        <v>Euro II</v>
      </c>
      <c r="AB11" t="str">
        <f t="shared" si="2"/>
        <v>Euro II</v>
      </c>
      <c r="AC11" t="str">
        <f t="shared" si="2"/>
        <v>Euro II</v>
      </c>
      <c r="AD11" t="str">
        <f t="shared" si="2"/>
        <v>Euro II</v>
      </c>
      <c r="AE11" t="str">
        <f t="shared" si="2"/>
        <v>Euro II</v>
      </c>
      <c r="AF11" t="str">
        <f t="shared" si="2"/>
        <v>Euro II</v>
      </c>
      <c r="AG11" t="str">
        <f t="shared" si="2"/>
        <v>Euro II</v>
      </c>
      <c r="AH11" t="str">
        <f t="shared" si="2"/>
        <v>Euro II</v>
      </c>
      <c r="AI11" t="str">
        <f t="shared" si="3"/>
        <v>Euro 2</v>
      </c>
      <c r="AJ11" t="str">
        <f t="shared" si="3"/>
        <v>Euro 2</v>
      </c>
      <c r="AK11" t="str">
        <f t="shared" si="3"/>
        <v>Euro 2</v>
      </c>
      <c r="AL11" t="str">
        <f t="shared" si="3"/>
        <v>Euro 2</v>
      </c>
      <c r="AM11" t="str">
        <f t="shared" si="3"/>
        <v>Euro 2</v>
      </c>
      <c r="AN11" t="str">
        <f t="shared" si="3"/>
        <v>Euro 2</v>
      </c>
      <c r="AO11" t="str">
        <f t="shared" si="3"/>
        <v>Euro 2</v>
      </c>
      <c r="AP11" t="str">
        <f t="shared" si="3"/>
        <v>Euro 2</v>
      </c>
      <c r="AQ11" t="str">
        <f t="shared" si="3"/>
        <v>Euro 2</v>
      </c>
      <c r="AR11" t="str">
        <f t="shared" si="4"/>
        <v>Euro II</v>
      </c>
      <c r="AS11" t="str">
        <f t="shared" si="4"/>
        <v>Euro II</v>
      </c>
      <c r="AT11" t="str">
        <f t="shared" si="4"/>
        <v>Euro II</v>
      </c>
      <c r="AU11" t="str">
        <f t="shared" si="4"/>
        <v>Euro II</v>
      </c>
      <c r="AV11" t="str">
        <f t="shared" si="4"/>
        <v>Euro II</v>
      </c>
      <c r="AW11" t="str">
        <f t="shared" si="4"/>
        <v>Euro II</v>
      </c>
      <c r="AX11" t="str">
        <f t="shared" si="5"/>
        <v>Euro 2</v>
      </c>
      <c r="AY11" t="str">
        <f t="shared" si="6"/>
        <v>Euro II</v>
      </c>
      <c r="AZ11" t="str">
        <f t="shared" si="6"/>
        <v>Euro II</v>
      </c>
      <c r="BA11" t="str">
        <f t="shared" si="6"/>
        <v>Euro II</v>
      </c>
      <c r="BB11" t="str">
        <f t="shared" si="6"/>
        <v>Euro II</v>
      </c>
      <c r="BC11" t="str">
        <f t="shared" si="6"/>
        <v>Euro II</v>
      </c>
      <c r="BD11" t="str">
        <f t="shared" si="6"/>
        <v>Euro II</v>
      </c>
      <c r="BE11" t="str">
        <f t="shared" si="6"/>
        <v>Euro II</v>
      </c>
      <c r="BF11" t="str">
        <f t="shared" si="6"/>
        <v>Euro II</v>
      </c>
      <c r="BG11" t="str">
        <f t="shared" si="7"/>
        <v>Euro 2</v>
      </c>
      <c r="BH11" t="str">
        <f t="shared" si="7"/>
        <v>Euro 2</v>
      </c>
      <c r="BI11" t="s">
        <v>287</v>
      </c>
      <c r="BJ11" t="str">
        <f t="shared" si="8"/>
        <v>Euro 2</v>
      </c>
      <c r="BK11" t="str">
        <f t="shared" si="8"/>
        <v>Euro 2</v>
      </c>
      <c r="BL11" t="str">
        <f t="shared" si="8"/>
        <v>Euro 2</v>
      </c>
      <c r="BM11" t="str">
        <f t="shared" si="8"/>
        <v>Euro 2</v>
      </c>
      <c r="BN11" t="str">
        <f t="shared" si="8"/>
        <v>Euro 2</v>
      </c>
      <c r="BO11" t="str">
        <f t="shared" si="8"/>
        <v>Euro 2</v>
      </c>
    </row>
    <row r="12" spans="1:67" x14ac:dyDescent="0.25">
      <c r="A12">
        <f t="shared" si="9"/>
        <v>2009</v>
      </c>
      <c r="B12">
        <v>2</v>
      </c>
      <c r="C12" t="s">
        <v>288</v>
      </c>
      <c r="D12">
        <v>2</v>
      </c>
      <c r="E12">
        <v>2</v>
      </c>
      <c r="F12" t="str">
        <f t="shared" ref="F12:N21" si="10">_xlfn.CONCAT("Euro ",$B12)</f>
        <v>Euro 2</v>
      </c>
      <c r="G12" t="str">
        <f t="shared" si="10"/>
        <v>Euro 2</v>
      </c>
      <c r="H12" t="str">
        <f t="shared" si="10"/>
        <v>Euro 2</v>
      </c>
      <c r="I12" t="str">
        <f t="shared" si="10"/>
        <v>Euro 2</v>
      </c>
      <c r="J12" t="str">
        <f t="shared" si="10"/>
        <v>Euro 2</v>
      </c>
      <c r="K12" t="str">
        <f t="shared" si="10"/>
        <v>Euro 2</v>
      </c>
      <c r="L12" t="str">
        <f t="shared" si="10"/>
        <v>Euro 2</v>
      </c>
      <c r="M12" t="str">
        <f t="shared" si="10"/>
        <v>Euro 2</v>
      </c>
      <c r="N12" t="str">
        <f t="shared" si="10"/>
        <v>Euro 2</v>
      </c>
      <c r="O12" t="s">
        <v>287</v>
      </c>
      <c r="P12" t="str">
        <f t="shared" ref="P12:X21" si="11">_xlfn.CONCAT("Euro ",$B12)</f>
        <v>Euro 2</v>
      </c>
      <c r="Q12" t="str">
        <f t="shared" si="11"/>
        <v>Euro 2</v>
      </c>
      <c r="R12" t="str">
        <f t="shared" si="11"/>
        <v>Euro 2</v>
      </c>
      <c r="S12" t="str">
        <f t="shared" si="11"/>
        <v>Euro 2</v>
      </c>
      <c r="T12" t="str">
        <f t="shared" si="11"/>
        <v>Euro 2</v>
      </c>
      <c r="U12" t="str">
        <f t="shared" si="11"/>
        <v>Euro 2</v>
      </c>
      <c r="V12" t="str">
        <f t="shared" si="11"/>
        <v>Euro 2</v>
      </c>
      <c r="W12" t="str">
        <f t="shared" si="11"/>
        <v>Euro 2</v>
      </c>
      <c r="X12" t="str">
        <f t="shared" si="11"/>
        <v>Euro 2</v>
      </c>
      <c r="Y12" t="s">
        <v>287</v>
      </c>
      <c r="Z12" t="str">
        <f t="shared" ref="Z12:AH21" si="12">_xlfn.CONCAT("Euro ",$C12)</f>
        <v>Euro II</v>
      </c>
      <c r="AA12" t="str">
        <f t="shared" si="12"/>
        <v>Euro II</v>
      </c>
      <c r="AB12" t="str">
        <f t="shared" si="12"/>
        <v>Euro II</v>
      </c>
      <c r="AC12" t="str">
        <f t="shared" si="12"/>
        <v>Euro II</v>
      </c>
      <c r="AD12" t="str">
        <f t="shared" si="12"/>
        <v>Euro II</v>
      </c>
      <c r="AE12" t="str">
        <f t="shared" si="12"/>
        <v>Euro II</v>
      </c>
      <c r="AF12" t="str">
        <f t="shared" si="12"/>
        <v>Euro II</v>
      </c>
      <c r="AG12" t="str">
        <f t="shared" si="12"/>
        <v>Euro II</v>
      </c>
      <c r="AH12" t="str">
        <f t="shared" si="12"/>
        <v>Euro II</v>
      </c>
      <c r="AI12" t="str">
        <f t="shared" ref="AI12:AQ21" si="13">_xlfn.CONCAT("Euro ",$B12)</f>
        <v>Euro 2</v>
      </c>
      <c r="AJ12" t="str">
        <f t="shared" si="13"/>
        <v>Euro 2</v>
      </c>
      <c r="AK12" t="str">
        <f t="shared" si="13"/>
        <v>Euro 2</v>
      </c>
      <c r="AL12" t="str">
        <f t="shared" si="13"/>
        <v>Euro 2</v>
      </c>
      <c r="AM12" t="str">
        <f t="shared" si="13"/>
        <v>Euro 2</v>
      </c>
      <c r="AN12" t="str">
        <f t="shared" si="13"/>
        <v>Euro 2</v>
      </c>
      <c r="AO12" t="str">
        <f t="shared" si="13"/>
        <v>Euro 2</v>
      </c>
      <c r="AP12" t="str">
        <f t="shared" si="13"/>
        <v>Euro 2</v>
      </c>
      <c r="AQ12" t="str">
        <f t="shared" si="13"/>
        <v>Euro 2</v>
      </c>
      <c r="AR12" t="str">
        <f t="shared" ref="AR12:AW21" si="14">_xlfn.CONCAT("Euro ",$C12)</f>
        <v>Euro II</v>
      </c>
      <c r="AS12" t="str">
        <f t="shared" si="14"/>
        <v>Euro II</v>
      </c>
      <c r="AT12" t="str">
        <f t="shared" si="14"/>
        <v>Euro II</v>
      </c>
      <c r="AU12" t="str">
        <f t="shared" si="14"/>
        <v>Euro II</v>
      </c>
      <c r="AV12" t="str">
        <f t="shared" si="14"/>
        <v>Euro II</v>
      </c>
      <c r="AW12" t="str">
        <f t="shared" si="14"/>
        <v>Euro II</v>
      </c>
      <c r="AX12" t="str">
        <f t="shared" si="5"/>
        <v>Euro 2</v>
      </c>
      <c r="AY12" t="str">
        <f t="shared" ref="AY12:BF21" si="15">_xlfn.CONCAT("Euro ",$C12)</f>
        <v>Euro II</v>
      </c>
      <c r="AZ12" t="str">
        <f t="shared" si="15"/>
        <v>Euro II</v>
      </c>
      <c r="BA12" t="str">
        <f t="shared" si="15"/>
        <v>Euro II</v>
      </c>
      <c r="BB12" t="str">
        <f t="shared" si="15"/>
        <v>Euro II</v>
      </c>
      <c r="BC12" t="str">
        <f t="shared" si="15"/>
        <v>Euro II</v>
      </c>
      <c r="BD12" t="str">
        <f t="shared" si="15"/>
        <v>Euro II</v>
      </c>
      <c r="BE12" t="str">
        <f t="shared" si="15"/>
        <v>Euro II</v>
      </c>
      <c r="BF12" t="str">
        <f t="shared" si="15"/>
        <v>Euro II</v>
      </c>
      <c r="BG12" t="str">
        <f t="shared" si="7"/>
        <v>Euro 2</v>
      </c>
      <c r="BH12" t="str">
        <f t="shared" si="7"/>
        <v>Euro 2</v>
      </c>
      <c r="BI12" t="s">
        <v>287</v>
      </c>
      <c r="BJ12" t="str">
        <f t="shared" ref="BJ12:BO21" si="16">_xlfn.CONCAT("Euro ",$B12)</f>
        <v>Euro 2</v>
      </c>
      <c r="BK12" t="str">
        <f t="shared" si="16"/>
        <v>Euro 2</v>
      </c>
      <c r="BL12" t="str">
        <f t="shared" si="16"/>
        <v>Euro 2</v>
      </c>
      <c r="BM12" t="str">
        <f t="shared" si="16"/>
        <v>Euro 2</v>
      </c>
      <c r="BN12" t="str">
        <f t="shared" si="16"/>
        <v>Euro 2</v>
      </c>
      <c r="BO12" t="str">
        <f t="shared" si="16"/>
        <v>Euro 2</v>
      </c>
    </row>
    <row r="13" spans="1:67" x14ac:dyDescent="0.25">
      <c r="A13">
        <f t="shared" si="9"/>
        <v>2008</v>
      </c>
      <c r="B13">
        <v>2</v>
      </c>
      <c r="C13" t="s">
        <v>288</v>
      </c>
      <c r="D13">
        <v>2</v>
      </c>
      <c r="E13">
        <v>2</v>
      </c>
      <c r="F13" t="str">
        <f t="shared" si="10"/>
        <v>Euro 2</v>
      </c>
      <c r="G13" t="str">
        <f t="shared" si="10"/>
        <v>Euro 2</v>
      </c>
      <c r="H13" t="str">
        <f t="shared" si="10"/>
        <v>Euro 2</v>
      </c>
      <c r="I13" t="str">
        <f t="shared" si="10"/>
        <v>Euro 2</v>
      </c>
      <c r="J13" t="str">
        <f t="shared" si="10"/>
        <v>Euro 2</v>
      </c>
      <c r="K13" t="str">
        <f t="shared" si="10"/>
        <v>Euro 2</v>
      </c>
      <c r="L13" t="str">
        <f t="shared" si="10"/>
        <v>Euro 2</v>
      </c>
      <c r="M13" t="str">
        <f t="shared" si="10"/>
        <v>Euro 2</v>
      </c>
      <c r="N13" t="str">
        <f t="shared" si="10"/>
        <v>Euro 2</v>
      </c>
      <c r="O13" t="s">
        <v>287</v>
      </c>
      <c r="P13" t="str">
        <f t="shared" si="11"/>
        <v>Euro 2</v>
      </c>
      <c r="Q13" t="str">
        <f t="shared" si="11"/>
        <v>Euro 2</v>
      </c>
      <c r="R13" t="str">
        <f t="shared" si="11"/>
        <v>Euro 2</v>
      </c>
      <c r="S13" t="str">
        <f t="shared" si="11"/>
        <v>Euro 2</v>
      </c>
      <c r="T13" t="str">
        <f t="shared" si="11"/>
        <v>Euro 2</v>
      </c>
      <c r="U13" t="str">
        <f t="shared" si="11"/>
        <v>Euro 2</v>
      </c>
      <c r="V13" t="str">
        <f t="shared" si="11"/>
        <v>Euro 2</v>
      </c>
      <c r="W13" t="str">
        <f t="shared" si="11"/>
        <v>Euro 2</v>
      </c>
      <c r="X13" t="str">
        <f t="shared" si="11"/>
        <v>Euro 2</v>
      </c>
      <c r="Y13" t="s">
        <v>287</v>
      </c>
      <c r="Z13" t="str">
        <f t="shared" si="12"/>
        <v>Euro II</v>
      </c>
      <c r="AA13" t="str">
        <f t="shared" si="12"/>
        <v>Euro II</v>
      </c>
      <c r="AB13" t="str">
        <f t="shared" si="12"/>
        <v>Euro II</v>
      </c>
      <c r="AC13" t="str">
        <f t="shared" si="12"/>
        <v>Euro II</v>
      </c>
      <c r="AD13" t="str">
        <f t="shared" si="12"/>
        <v>Euro II</v>
      </c>
      <c r="AE13" t="str">
        <f t="shared" si="12"/>
        <v>Euro II</v>
      </c>
      <c r="AF13" t="str">
        <f t="shared" si="12"/>
        <v>Euro II</v>
      </c>
      <c r="AG13" t="str">
        <f t="shared" si="12"/>
        <v>Euro II</v>
      </c>
      <c r="AH13" t="str">
        <f t="shared" si="12"/>
        <v>Euro II</v>
      </c>
      <c r="AI13" t="str">
        <f t="shared" si="13"/>
        <v>Euro 2</v>
      </c>
      <c r="AJ13" t="str">
        <f t="shared" si="13"/>
        <v>Euro 2</v>
      </c>
      <c r="AK13" t="str">
        <f t="shared" si="13"/>
        <v>Euro 2</v>
      </c>
      <c r="AL13" t="str">
        <f t="shared" si="13"/>
        <v>Euro 2</v>
      </c>
      <c r="AM13" t="str">
        <f t="shared" si="13"/>
        <v>Euro 2</v>
      </c>
      <c r="AN13" t="str">
        <f t="shared" si="13"/>
        <v>Euro 2</v>
      </c>
      <c r="AO13" t="str">
        <f t="shared" si="13"/>
        <v>Euro 2</v>
      </c>
      <c r="AP13" t="str">
        <f t="shared" si="13"/>
        <v>Euro 2</v>
      </c>
      <c r="AQ13" t="str">
        <f t="shared" si="13"/>
        <v>Euro 2</v>
      </c>
      <c r="AR13" t="str">
        <f t="shared" si="14"/>
        <v>Euro II</v>
      </c>
      <c r="AS13" t="str">
        <f t="shared" si="14"/>
        <v>Euro II</v>
      </c>
      <c r="AT13" t="str">
        <f t="shared" si="14"/>
        <v>Euro II</v>
      </c>
      <c r="AU13" t="str">
        <f t="shared" si="14"/>
        <v>Euro II</v>
      </c>
      <c r="AV13" t="str">
        <f t="shared" si="14"/>
        <v>Euro II</v>
      </c>
      <c r="AW13" t="str">
        <f t="shared" si="14"/>
        <v>Euro II</v>
      </c>
      <c r="AX13" t="str">
        <f t="shared" si="5"/>
        <v>Euro 2</v>
      </c>
      <c r="AY13" t="str">
        <f t="shared" si="15"/>
        <v>Euro II</v>
      </c>
      <c r="AZ13" t="str">
        <f t="shared" si="15"/>
        <v>Euro II</v>
      </c>
      <c r="BA13" t="str">
        <f t="shared" si="15"/>
        <v>Euro II</v>
      </c>
      <c r="BB13" t="str">
        <f t="shared" si="15"/>
        <v>Euro II</v>
      </c>
      <c r="BC13" t="str">
        <f t="shared" si="15"/>
        <v>Euro II</v>
      </c>
      <c r="BD13" t="str">
        <f t="shared" si="15"/>
        <v>Euro II</v>
      </c>
      <c r="BE13" t="str">
        <f t="shared" si="15"/>
        <v>Euro II</v>
      </c>
      <c r="BF13" t="str">
        <f t="shared" si="15"/>
        <v>Euro II</v>
      </c>
      <c r="BG13" t="str">
        <f t="shared" si="7"/>
        <v>Euro 2</v>
      </c>
      <c r="BH13" t="str">
        <f t="shared" si="7"/>
        <v>Euro 2</v>
      </c>
      <c r="BI13" t="s">
        <v>287</v>
      </c>
      <c r="BJ13" t="str">
        <f t="shared" si="16"/>
        <v>Euro 2</v>
      </c>
      <c r="BK13" t="str">
        <f t="shared" si="16"/>
        <v>Euro 2</v>
      </c>
      <c r="BL13" t="str">
        <f t="shared" si="16"/>
        <v>Euro 2</v>
      </c>
      <c r="BM13" t="str">
        <f t="shared" si="16"/>
        <v>Euro 2</v>
      </c>
      <c r="BN13" t="str">
        <f t="shared" si="16"/>
        <v>Euro 2</v>
      </c>
      <c r="BO13" t="str">
        <f t="shared" si="16"/>
        <v>Euro 2</v>
      </c>
    </row>
    <row r="14" spans="1:67" x14ac:dyDescent="0.25">
      <c r="A14">
        <f t="shared" si="9"/>
        <v>2007</v>
      </c>
      <c r="B14">
        <v>2</v>
      </c>
      <c r="C14" t="s">
        <v>288</v>
      </c>
      <c r="D14">
        <v>2</v>
      </c>
      <c r="E14">
        <v>2</v>
      </c>
      <c r="F14" t="str">
        <f t="shared" si="10"/>
        <v>Euro 2</v>
      </c>
      <c r="G14" t="str">
        <f t="shared" si="10"/>
        <v>Euro 2</v>
      </c>
      <c r="H14" t="str">
        <f t="shared" si="10"/>
        <v>Euro 2</v>
      </c>
      <c r="I14" t="str">
        <f t="shared" si="10"/>
        <v>Euro 2</v>
      </c>
      <c r="J14" t="str">
        <f t="shared" si="10"/>
        <v>Euro 2</v>
      </c>
      <c r="K14" t="str">
        <f t="shared" si="10"/>
        <v>Euro 2</v>
      </c>
      <c r="L14" t="str">
        <f t="shared" si="10"/>
        <v>Euro 2</v>
      </c>
      <c r="M14" t="str">
        <f t="shared" si="10"/>
        <v>Euro 2</v>
      </c>
      <c r="N14" t="str">
        <f t="shared" si="10"/>
        <v>Euro 2</v>
      </c>
      <c r="O14" t="s">
        <v>287</v>
      </c>
      <c r="P14" t="str">
        <f t="shared" si="11"/>
        <v>Euro 2</v>
      </c>
      <c r="Q14" t="str">
        <f t="shared" si="11"/>
        <v>Euro 2</v>
      </c>
      <c r="R14" t="str">
        <f t="shared" si="11"/>
        <v>Euro 2</v>
      </c>
      <c r="S14" t="str">
        <f t="shared" si="11"/>
        <v>Euro 2</v>
      </c>
      <c r="T14" t="str">
        <f t="shared" si="11"/>
        <v>Euro 2</v>
      </c>
      <c r="U14" t="str">
        <f t="shared" si="11"/>
        <v>Euro 2</v>
      </c>
      <c r="V14" t="str">
        <f t="shared" si="11"/>
        <v>Euro 2</v>
      </c>
      <c r="W14" t="str">
        <f t="shared" si="11"/>
        <v>Euro 2</v>
      </c>
      <c r="X14" t="str">
        <f t="shared" si="11"/>
        <v>Euro 2</v>
      </c>
      <c r="Y14" t="s">
        <v>287</v>
      </c>
      <c r="Z14" t="str">
        <f t="shared" si="12"/>
        <v>Euro II</v>
      </c>
      <c r="AA14" t="str">
        <f t="shared" si="12"/>
        <v>Euro II</v>
      </c>
      <c r="AB14" t="str">
        <f t="shared" si="12"/>
        <v>Euro II</v>
      </c>
      <c r="AC14" t="str">
        <f t="shared" si="12"/>
        <v>Euro II</v>
      </c>
      <c r="AD14" t="str">
        <f t="shared" si="12"/>
        <v>Euro II</v>
      </c>
      <c r="AE14" t="str">
        <f t="shared" si="12"/>
        <v>Euro II</v>
      </c>
      <c r="AF14" t="str">
        <f t="shared" si="12"/>
        <v>Euro II</v>
      </c>
      <c r="AG14" t="str">
        <f t="shared" si="12"/>
        <v>Euro II</v>
      </c>
      <c r="AH14" t="str">
        <f t="shared" si="12"/>
        <v>Euro II</v>
      </c>
      <c r="AI14" t="str">
        <f t="shared" si="13"/>
        <v>Euro 2</v>
      </c>
      <c r="AJ14" t="str">
        <f t="shared" si="13"/>
        <v>Euro 2</v>
      </c>
      <c r="AK14" t="str">
        <f t="shared" si="13"/>
        <v>Euro 2</v>
      </c>
      <c r="AL14" t="str">
        <f t="shared" si="13"/>
        <v>Euro 2</v>
      </c>
      <c r="AM14" t="str">
        <f t="shared" si="13"/>
        <v>Euro 2</v>
      </c>
      <c r="AN14" t="str">
        <f t="shared" si="13"/>
        <v>Euro 2</v>
      </c>
      <c r="AO14" t="str">
        <f t="shared" si="13"/>
        <v>Euro 2</v>
      </c>
      <c r="AP14" t="str">
        <f t="shared" si="13"/>
        <v>Euro 2</v>
      </c>
      <c r="AQ14" t="str">
        <f t="shared" si="13"/>
        <v>Euro 2</v>
      </c>
      <c r="AR14" t="str">
        <f t="shared" si="14"/>
        <v>Euro II</v>
      </c>
      <c r="AS14" t="str">
        <f t="shared" si="14"/>
        <v>Euro II</v>
      </c>
      <c r="AT14" t="str">
        <f t="shared" si="14"/>
        <v>Euro II</v>
      </c>
      <c r="AU14" t="str">
        <f t="shared" si="14"/>
        <v>Euro II</v>
      </c>
      <c r="AV14" t="str">
        <f t="shared" si="14"/>
        <v>Euro II</v>
      </c>
      <c r="AW14" t="str">
        <f t="shared" si="14"/>
        <v>Euro II</v>
      </c>
      <c r="AX14" t="str">
        <f t="shared" si="5"/>
        <v>Euro 2</v>
      </c>
      <c r="AY14" t="str">
        <f t="shared" si="15"/>
        <v>Euro II</v>
      </c>
      <c r="AZ14" t="str">
        <f t="shared" si="15"/>
        <v>Euro II</v>
      </c>
      <c r="BA14" t="str">
        <f t="shared" si="15"/>
        <v>Euro II</v>
      </c>
      <c r="BB14" t="str">
        <f t="shared" si="15"/>
        <v>Euro II</v>
      </c>
      <c r="BC14" t="str">
        <f t="shared" si="15"/>
        <v>Euro II</v>
      </c>
      <c r="BD14" t="str">
        <f t="shared" si="15"/>
        <v>Euro II</v>
      </c>
      <c r="BE14" t="str">
        <f t="shared" si="15"/>
        <v>Euro II</v>
      </c>
      <c r="BF14" t="str">
        <f t="shared" si="15"/>
        <v>Euro II</v>
      </c>
      <c r="BG14" t="str">
        <f t="shared" si="7"/>
        <v>Euro 2</v>
      </c>
      <c r="BH14" t="str">
        <f t="shared" si="7"/>
        <v>Euro 2</v>
      </c>
      <c r="BI14" t="s">
        <v>287</v>
      </c>
      <c r="BJ14" t="str">
        <f t="shared" si="16"/>
        <v>Euro 2</v>
      </c>
      <c r="BK14" t="str">
        <f t="shared" si="16"/>
        <v>Euro 2</v>
      </c>
      <c r="BL14" t="str">
        <f t="shared" si="16"/>
        <v>Euro 2</v>
      </c>
      <c r="BM14" t="str">
        <f t="shared" si="16"/>
        <v>Euro 2</v>
      </c>
      <c r="BN14" t="str">
        <f t="shared" si="16"/>
        <v>Euro 2</v>
      </c>
      <c r="BO14" t="str">
        <f t="shared" si="16"/>
        <v>Euro 2</v>
      </c>
    </row>
    <row r="15" spans="1:67" x14ac:dyDescent="0.25">
      <c r="A15">
        <f t="shared" si="9"/>
        <v>2006</v>
      </c>
      <c r="B15">
        <v>2</v>
      </c>
      <c r="C15" t="s">
        <v>288</v>
      </c>
      <c r="D15">
        <v>2</v>
      </c>
      <c r="E15">
        <v>2</v>
      </c>
      <c r="F15" t="str">
        <f t="shared" si="10"/>
        <v>Euro 2</v>
      </c>
      <c r="G15" t="str">
        <f t="shared" si="10"/>
        <v>Euro 2</v>
      </c>
      <c r="H15" t="str">
        <f t="shared" si="10"/>
        <v>Euro 2</v>
      </c>
      <c r="I15" t="str">
        <f t="shared" si="10"/>
        <v>Euro 2</v>
      </c>
      <c r="J15" t="str">
        <f t="shared" si="10"/>
        <v>Euro 2</v>
      </c>
      <c r="K15" t="str">
        <f t="shared" si="10"/>
        <v>Euro 2</v>
      </c>
      <c r="L15" t="str">
        <f t="shared" si="10"/>
        <v>Euro 2</v>
      </c>
      <c r="M15" t="str">
        <f t="shared" si="10"/>
        <v>Euro 2</v>
      </c>
      <c r="N15" t="str">
        <f t="shared" si="10"/>
        <v>Euro 2</v>
      </c>
      <c r="O15" t="s">
        <v>287</v>
      </c>
      <c r="P15" t="str">
        <f t="shared" si="11"/>
        <v>Euro 2</v>
      </c>
      <c r="Q15" t="str">
        <f t="shared" si="11"/>
        <v>Euro 2</v>
      </c>
      <c r="R15" t="str">
        <f t="shared" si="11"/>
        <v>Euro 2</v>
      </c>
      <c r="S15" t="str">
        <f t="shared" si="11"/>
        <v>Euro 2</v>
      </c>
      <c r="T15" t="str">
        <f t="shared" si="11"/>
        <v>Euro 2</v>
      </c>
      <c r="U15" t="str">
        <f t="shared" si="11"/>
        <v>Euro 2</v>
      </c>
      <c r="V15" t="str">
        <f t="shared" si="11"/>
        <v>Euro 2</v>
      </c>
      <c r="W15" t="str">
        <f t="shared" si="11"/>
        <v>Euro 2</v>
      </c>
      <c r="X15" t="str">
        <f t="shared" si="11"/>
        <v>Euro 2</v>
      </c>
      <c r="Y15" t="s">
        <v>287</v>
      </c>
      <c r="Z15" t="str">
        <f t="shared" si="12"/>
        <v>Euro II</v>
      </c>
      <c r="AA15" t="str">
        <f t="shared" si="12"/>
        <v>Euro II</v>
      </c>
      <c r="AB15" t="str">
        <f t="shared" si="12"/>
        <v>Euro II</v>
      </c>
      <c r="AC15" t="str">
        <f t="shared" si="12"/>
        <v>Euro II</v>
      </c>
      <c r="AD15" t="str">
        <f t="shared" si="12"/>
        <v>Euro II</v>
      </c>
      <c r="AE15" t="str">
        <f t="shared" si="12"/>
        <v>Euro II</v>
      </c>
      <c r="AF15" t="str">
        <f t="shared" si="12"/>
        <v>Euro II</v>
      </c>
      <c r="AG15" t="str">
        <f t="shared" si="12"/>
        <v>Euro II</v>
      </c>
      <c r="AH15" t="str">
        <f t="shared" si="12"/>
        <v>Euro II</v>
      </c>
      <c r="AI15" t="str">
        <f t="shared" si="13"/>
        <v>Euro 2</v>
      </c>
      <c r="AJ15" t="str">
        <f t="shared" si="13"/>
        <v>Euro 2</v>
      </c>
      <c r="AK15" t="str">
        <f t="shared" si="13"/>
        <v>Euro 2</v>
      </c>
      <c r="AL15" t="str">
        <f t="shared" si="13"/>
        <v>Euro 2</v>
      </c>
      <c r="AM15" t="str">
        <f t="shared" si="13"/>
        <v>Euro 2</v>
      </c>
      <c r="AN15" t="str">
        <f t="shared" si="13"/>
        <v>Euro 2</v>
      </c>
      <c r="AO15" t="str">
        <f t="shared" si="13"/>
        <v>Euro 2</v>
      </c>
      <c r="AP15" t="str">
        <f t="shared" si="13"/>
        <v>Euro 2</v>
      </c>
      <c r="AQ15" t="str">
        <f t="shared" si="13"/>
        <v>Euro 2</v>
      </c>
      <c r="AR15" t="str">
        <f t="shared" si="14"/>
        <v>Euro II</v>
      </c>
      <c r="AS15" t="str">
        <f t="shared" si="14"/>
        <v>Euro II</v>
      </c>
      <c r="AT15" t="str">
        <f t="shared" si="14"/>
        <v>Euro II</v>
      </c>
      <c r="AU15" t="str">
        <f t="shared" si="14"/>
        <v>Euro II</v>
      </c>
      <c r="AV15" t="str">
        <f t="shared" si="14"/>
        <v>Euro II</v>
      </c>
      <c r="AW15" t="str">
        <f t="shared" si="14"/>
        <v>Euro II</v>
      </c>
      <c r="AX15" t="str">
        <f t="shared" si="5"/>
        <v>Euro 2</v>
      </c>
      <c r="AY15" t="str">
        <f t="shared" si="15"/>
        <v>Euro II</v>
      </c>
      <c r="AZ15" t="str">
        <f t="shared" si="15"/>
        <v>Euro II</v>
      </c>
      <c r="BA15" t="str">
        <f t="shared" si="15"/>
        <v>Euro II</v>
      </c>
      <c r="BB15" t="str">
        <f t="shared" si="15"/>
        <v>Euro II</v>
      </c>
      <c r="BC15" t="str">
        <f t="shared" si="15"/>
        <v>Euro II</v>
      </c>
      <c r="BD15" t="str">
        <f t="shared" si="15"/>
        <v>Euro II</v>
      </c>
      <c r="BE15" t="str">
        <f t="shared" si="15"/>
        <v>Euro II</v>
      </c>
      <c r="BF15" t="str">
        <f t="shared" si="15"/>
        <v>Euro II</v>
      </c>
      <c r="BG15" t="str">
        <f t="shared" si="7"/>
        <v>Euro 2</v>
      </c>
      <c r="BH15" t="str">
        <f t="shared" si="7"/>
        <v>Euro 2</v>
      </c>
      <c r="BI15" t="s">
        <v>287</v>
      </c>
      <c r="BJ15" t="str">
        <f t="shared" si="16"/>
        <v>Euro 2</v>
      </c>
      <c r="BK15" t="str">
        <f t="shared" si="16"/>
        <v>Euro 2</v>
      </c>
      <c r="BL15" t="str">
        <f t="shared" si="16"/>
        <v>Euro 2</v>
      </c>
      <c r="BM15" t="str">
        <f t="shared" si="16"/>
        <v>Euro 2</v>
      </c>
      <c r="BN15" t="str">
        <f t="shared" si="16"/>
        <v>Euro 2</v>
      </c>
      <c r="BO15" t="str">
        <f t="shared" si="16"/>
        <v>Euro 2</v>
      </c>
    </row>
    <row r="16" spans="1:67" x14ac:dyDescent="0.25">
      <c r="A16">
        <f t="shared" si="9"/>
        <v>2005</v>
      </c>
      <c r="B16">
        <v>2</v>
      </c>
      <c r="C16" t="s">
        <v>288</v>
      </c>
      <c r="D16">
        <v>2</v>
      </c>
      <c r="E16">
        <v>2</v>
      </c>
      <c r="F16" t="str">
        <f t="shared" si="10"/>
        <v>Euro 2</v>
      </c>
      <c r="G16" t="str">
        <f t="shared" si="10"/>
        <v>Euro 2</v>
      </c>
      <c r="H16" t="str">
        <f t="shared" si="10"/>
        <v>Euro 2</v>
      </c>
      <c r="I16" t="str">
        <f t="shared" si="10"/>
        <v>Euro 2</v>
      </c>
      <c r="J16" t="str">
        <f t="shared" si="10"/>
        <v>Euro 2</v>
      </c>
      <c r="K16" t="str">
        <f t="shared" si="10"/>
        <v>Euro 2</v>
      </c>
      <c r="L16" t="str">
        <f t="shared" si="10"/>
        <v>Euro 2</v>
      </c>
      <c r="M16" t="str">
        <f t="shared" si="10"/>
        <v>Euro 2</v>
      </c>
      <c r="N16" t="str">
        <f t="shared" si="10"/>
        <v>Euro 2</v>
      </c>
      <c r="O16" t="s">
        <v>287</v>
      </c>
      <c r="P16" t="str">
        <f t="shared" si="11"/>
        <v>Euro 2</v>
      </c>
      <c r="Q16" t="str">
        <f t="shared" si="11"/>
        <v>Euro 2</v>
      </c>
      <c r="R16" t="str">
        <f t="shared" si="11"/>
        <v>Euro 2</v>
      </c>
      <c r="S16" t="str">
        <f t="shared" si="11"/>
        <v>Euro 2</v>
      </c>
      <c r="T16" t="str">
        <f t="shared" si="11"/>
        <v>Euro 2</v>
      </c>
      <c r="U16" t="str">
        <f t="shared" si="11"/>
        <v>Euro 2</v>
      </c>
      <c r="V16" t="str">
        <f t="shared" si="11"/>
        <v>Euro 2</v>
      </c>
      <c r="W16" t="str">
        <f t="shared" si="11"/>
        <v>Euro 2</v>
      </c>
      <c r="X16" t="str">
        <f t="shared" si="11"/>
        <v>Euro 2</v>
      </c>
      <c r="Y16" t="s">
        <v>287</v>
      </c>
      <c r="Z16" t="str">
        <f t="shared" si="12"/>
        <v>Euro II</v>
      </c>
      <c r="AA16" t="str">
        <f t="shared" si="12"/>
        <v>Euro II</v>
      </c>
      <c r="AB16" t="str">
        <f t="shared" si="12"/>
        <v>Euro II</v>
      </c>
      <c r="AC16" t="str">
        <f t="shared" si="12"/>
        <v>Euro II</v>
      </c>
      <c r="AD16" t="str">
        <f t="shared" si="12"/>
        <v>Euro II</v>
      </c>
      <c r="AE16" t="str">
        <f t="shared" si="12"/>
        <v>Euro II</v>
      </c>
      <c r="AF16" t="str">
        <f t="shared" si="12"/>
        <v>Euro II</v>
      </c>
      <c r="AG16" t="str">
        <f t="shared" si="12"/>
        <v>Euro II</v>
      </c>
      <c r="AH16" t="str">
        <f t="shared" si="12"/>
        <v>Euro II</v>
      </c>
      <c r="AI16" t="str">
        <f t="shared" si="13"/>
        <v>Euro 2</v>
      </c>
      <c r="AJ16" t="str">
        <f t="shared" si="13"/>
        <v>Euro 2</v>
      </c>
      <c r="AK16" t="str">
        <f t="shared" si="13"/>
        <v>Euro 2</v>
      </c>
      <c r="AL16" t="str">
        <f t="shared" si="13"/>
        <v>Euro 2</v>
      </c>
      <c r="AM16" t="str">
        <f t="shared" si="13"/>
        <v>Euro 2</v>
      </c>
      <c r="AN16" t="str">
        <f t="shared" si="13"/>
        <v>Euro 2</v>
      </c>
      <c r="AO16" t="str">
        <f t="shared" si="13"/>
        <v>Euro 2</v>
      </c>
      <c r="AP16" t="str">
        <f t="shared" si="13"/>
        <v>Euro 2</v>
      </c>
      <c r="AQ16" t="str">
        <f t="shared" si="13"/>
        <v>Euro 2</v>
      </c>
      <c r="AR16" t="str">
        <f t="shared" si="14"/>
        <v>Euro II</v>
      </c>
      <c r="AS16" t="str">
        <f t="shared" si="14"/>
        <v>Euro II</v>
      </c>
      <c r="AT16" t="str">
        <f t="shared" si="14"/>
        <v>Euro II</v>
      </c>
      <c r="AU16" t="str">
        <f t="shared" si="14"/>
        <v>Euro II</v>
      </c>
      <c r="AV16" t="str">
        <f t="shared" si="14"/>
        <v>Euro II</v>
      </c>
      <c r="AW16" t="str">
        <f t="shared" si="14"/>
        <v>Euro II</v>
      </c>
      <c r="AX16" t="str">
        <f t="shared" si="5"/>
        <v>Euro 2</v>
      </c>
      <c r="AY16" t="str">
        <f t="shared" si="15"/>
        <v>Euro II</v>
      </c>
      <c r="AZ16" t="str">
        <f t="shared" si="15"/>
        <v>Euro II</v>
      </c>
      <c r="BA16" t="str">
        <f t="shared" si="15"/>
        <v>Euro II</v>
      </c>
      <c r="BB16" t="str">
        <f t="shared" si="15"/>
        <v>Euro II</v>
      </c>
      <c r="BC16" t="str">
        <f t="shared" si="15"/>
        <v>Euro II</v>
      </c>
      <c r="BD16" t="str">
        <f t="shared" si="15"/>
        <v>Euro II</v>
      </c>
      <c r="BE16" t="str">
        <f t="shared" si="15"/>
        <v>Euro II</v>
      </c>
      <c r="BF16" t="str">
        <f t="shared" si="15"/>
        <v>Euro II</v>
      </c>
      <c r="BG16" t="str">
        <f t="shared" si="7"/>
        <v>Euro 2</v>
      </c>
      <c r="BH16" t="str">
        <f t="shared" si="7"/>
        <v>Euro 2</v>
      </c>
      <c r="BI16" t="s">
        <v>287</v>
      </c>
      <c r="BJ16" t="str">
        <f t="shared" si="16"/>
        <v>Euro 2</v>
      </c>
      <c r="BK16" t="str">
        <f t="shared" si="16"/>
        <v>Euro 2</v>
      </c>
      <c r="BL16" t="str">
        <f t="shared" si="16"/>
        <v>Euro 2</v>
      </c>
      <c r="BM16" t="str">
        <f t="shared" si="16"/>
        <v>Euro 2</v>
      </c>
      <c r="BN16" t="str">
        <f t="shared" si="16"/>
        <v>Euro 2</v>
      </c>
      <c r="BO16" t="str">
        <f t="shared" si="16"/>
        <v>Euro 2</v>
      </c>
    </row>
    <row r="17" spans="1:67" x14ac:dyDescent="0.25">
      <c r="A17">
        <f t="shared" si="9"/>
        <v>2004</v>
      </c>
      <c r="B17">
        <v>2</v>
      </c>
      <c r="C17" t="s">
        <v>288</v>
      </c>
      <c r="D17">
        <v>2</v>
      </c>
      <c r="E17">
        <v>2</v>
      </c>
      <c r="F17" t="str">
        <f t="shared" si="10"/>
        <v>Euro 2</v>
      </c>
      <c r="G17" t="str">
        <f t="shared" si="10"/>
        <v>Euro 2</v>
      </c>
      <c r="H17" t="str">
        <f t="shared" si="10"/>
        <v>Euro 2</v>
      </c>
      <c r="I17" t="str">
        <f t="shared" si="10"/>
        <v>Euro 2</v>
      </c>
      <c r="J17" t="str">
        <f t="shared" si="10"/>
        <v>Euro 2</v>
      </c>
      <c r="K17" t="str">
        <f t="shared" si="10"/>
        <v>Euro 2</v>
      </c>
      <c r="L17" t="str">
        <f t="shared" si="10"/>
        <v>Euro 2</v>
      </c>
      <c r="M17" t="str">
        <f t="shared" si="10"/>
        <v>Euro 2</v>
      </c>
      <c r="N17" t="str">
        <f t="shared" si="10"/>
        <v>Euro 2</v>
      </c>
      <c r="O17" t="s">
        <v>287</v>
      </c>
      <c r="P17" t="str">
        <f t="shared" si="11"/>
        <v>Euro 2</v>
      </c>
      <c r="Q17" t="str">
        <f t="shared" si="11"/>
        <v>Euro 2</v>
      </c>
      <c r="R17" t="str">
        <f t="shared" si="11"/>
        <v>Euro 2</v>
      </c>
      <c r="S17" t="str">
        <f t="shared" si="11"/>
        <v>Euro 2</v>
      </c>
      <c r="T17" t="str">
        <f t="shared" si="11"/>
        <v>Euro 2</v>
      </c>
      <c r="U17" t="str">
        <f t="shared" si="11"/>
        <v>Euro 2</v>
      </c>
      <c r="V17" t="str">
        <f t="shared" si="11"/>
        <v>Euro 2</v>
      </c>
      <c r="W17" t="str">
        <f t="shared" si="11"/>
        <v>Euro 2</v>
      </c>
      <c r="X17" t="str">
        <f t="shared" si="11"/>
        <v>Euro 2</v>
      </c>
      <c r="Y17" t="s">
        <v>287</v>
      </c>
      <c r="Z17" t="str">
        <f t="shared" si="12"/>
        <v>Euro II</v>
      </c>
      <c r="AA17" t="str">
        <f t="shared" si="12"/>
        <v>Euro II</v>
      </c>
      <c r="AB17" t="str">
        <f t="shared" si="12"/>
        <v>Euro II</v>
      </c>
      <c r="AC17" t="str">
        <f t="shared" si="12"/>
        <v>Euro II</v>
      </c>
      <c r="AD17" t="str">
        <f t="shared" si="12"/>
        <v>Euro II</v>
      </c>
      <c r="AE17" t="str">
        <f t="shared" si="12"/>
        <v>Euro II</v>
      </c>
      <c r="AF17" t="str">
        <f t="shared" si="12"/>
        <v>Euro II</v>
      </c>
      <c r="AG17" t="str">
        <f t="shared" si="12"/>
        <v>Euro II</v>
      </c>
      <c r="AH17" t="str">
        <f t="shared" si="12"/>
        <v>Euro II</v>
      </c>
      <c r="AI17" t="str">
        <f t="shared" si="13"/>
        <v>Euro 2</v>
      </c>
      <c r="AJ17" t="str">
        <f t="shared" si="13"/>
        <v>Euro 2</v>
      </c>
      <c r="AK17" t="str">
        <f t="shared" si="13"/>
        <v>Euro 2</v>
      </c>
      <c r="AL17" t="str">
        <f t="shared" si="13"/>
        <v>Euro 2</v>
      </c>
      <c r="AM17" t="str">
        <f t="shared" si="13"/>
        <v>Euro 2</v>
      </c>
      <c r="AN17" t="str">
        <f t="shared" si="13"/>
        <v>Euro 2</v>
      </c>
      <c r="AO17" t="str">
        <f t="shared" si="13"/>
        <v>Euro 2</v>
      </c>
      <c r="AP17" t="str">
        <f t="shared" si="13"/>
        <v>Euro 2</v>
      </c>
      <c r="AQ17" t="str">
        <f t="shared" si="13"/>
        <v>Euro 2</v>
      </c>
      <c r="AR17" t="str">
        <f t="shared" si="14"/>
        <v>Euro II</v>
      </c>
      <c r="AS17" t="str">
        <f t="shared" si="14"/>
        <v>Euro II</v>
      </c>
      <c r="AT17" t="str">
        <f t="shared" si="14"/>
        <v>Euro II</v>
      </c>
      <c r="AU17" t="str">
        <f t="shared" si="14"/>
        <v>Euro II</v>
      </c>
      <c r="AV17" t="str">
        <f t="shared" si="14"/>
        <v>Euro II</v>
      </c>
      <c r="AW17" t="str">
        <f t="shared" si="14"/>
        <v>Euro II</v>
      </c>
      <c r="AX17" t="str">
        <f t="shared" si="5"/>
        <v>Euro 2</v>
      </c>
      <c r="AY17" t="str">
        <f t="shared" si="15"/>
        <v>Euro II</v>
      </c>
      <c r="AZ17" t="str">
        <f t="shared" si="15"/>
        <v>Euro II</v>
      </c>
      <c r="BA17" t="str">
        <f t="shared" si="15"/>
        <v>Euro II</v>
      </c>
      <c r="BB17" t="str">
        <f t="shared" si="15"/>
        <v>Euro II</v>
      </c>
      <c r="BC17" t="str">
        <f t="shared" si="15"/>
        <v>Euro II</v>
      </c>
      <c r="BD17" t="str">
        <f t="shared" si="15"/>
        <v>Euro II</v>
      </c>
      <c r="BE17" t="str">
        <f t="shared" si="15"/>
        <v>Euro II</v>
      </c>
      <c r="BF17" t="str">
        <f t="shared" si="15"/>
        <v>Euro II</v>
      </c>
      <c r="BG17" t="str">
        <f t="shared" si="7"/>
        <v>Euro 2</v>
      </c>
      <c r="BH17" t="str">
        <f t="shared" si="7"/>
        <v>Euro 2</v>
      </c>
      <c r="BI17" t="s">
        <v>287</v>
      </c>
      <c r="BJ17" t="str">
        <f t="shared" si="16"/>
        <v>Euro 2</v>
      </c>
      <c r="BK17" t="str">
        <f t="shared" si="16"/>
        <v>Euro 2</v>
      </c>
      <c r="BL17" t="str">
        <f t="shared" si="16"/>
        <v>Euro 2</v>
      </c>
      <c r="BM17" t="str">
        <f t="shared" si="16"/>
        <v>Euro 2</v>
      </c>
      <c r="BN17" t="str">
        <f t="shared" si="16"/>
        <v>Euro 2</v>
      </c>
      <c r="BO17" t="str">
        <f t="shared" si="16"/>
        <v>Euro 2</v>
      </c>
    </row>
    <row r="18" spans="1:67" x14ac:dyDescent="0.25">
      <c r="A18">
        <f t="shared" si="9"/>
        <v>2003</v>
      </c>
      <c r="B18">
        <v>2</v>
      </c>
      <c r="C18" t="s">
        <v>288</v>
      </c>
      <c r="D18">
        <v>2</v>
      </c>
      <c r="E18">
        <v>2</v>
      </c>
      <c r="F18" t="str">
        <f t="shared" si="10"/>
        <v>Euro 2</v>
      </c>
      <c r="G18" t="str">
        <f t="shared" si="10"/>
        <v>Euro 2</v>
      </c>
      <c r="H18" t="str">
        <f t="shared" si="10"/>
        <v>Euro 2</v>
      </c>
      <c r="I18" t="str">
        <f t="shared" si="10"/>
        <v>Euro 2</v>
      </c>
      <c r="J18" t="str">
        <f t="shared" si="10"/>
        <v>Euro 2</v>
      </c>
      <c r="K18" t="str">
        <f t="shared" si="10"/>
        <v>Euro 2</v>
      </c>
      <c r="L18" t="str">
        <f t="shared" si="10"/>
        <v>Euro 2</v>
      </c>
      <c r="M18" t="str">
        <f t="shared" si="10"/>
        <v>Euro 2</v>
      </c>
      <c r="N18" t="str">
        <f t="shared" si="10"/>
        <v>Euro 2</v>
      </c>
      <c r="O18" t="s">
        <v>287</v>
      </c>
      <c r="P18" t="str">
        <f t="shared" si="11"/>
        <v>Euro 2</v>
      </c>
      <c r="Q18" t="str">
        <f t="shared" si="11"/>
        <v>Euro 2</v>
      </c>
      <c r="R18" t="str">
        <f t="shared" si="11"/>
        <v>Euro 2</v>
      </c>
      <c r="S18" t="str">
        <f t="shared" si="11"/>
        <v>Euro 2</v>
      </c>
      <c r="T18" t="str">
        <f t="shared" si="11"/>
        <v>Euro 2</v>
      </c>
      <c r="U18" t="str">
        <f t="shared" si="11"/>
        <v>Euro 2</v>
      </c>
      <c r="V18" t="str">
        <f t="shared" si="11"/>
        <v>Euro 2</v>
      </c>
      <c r="W18" t="str">
        <f t="shared" si="11"/>
        <v>Euro 2</v>
      </c>
      <c r="X18" t="str">
        <f t="shared" si="11"/>
        <v>Euro 2</v>
      </c>
      <c r="Y18" t="s">
        <v>287</v>
      </c>
      <c r="Z18" t="str">
        <f t="shared" si="12"/>
        <v>Euro II</v>
      </c>
      <c r="AA18" t="str">
        <f t="shared" si="12"/>
        <v>Euro II</v>
      </c>
      <c r="AB18" t="str">
        <f t="shared" si="12"/>
        <v>Euro II</v>
      </c>
      <c r="AC18" t="str">
        <f t="shared" si="12"/>
        <v>Euro II</v>
      </c>
      <c r="AD18" t="str">
        <f t="shared" si="12"/>
        <v>Euro II</v>
      </c>
      <c r="AE18" t="str">
        <f t="shared" si="12"/>
        <v>Euro II</v>
      </c>
      <c r="AF18" t="str">
        <f t="shared" si="12"/>
        <v>Euro II</v>
      </c>
      <c r="AG18" t="str">
        <f t="shared" si="12"/>
        <v>Euro II</v>
      </c>
      <c r="AH18" t="str">
        <f t="shared" si="12"/>
        <v>Euro II</v>
      </c>
      <c r="AI18" t="str">
        <f t="shared" si="13"/>
        <v>Euro 2</v>
      </c>
      <c r="AJ18" t="str">
        <f t="shared" si="13"/>
        <v>Euro 2</v>
      </c>
      <c r="AK18" t="str">
        <f t="shared" si="13"/>
        <v>Euro 2</v>
      </c>
      <c r="AL18" t="str">
        <f t="shared" si="13"/>
        <v>Euro 2</v>
      </c>
      <c r="AM18" t="str">
        <f t="shared" si="13"/>
        <v>Euro 2</v>
      </c>
      <c r="AN18" t="str">
        <f t="shared" si="13"/>
        <v>Euro 2</v>
      </c>
      <c r="AO18" t="str">
        <f t="shared" si="13"/>
        <v>Euro 2</v>
      </c>
      <c r="AP18" t="str">
        <f t="shared" si="13"/>
        <v>Euro 2</v>
      </c>
      <c r="AQ18" t="str">
        <f t="shared" si="13"/>
        <v>Euro 2</v>
      </c>
      <c r="AR18" t="str">
        <f t="shared" si="14"/>
        <v>Euro II</v>
      </c>
      <c r="AS18" t="str">
        <f t="shared" si="14"/>
        <v>Euro II</v>
      </c>
      <c r="AT18" t="str">
        <f t="shared" si="14"/>
        <v>Euro II</v>
      </c>
      <c r="AU18" t="str">
        <f t="shared" si="14"/>
        <v>Euro II</v>
      </c>
      <c r="AV18" t="str">
        <f t="shared" si="14"/>
        <v>Euro II</v>
      </c>
      <c r="AW18" t="str">
        <f t="shared" si="14"/>
        <v>Euro II</v>
      </c>
      <c r="AX18" t="str">
        <f t="shared" si="5"/>
        <v>Euro 2</v>
      </c>
      <c r="AY18" t="str">
        <f t="shared" si="15"/>
        <v>Euro II</v>
      </c>
      <c r="AZ18" t="str">
        <f t="shared" si="15"/>
        <v>Euro II</v>
      </c>
      <c r="BA18" t="str">
        <f t="shared" si="15"/>
        <v>Euro II</v>
      </c>
      <c r="BB18" t="str">
        <f t="shared" si="15"/>
        <v>Euro II</v>
      </c>
      <c r="BC18" t="str">
        <f t="shared" si="15"/>
        <v>Euro II</v>
      </c>
      <c r="BD18" t="str">
        <f t="shared" si="15"/>
        <v>Euro II</v>
      </c>
      <c r="BE18" t="str">
        <f t="shared" si="15"/>
        <v>Euro II</v>
      </c>
      <c r="BF18" t="str">
        <f t="shared" si="15"/>
        <v>Euro II</v>
      </c>
      <c r="BG18" t="str">
        <f t="shared" si="7"/>
        <v>Euro 2</v>
      </c>
      <c r="BH18" t="str">
        <f t="shared" si="7"/>
        <v>Euro 2</v>
      </c>
      <c r="BI18" t="s">
        <v>287</v>
      </c>
      <c r="BJ18" t="str">
        <f t="shared" si="16"/>
        <v>Euro 2</v>
      </c>
      <c r="BK18" t="str">
        <f t="shared" si="16"/>
        <v>Euro 2</v>
      </c>
      <c r="BL18" t="str">
        <f t="shared" si="16"/>
        <v>Euro 2</v>
      </c>
      <c r="BM18" t="str">
        <f t="shared" si="16"/>
        <v>Euro 2</v>
      </c>
      <c r="BN18" t="str">
        <f t="shared" si="16"/>
        <v>Euro 2</v>
      </c>
      <c r="BO18" t="str">
        <f t="shared" si="16"/>
        <v>Euro 2</v>
      </c>
    </row>
    <row r="19" spans="1:67" x14ac:dyDescent="0.25">
      <c r="A19">
        <f t="shared" si="9"/>
        <v>2002</v>
      </c>
      <c r="B19">
        <v>2</v>
      </c>
      <c r="C19" t="s">
        <v>288</v>
      </c>
      <c r="D19">
        <v>2</v>
      </c>
      <c r="E19">
        <v>2</v>
      </c>
      <c r="F19" t="str">
        <f t="shared" si="10"/>
        <v>Euro 2</v>
      </c>
      <c r="G19" t="str">
        <f t="shared" si="10"/>
        <v>Euro 2</v>
      </c>
      <c r="H19" t="str">
        <f t="shared" si="10"/>
        <v>Euro 2</v>
      </c>
      <c r="I19" t="str">
        <f t="shared" si="10"/>
        <v>Euro 2</v>
      </c>
      <c r="J19" t="str">
        <f t="shared" si="10"/>
        <v>Euro 2</v>
      </c>
      <c r="K19" t="str">
        <f t="shared" si="10"/>
        <v>Euro 2</v>
      </c>
      <c r="L19" t="str">
        <f t="shared" si="10"/>
        <v>Euro 2</v>
      </c>
      <c r="M19" t="str">
        <f t="shared" si="10"/>
        <v>Euro 2</v>
      </c>
      <c r="N19" t="str">
        <f t="shared" si="10"/>
        <v>Euro 2</v>
      </c>
      <c r="O19" t="s">
        <v>287</v>
      </c>
      <c r="P19" t="str">
        <f t="shared" si="11"/>
        <v>Euro 2</v>
      </c>
      <c r="Q19" t="str">
        <f t="shared" si="11"/>
        <v>Euro 2</v>
      </c>
      <c r="R19" t="str">
        <f t="shared" si="11"/>
        <v>Euro 2</v>
      </c>
      <c r="S19" t="str">
        <f t="shared" si="11"/>
        <v>Euro 2</v>
      </c>
      <c r="T19" t="str">
        <f t="shared" si="11"/>
        <v>Euro 2</v>
      </c>
      <c r="U19" t="str">
        <f t="shared" si="11"/>
        <v>Euro 2</v>
      </c>
      <c r="V19" t="str">
        <f t="shared" si="11"/>
        <v>Euro 2</v>
      </c>
      <c r="W19" t="str">
        <f t="shared" si="11"/>
        <v>Euro 2</v>
      </c>
      <c r="X19" t="str">
        <f t="shared" si="11"/>
        <v>Euro 2</v>
      </c>
      <c r="Y19" t="s">
        <v>287</v>
      </c>
      <c r="Z19" t="str">
        <f t="shared" si="12"/>
        <v>Euro II</v>
      </c>
      <c r="AA19" t="str">
        <f t="shared" si="12"/>
        <v>Euro II</v>
      </c>
      <c r="AB19" t="str">
        <f t="shared" si="12"/>
        <v>Euro II</v>
      </c>
      <c r="AC19" t="str">
        <f t="shared" si="12"/>
        <v>Euro II</v>
      </c>
      <c r="AD19" t="str">
        <f t="shared" si="12"/>
        <v>Euro II</v>
      </c>
      <c r="AE19" t="str">
        <f t="shared" si="12"/>
        <v>Euro II</v>
      </c>
      <c r="AF19" t="str">
        <f t="shared" si="12"/>
        <v>Euro II</v>
      </c>
      <c r="AG19" t="str">
        <f t="shared" si="12"/>
        <v>Euro II</v>
      </c>
      <c r="AH19" t="str">
        <f t="shared" si="12"/>
        <v>Euro II</v>
      </c>
      <c r="AI19" t="str">
        <f t="shared" si="13"/>
        <v>Euro 2</v>
      </c>
      <c r="AJ19" t="str">
        <f t="shared" si="13"/>
        <v>Euro 2</v>
      </c>
      <c r="AK19" t="str">
        <f t="shared" si="13"/>
        <v>Euro 2</v>
      </c>
      <c r="AL19" t="str">
        <f t="shared" si="13"/>
        <v>Euro 2</v>
      </c>
      <c r="AM19" t="str">
        <f t="shared" si="13"/>
        <v>Euro 2</v>
      </c>
      <c r="AN19" t="str">
        <f t="shared" si="13"/>
        <v>Euro 2</v>
      </c>
      <c r="AO19" t="str">
        <f t="shared" si="13"/>
        <v>Euro 2</v>
      </c>
      <c r="AP19" t="str">
        <f t="shared" si="13"/>
        <v>Euro 2</v>
      </c>
      <c r="AQ19" t="str">
        <f t="shared" si="13"/>
        <v>Euro 2</v>
      </c>
      <c r="AR19" t="str">
        <f t="shared" si="14"/>
        <v>Euro II</v>
      </c>
      <c r="AS19" t="str">
        <f t="shared" si="14"/>
        <v>Euro II</v>
      </c>
      <c r="AT19" t="str">
        <f t="shared" si="14"/>
        <v>Euro II</v>
      </c>
      <c r="AU19" t="str">
        <f t="shared" si="14"/>
        <v>Euro II</v>
      </c>
      <c r="AV19" t="str">
        <f t="shared" si="14"/>
        <v>Euro II</v>
      </c>
      <c r="AW19" t="str">
        <f t="shared" si="14"/>
        <v>Euro II</v>
      </c>
      <c r="AX19" t="str">
        <f t="shared" si="5"/>
        <v>Euro 2</v>
      </c>
      <c r="AY19" t="str">
        <f t="shared" si="15"/>
        <v>Euro II</v>
      </c>
      <c r="AZ19" t="str">
        <f t="shared" si="15"/>
        <v>Euro II</v>
      </c>
      <c r="BA19" t="str">
        <f t="shared" si="15"/>
        <v>Euro II</v>
      </c>
      <c r="BB19" t="str">
        <f t="shared" si="15"/>
        <v>Euro II</v>
      </c>
      <c r="BC19" t="str">
        <f t="shared" si="15"/>
        <v>Euro II</v>
      </c>
      <c r="BD19" t="str">
        <f t="shared" si="15"/>
        <v>Euro II</v>
      </c>
      <c r="BE19" t="str">
        <f t="shared" si="15"/>
        <v>Euro II</v>
      </c>
      <c r="BF19" t="str">
        <f t="shared" si="15"/>
        <v>Euro II</v>
      </c>
      <c r="BG19" t="str">
        <f t="shared" si="7"/>
        <v>Euro 2</v>
      </c>
      <c r="BH19" t="str">
        <f t="shared" si="7"/>
        <v>Euro 2</v>
      </c>
      <c r="BI19" t="s">
        <v>287</v>
      </c>
      <c r="BJ19" t="str">
        <f t="shared" si="16"/>
        <v>Euro 2</v>
      </c>
      <c r="BK19" t="str">
        <f t="shared" si="16"/>
        <v>Euro 2</v>
      </c>
      <c r="BL19" t="str">
        <f t="shared" si="16"/>
        <v>Euro 2</v>
      </c>
      <c r="BM19" t="str">
        <f t="shared" si="16"/>
        <v>Euro 2</v>
      </c>
      <c r="BN19" t="str">
        <f t="shared" si="16"/>
        <v>Euro 2</v>
      </c>
      <c r="BO19" t="str">
        <f t="shared" si="16"/>
        <v>Euro 2</v>
      </c>
    </row>
    <row r="20" spans="1:67" x14ac:dyDescent="0.25">
      <c r="A20">
        <f t="shared" si="9"/>
        <v>2001</v>
      </c>
      <c r="B20">
        <v>1</v>
      </c>
      <c r="C20" t="s">
        <v>289</v>
      </c>
      <c r="D20">
        <v>1</v>
      </c>
      <c r="E20">
        <v>1</v>
      </c>
      <c r="F20" t="str">
        <f t="shared" si="10"/>
        <v>Euro 1</v>
      </c>
      <c r="G20" t="str">
        <f t="shared" si="10"/>
        <v>Euro 1</v>
      </c>
      <c r="H20" t="str">
        <f t="shared" si="10"/>
        <v>Euro 1</v>
      </c>
      <c r="I20" t="str">
        <f t="shared" si="10"/>
        <v>Euro 1</v>
      </c>
      <c r="J20" t="str">
        <f t="shared" si="10"/>
        <v>Euro 1</v>
      </c>
      <c r="K20" t="str">
        <f t="shared" si="10"/>
        <v>Euro 1</v>
      </c>
      <c r="L20" t="str">
        <f t="shared" si="10"/>
        <v>Euro 1</v>
      </c>
      <c r="M20" t="str">
        <f t="shared" si="10"/>
        <v>Euro 1</v>
      </c>
      <c r="N20" t="str">
        <f t="shared" si="10"/>
        <v>Euro 1</v>
      </c>
      <c r="O20" t="s">
        <v>287</v>
      </c>
      <c r="P20" t="str">
        <f t="shared" si="11"/>
        <v>Euro 1</v>
      </c>
      <c r="Q20" t="str">
        <f t="shared" si="11"/>
        <v>Euro 1</v>
      </c>
      <c r="R20" t="str">
        <f t="shared" si="11"/>
        <v>Euro 1</v>
      </c>
      <c r="S20" t="str">
        <f t="shared" si="11"/>
        <v>Euro 1</v>
      </c>
      <c r="T20" t="str">
        <f t="shared" si="11"/>
        <v>Euro 1</v>
      </c>
      <c r="U20" t="str">
        <f t="shared" si="11"/>
        <v>Euro 1</v>
      </c>
      <c r="V20" t="str">
        <f t="shared" si="11"/>
        <v>Euro 1</v>
      </c>
      <c r="W20" t="str">
        <f t="shared" si="11"/>
        <v>Euro 1</v>
      </c>
      <c r="X20" t="str">
        <f t="shared" si="11"/>
        <v>Euro 1</v>
      </c>
      <c r="Y20" t="s">
        <v>287</v>
      </c>
      <c r="Z20" t="str">
        <f t="shared" si="12"/>
        <v>Euro I</v>
      </c>
      <c r="AA20" t="str">
        <f t="shared" si="12"/>
        <v>Euro I</v>
      </c>
      <c r="AB20" t="str">
        <f t="shared" si="12"/>
        <v>Euro I</v>
      </c>
      <c r="AC20" t="str">
        <f t="shared" si="12"/>
        <v>Euro I</v>
      </c>
      <c r="AD20" t="str">
        <f t="shared" si="12"/>
        <v>Euro I</v>
      </c>
      <c r="AE20" t="str">
        <f t="shared" si="12"/>
        <v>Euro I</v>
      </c>
      <c r="AF20" t="str">
        <f t="shared" si="12"/>
        <v>Euro I</v>
      </c>
      <c r="AG20" t="str">
        <f t="shared" si="12"/>
        <v>Euro I</v>
      </c>
      <c r="AH20" t="str">
        <f t="shared" si="12"/>
        <v>Euro I</v>
      </c>
      <c r="AI20" t="str">
        <f t="shared" si="13"/>
        <v>Euro 1</v>
      </c>
      <c r="AJ20" t="str">
        <f t="shared" si="13"/>
        <v>Euro 1</v>
      </c>
      <c r="AK20" t="str">
        <f t="shared" si="13"/>
        <v>Euro 1</v>
      </c>
      <c r="AL20" t="str">
        <f t="shared" si="13"/>
        <v>Euro 1</v>
      </c>
      <c r="AM20" t="str">
        <f t="shared" si="13"/>
        <v>Euro 1</v>
      </c>
      <c r="AN20" t="str">
        <f t="shared" si="13"/>
        <v>Euro 1</v>
      </c>
      <c r="AO20" t="str">
        <f t="shared" si="13"/>
        <v>Euro 1</v>
      </c>
      <c r="AP20" t="str">
        <f t="shared" si="13"/>
        <v>Euro 1</v>
      </c>
      <c r="AQ20" t="str">
        <f t="shared" si="13"/>
        <v>Euro 1</v>
      </c>
      <c r="AR20" t="str">
        <f t="shared" si="14"/>
        <v>Euro I</v>
      </c>
      <c r="AS20" t="str">
        <f t="shared" si="14"/>
        <v>Euro I</v>
      </c>
      <c r="AT20" t="str">
        <f t="shared" si="14"/>
        <v>Euro I</v>
      </c>
      <c r="AU20" t="str">
        <f t="shared" si="14"/>
        <v>Euro I</v>
      </c>
      <c r="AV20" t="str">
        <f t="shared" si="14"/>
        <v>Euro I</v>
      </c>
      <c r="AW20" t="str">
        <f t="shared" si="14"/>
        <v>Euro I</v>
      </c>
      <c r="AX20" t="str">
        <f t="shared" si="5"/>
        <v>Euro 1</v>
      </c>
      <c r="AY20" t="str">
        <f t="shared" si="15"/>
        <v>Euro I</v>
      </c>
      <c r="AZ20" t="str">
        <f t="shared" si="15"/>
        <v>Euro I</v>
      </c>
      <c r="BA20" t="str">
        <f t="shared" si="15"/>
        <v>Euro I</v>
      </c>
      <c r="BB20" t="str">
        <f t="shared" si="15"/>
        <v>Euro I</v>
      </c>
      <c r="BC20" t="str">
        <f t="shared" si="15"/>
        <v>Euro I</v>
      </c>
      <c r="BD20" t="str">
        <f t="shared" si="15"/>
        <v>Euro I</v>
      </c>
      <c r="BE20" t="str">
        <f t="shared" si="15"/>
        <v>Euro I</v>
      </c>
      <c r="BF20" t="str">
        <f t="shared" si="15"/>
        <v>Euro I</v>
      </c>
      <c r="BG20" t="str">
        <f t="shared" si="7"/>
        <v>Euro 1</v>
      </c>
      <c r="BH20" t="str">
        <f t="shared" si="7"/>
        <v>Euro 1</v>
      </c>
      <c r="BI20" t="s">
        <v>287</v>
      </c>
      <c r="BJ20" t="str">
        <f t="shared" si="16"/>
        <v>Euro 1</v>
      </c>
      <c r="BK20" t="str">
        <f t="shared" si="16"/>
        <v>Euro 1</v>
      </c>
      <c r="BL20" t="str">
        <f t="shared" si="16"/>
        <v>Euro 1</v>
      </c>
      <c r="BM20" t="str">
        <f t="shared" si="16"/>
        <v>Euro 1</v>
      </c>
      <c r="BN20" t="str">
        <f t="shared" si="16"/>
        <v>Euro 1</v>
      </c>
      <c r="BO20" t="str">
        <f t="shared" si="16"/>
        <v>Euro 1</v>
      </c>
    </row>
    <row r="21" spans="1:67" x14ac:dyDescent="0.25">
      <c r="A21">
        <f t="shared" si="9"/>
        <v>2000</v>
      </c>
      <c r="B21">
        <v>1</v>
      </c>
      <c r="C21" t="s">
        <v>289</v>
      </c>
      <c r="D21">
        <v>1</v>
      </c>
      <c r="E21">
        <v>1</v>
      </c>
      <c r="F21" t="str">
        <f t="shared" si="10"/>
        <v>Euro 1</v>
      </c>
      <c r="G21" t="str">
        <f t="shared" si="10"/>
        <v>Euro 1</v>
      </c>
      <c r="H21" t="str">
        <f t="shared" si="10"/>
        <v>Euro 1</v>
      </c>
      <c r="I21" t="str">
        <f t="shared" si="10"/>
        <v>Euro 1</v>
      </c>
      <c r="J21" t="str">
        <f t="shared" si="10"/>
        <v>Euro 1</v>
      </c>
      <c r="K21" t="str">
        <f t="shared" si="10"/>
        <v>Euro 1</v>
      </c>
      <c r="L21" t="str">
        <f t="shared" si="10"/>
        <v>Euro 1</v>
      </c>
      <c r="M21" t="str">
        <f t="shared" si="10"/>
        <v>Euro 1</v>
      </c>
      <c r="N21" t="str">
        <f t="shared" si="10"/>
        <v>Euro 1</v>
      </c>
      <c r="O21" t="s">
        <v>287</v>
      </c>
      <c r="P21" t="str">
        <f t="shared" si="11"/>
        <v>Euro 1</v>
      </c>
      <c r="Q21" t="str">
        <f t="shared" si="11"/>
        <v>Euro 1</v>
      </c>
      <c r="R21" t="str">
        <f t="shared" si="11"/>
        <v>Euro 1</v>
      </c>
      <c r="S21" t="str">
        <f t="shared" si="11"/>
        <v>Euro 1</v>
      </c>
      <c r="T21" t="str">
        <f t="shared" si="11"/>
        <v>Euro 1</v>
      </c>
      <c r="U21" t="str">
        <f t="shared" si="11"/>
        <v>Euro 1</v>
      </c>
      <c r="V21" t="str">
        <f t="shared" si="11"/>
        <v>Euro 1</v>
      </c>
      <c r="W21" t="str">
        <f t="shared" si="11"/>
        <v>Euro 1</v>
      </c>
      <c r="X21" t="str">
        <f t="shared" si="11"/>
        <v>Euro 1</v>
      </c>
      <c r="Y21" t="s">
        <v>287</v>
      </c>
      <c r="Z21" t="str">
        <f t="shared" si="12"/>
        <v>Euro I</v>
      </c>
      <c r="AA21" t="str">
        <f t="shared" si="12"/>
        <v>Euro I</v>
      </c>
      <c r="AB21" t="str">
        <f t="shared" si="12"/>
        <v>Euro I</v>
      </c>
      <c r="AC21" t="str">
        <f t="shared" si="12"/>
        <v>Euro I</v>
      </c>
      <c r="AD21" t="str">
        <f t="shared" si="12"/>
        <v>Euro I</v>
      </c>
      <c r="AE21" t="str">
        <f t="shared" si="12"/>
        <v>Euro I</v>
      </c>
      <c r="AF21" t="str">
        <f t="shared" si="12"/>
        <v>Euro I</v>
      </c>
      <c r="AG21" t="str">
        <f t="shared" si="12"/>
        <v>Euro I</v>
      </c>
      <c r="AH21" t="str">
        <f t="shared" si="12"/>
        <v>Euro I</v>
      </c>
      <c r="AI21" t="str">
        <f t="shared" si="13"/>
        <v>Euro 1</v>
      </c>
      <c r="AJ21" t="str">
        <f t="shared" si="13"/>
        <v>Euro 1</v>
      </c>
      <c r="AK21" t="str">
        <f t="shared" si="13"/>
        <v>Euro 1</v>
      </c>
      <c r="AL21" t="str">
        <f t="shared" si="13"/>
        <v>Euro 1</v>
      </c>
      <c r="AM21" t="str">
        <f t="shared" si="13"/>
        <v>Euro 1</v>
      </c>
      <c r="AN21" t="str">
        <f t="shared" si="13"/>
        <v>Euro 1</v>
      </c>
      <c r="AO21" t="str">
        <f t="shared" si="13"/>
        <v>Euro 1</v>
      </c>
      <c r="AP21" t="str">
        <f t="shared" si="13"/>
        <v>Euro 1</v>
      </c>
      <c r="AQ21" t="str">
        <f t="shared" si="13"/>
        <v>Euro 1</v>
      </c>
      <c r="AR21" t="str">
        <f t="shared" si="14"/>
        <v>Euro I</v>
      </c>
      <c r="AS21" t="str">
        <f t="shared" si="14"/>
        <v>Euro I</v>
      </c>
      <c r="AT21" t="str">
        <f t="shared" si="14"/>
        <v>Euro I</v>
      </c>
      <c r="AU21" t="str">
        <f t="shared" si="14"/>
        <v>Euro I</v>
      </c>
      <c r="AV21" t="str">
        <f t="shared" si="14"/>
        <v>Euro I</v>
      </c>
      <c r="AW21" t="str">
        <f t="shared" si="14"/>
        <v>Euro I</v>
      </c>
      <c r="AX21" t="str">
        <f t="shared" si="5"/>
        <v>Euro 1</v>
      </c>
      <c r="AY21" t="str">
        <f t="shared" si="15"/>
        <v>Euro I</v>
      </c>
      <c r="AZ21" t="str">
        <f t="shared" si="15"/>
        <v>Euro I</v>
      </c>
      <c r="BA21" t="str">
        <f t="shared" si="15"/>
        <v>Euro I</v>
      </c>
      <c r="BB21" t="str">
        <f t="shared" si="15"/>
        <v>Euro I</v>
      </c>
      <c r="BC21" t="str">
        <f t="shared" si="15"/>
        <v>Euro I</v>
      </c>
      <c r="BD21" t="str">
        <f t="shared" si="15"/>
        <v>Euro I</v>
      </c>
      <c r="BE21" t="str">
        <f t="shared" si="15"/>
        <v>Euro I</v>
      </c>
      <c r="BF21" t="str">
        <f t="shared" si="15"/>
        <v>Euro I</v>
      </c>
      <c r="BG21" t="str">
        <f t="shared" si="7"/>
        <v>Euro 1</v>
      </c>
      <c r="BH21" t="str">
        <f t="shared" si="7"/>
        <v>Euro 1</v>
      </c>
      <c r="BI21" t="s">
        <v>287</v>
      </c>
      <c r="BJ21" t="str">
        <f t="shared" si="16"/>
        <v>Euro 1</v>
      </c>
      <c r="BK21" t="str">
        <f t="shared" si="16"/>
        <v>Euro 1</v>
      </c>
      <c r="BL21" t="str">
        <f t="shared" si="16"/>
        <v>Euro 1</v>
      </c>
      <c r="BM21" t="str">
        <f t="shared" si="16"/>
        <v>Euro 1</v>
      </c>
      <c r="BN21" t="str">
        <f t="shared" si="16"/>
        <v>Euro 1</v>
      </c>
      <c r="BO21" t="str">
        <f t="shared" si="16"/>
        <v>Euro 1</v>
      </c>
    </row>
    <row r="22" spans="1:67" x14ac:dyDescent="0.25">
      <c r="A22">
        <f t="shared" si="9"/>
        <v>1999</v>
      </c>
      <c r="B22" t="s">
        <v>290</v>
      </c>
      <c r="C22" t="s">
        <v>290</v>
      </c>
      <c r="D22" t="s">
        <v>290</v>
      </c>
      <c r="E22" t="s">
        <v>290</v>
      </c>
      <c r="F22" s="38" t="s">
        <v>291</v>
      </c>
      <c r="G22" s="38" t="s">
        <v>291</v>
      </c>
      <c r="H22" s="38" t="s">
        <v>291</v>
      </c>
      <c r="I22" s="38" t="s">
        <v>291</v>
      </c>
      <c r="J22" s="38" t="s">
        <v>292</v>
      </c>
      <c r="K22" s="38" t="s">
        <v>292</v>
      </c>
      <c r="L22" s="38" t="s">
        <v>292</v>
      </c>
      <c r="M22" s="38" t="s">
        <v>292</v>
      </c>
      <c r="N22" s="38" t="s">
        <v>291</v>
      </c>
      <c r="O22" t="s">
        <v>287</v>
      </c>
      <c r="P22" s="38" t="s">
        <v>291</v>
      </c>
      <c r="Q22" s="38" t="s">
        <v>291</v>
      </c>
      <c r="R22" s="38" t="s">
        <v>292</v>
      </c>
      <c r="S22" s="38" t="s">
        <v>292</v>
      </c>
      <c r="T22" s="38" t="s">
        <v>292</v>
      </c>
      <c r="U22" s="38" t="s">
        <v>292</v>
      </c>
      <c r="V22" s="38" t="s">
        <v>292</v>
      </c>
      <c r="W22" s="38" t="s">
        <v>292</v>
      </c>
      <c r="X22" s="38" t="s">
        <v>292</v>
      </c>
      <c r="Y22" t="s">
        <v>287</v>
      </c>
      <c r="Z22" s="38" t="s">
        <v>292</v>
      </c>
      <c r="AA22" s="38" t="s">
        <v>292</v>
      </c>
      <c r="AB22" s="38" t="s">
        <v>292</v>
      </c>
      <c r="AC22" s="38" t="s">
        <v>292</v>
      </c>
      <c r="AD22" s="38" t="s">
        <v>292</v>
      </c>
      <c r="AE22" s="38" t="s">
        <v>292</v>
      </c>
      <c r="AF22" s="38" t="s">
        <v>292</v>
      </c>
      <c r="AG22" s="38" t="s">
        <v>292</v>
      </c>
      <c r="AH22" s="38" t="s">
        <v>292</v>
      </c>
      <c r="AI22" s="38" t="s">
        <v>291</v>
      </c>
      <c r="AJ22" s="38" t="s">
        <v>291</v>
      </c>
      <c r="AK22" s="38" t="s">
        <v>291</v>
      </c>
      <c r="AL22" s="38" t="s">
        <v>291</v>
      </c>
      <c r="AM22" s="38" t="s">
        <v>291</v>
      </c>
      <c r="AN22" s="38" t="s">
        <v>291</v>
      </c>
      <c r="AO22" s="38" t="s">
        <v>291</v>
      </c>
      <c r="AP22" s="38" t="s">
        <v>291</v>
      </c>
      <c r="AQ22" s="38" t="s">
        <v>291</v>
      </c>
      <c r="AR22" s="38" t="s">
        <v>292</v>
      </c>
      <c r="AS22" s="38" t="s">
        <v>292</v>
      </c>
      <c r="AT22" s="38" t="s">
        <v>292</v>
      </c>
      <c r="AU22" s="38" t="s">
        <v>292</v>
      </c>
      <c r="AV22" s="38" t="s">
        <v>292</v>
      </c>
      <c r="AW22" s="38" t="s">
        <v>292</v>
      </c>
      <c r="AX22" s="38" t="s">
        <v>292</v>
      </c>
      <c r="AY22" s="38" t="s">
        <v>292</v>
      </c>
      <c r="AZ22" s="38" t="s">
        <v>292</v>
      </c>
      <c r="BA22" s="38" t="s">
        <v>292</v>
      </c>
      <c r="BB22" s="38" t="s">
        <v>292</v>
      </c>
      <c r="BC22" s="38" t="s">
        <v>292</v>
      </c>
      <c r="BD22" s="38" t="s">
        <v>292</v>
      </c>
      <c r="BE22" s="38" t="s">
        <v>292</v>
      </c>
      <c r="BF22" s="38" t="s">
        <v>292</v>
      </c>
      <c r="BG22" s="38" t="s">
        <v>292</v>
      </c>
      <c r="BH22" s="38" t="s">
        <v>292</v>
      </c>
      <c r="BI22" t="s">
        <v>287</v>
      </c>
      <c r="BJ22" s="38" t="s">
        <v>292</v>
      </c>
      <c r="BK22" s="38" t="s">
        <v>292</v>
      </c>
      <c r="BL22" s="38" t="s">
        <v>292</v>
      </c>
      <c r="BM22" s="38" t="s">
        <v>292</v>
      </c>
      <c r="BN22" s="38" t="s">
        <v>292</v>
      </c>
      <c r="BO22" s="38" t="s">
        <v>292</v>
      </c>
    </row>
    <row r="23" spans="1:67" x14ac:dyDescent="0.25">
      <c r="A23">
        <f t="shared" si="9"/>
        <v>1998</v>
      </c>
      <c r="B23" t="s">
        <v>290</v>
      </c>
      <c r="C23" t="s">
        <v>290</v>
      </c>
      <c r="D23" t="s">
        <v>290</v>
      </c>
      <c r="E23" t="s">
        <v>290</v>
      </c>
      <c r="F23" s="38" t="s">
        <v>291</v>
      </c>
      <c r="G23" s="38" t="s">
        <v>291</v>
      </c>
      <c r="H23" s="38" t="s">
        <v>291</v>
      </c>
      <c r="I23" s="38" t="s">
        <v>291</v>
      </c>
      <c r="J23" s="38" t="s">
        <v>292</v>
      </c>
      <c r="K23" s="38" t="s">
        <v>292</v>
      </c>
      <c r="L23" s="38" t="s">
        <v>292</v>
      </c>
      <c r="M23" s="38" t="s">
        <v>292</v>
      </c>
      <c r="N23" s="38" t="s">
        <v>291</v>
      </c>
      <c r="O23" t="s">
        <v>287</v>
      </c>
      <c r="P23" s="38" t="s">
        <v>291</v>
      </c>
      <c r="Q23" s="38" t="s">
        <v>291</v>
      </c>
      <c r="R23" s="38" t="s">
        <v>292</v>
      </c>
      <c r="S23" s="38" t="s">
        <v>292</v>
      </c>
      <c r="T23" s="38" t="s">
        <v>292</v>
      </c>
      <c r="U23" s="38" t="s">
        <v>292</v>
      </c>
      <c r="V23" s="38" t="s">
        <v>292</v>
      </c>
      <c r="W23" s="38" t="s">
        <v>292</v>
      </c>
      <c r="X23" s="38" t="s">
        <v>292</v>
      </c>
      <c r="Y23" t="s">
        <v>287</v>
      </c>
      <c r="Z23" s="38" t="s">
        <v>292</v>
      </c>
      <c r="AA23" s="38" t="s">
        <v>292</v>
      </c>
      <c r="AB23" s="38" t="s">
        <v>292</v>
      </c>
      <c r="AC23" s="38" t="s">
        <v>292</v>
      </c>
      <c r="AD23" s="38" t="s">
        <v>292</v>
      </c>
      <c r="AE23" s="38" t="s">
        <v>292</v>
      </c>
      <c r="AF23" s="38" t="s">
        <v>292</v>
      </c>
      <c r="AG23" s="38" t="s">
        <v>292</v>
      </c>
      <c r="AH23" s="38" t="s">
        <v>292</v>
      </c>
      <c r="AI23" s="38" t="s">
        <v>291</v>
      </c>
      <c r="AJ23" s="38" t="s">
        <v>291</v>
      </c>
      <c r="AK23" s="38" t="s">
        <v>291</v>
      </c>
      <c r="AL23" s="38" t="s">
        <v>291</v>
      </c>
      <c r="AM23" s="38" t="s">
        <v>291</v>
      </c>
      <c r="AN23" s="38" t="s">
        <v>291</v>
      </c>
      <c r="AO23" s="38" t="s">
        <v>291</v>
      </c>
      <c r="AP23" s="38" t="s">
        <v>291</v>
      </c>
      <c r="AQ23" s="38" t="s">
        <v>291</v>
      </c>
      <c r="AR23" s="38" t="s">
        <v>292</v>
      </c>
      <c r="AS23" s="38" t="s">
        <v>292</v>
      </c>
      <c r="AT23" s="38" t="s">
        <v>292</v>
      </c>
      <c r="AU23" s="38" t="s">
        <v>292</v>
      </c>
      <c r="AV23" s="38" t="s">
        <v>292</v>
      </c>
      <c r="AW23" s="38" t="s">
        <v>292</v>
      </c>
      <c r="AX23" s="38" t="s">
        <v>292</v>
      </c>
      <c r="AY23" s="38" t="s">
        <v>292</v>
      </c>
      <c r="AZ23" s="38" t="s">
        <v>292</v>
      </c>
      <c r="BA23" s="38" t="s">
        <v>292</v>
      </c>
      <c r="BB23" s="38" t="s">
        <v>292</v>
      </c>
      <c r="BC23" s="38" t="s">
        <v>292</v>
      </c>
      <c r="BD23" s="38" t="s">
        <v>292</v>
      </c>
      <c r="BE23" s="38" t="s">
        <v>292</v>
      </c>
      <c r="BF23" s="38" t="s">
        <v>292</v>
      </c>
      <c r="BG23" s="38" t="s">
        <v>292</v>
      </c>
      <c r="BH23" s="38" t="s">
        <v>292</v>
      </c>
      <c r="BI23" t="s">
        <v>287</v>
      </c>
      <c r="BJ23" s="38" t="s">
        <v>292</v>
      </c>
      <c r="BK23" s="38" t="s">
        <v>292</v>
      </c>
      <c r="BL23" s="38" t="s">
        <v>292</v>
      </c>
      <c r="BM23" s="38" t="s">
        <v>292</v>
      </c>
      <c r="BN23" s="38" t="s">
        <v>292</v>
      </c>
      <c r="BO23" s="38" t="s">
        <v>292</v>
      </c>
    </row>
    <row r="24" spans="1:67" x14ac:dyDescent="0.25">
      <c r="A24">
        <f t="shared" si="9"/>
        <v>1997</v>
      </c>
      <c r="B24" t="s">
        <v>290</v>
      </c>
      <c r="C24" t="s">
        <v>290</v>
      </c>
      <c r="D24" t="s">
        <v>290</v>
      </c>
      <c r="E24" t="s">
        <v>290</v>
      </c>
      <c r="F24" s="38" t="s">
        <v>291</v>
      </c>
      <c r="G24" s="38" t="s">
        <v>291</v>
      </c>
      <c r="H24" s="38" t="s">
        <v>291</v>
      </c>
      <c r="I24" s="38" t="s">
        <v>291</v>
      </c>
      <c r="J24" s="38" t="s">
        <v>292</v>
      </c>
      <c r="K24" s="38" t="s">
        <v>292</v>
      </c>
      <c r="L24" s="38" t="s">
        <v>292</v>
      </c>
      <c r="M24" s="38" t="s">
        <v>292</v>
      </c>
      <c r="N24" s="38" t="s">
        <v>291</v>
      </c>
      <c r="O24" t="s">
        <v>287</v>
      </c>
      <c r="P24" s="38" t="s">
        <v>291</v>
      </c>
      <c r="Q24" s="38" t="s">
        <v>291</v>
      </c>
      <c r="R24" s="38" t="s">
        <v>292</v>
      </c>
      <c r="S24" s="38" t="s">
        <v>292</v>
      </c>
      <c r="T24" s="38" t="s">
        <v>292</v>
      </c>
      <c r="U24" s="38" t="s">
        <v>292</v>
      </c>
      <c r="V24" s="38" t="s">
        <v>292</v>
      </c>
      <c r="W24" s="38" t="s">
        <v>292</v>
      </c>
      <c r="X24" s="38" t="s">
        <v>292</v>
      </c>
      <c r="Y24" t="s">
        <v>287</v>
      </c>
      <c r="Z24" s="38" t="s">
        <v>292</v>
      </c>
      <c r="AA24" s="38" t="s">
        <v>292</v>
      </c>
      <c r="AB24" s="38" t="s">
        <v>292</v>
      </c>
      <c r="AC24" s="38" t="s">
        <v>292</v>
      </c>
      <c r="AD24" s="38" t="s">
        <v>292</v>
      </c>
      <c r="AE24" s="38" t="s">
        <v>292</v>
      </c>
      <c r="AF24" s="38" t="s">
        <v>292</v>
      </c>
      <c r="AG24" s="38" t="s">
        <v>292</v>
      </c>
      <c r="AH24" s="38" t="s">
        <v>292</v>
      </c>
      <c r="AI24" s="38" t="s">
        <v>291</v>
      </c>
      <c r="AJ24" s="38" t="s">
        <v>291</v>
      </c>
      <c r="AK24" s="38" t="s">
        <v>291</v>
      </c>
      <c r="AL24" s="38" t="s">
        <v>291</v>
      </c>
      <c r="AM24" s="38" t="s">
        <v>291</v>
      </c>
      <c r="AN24" s="38" t="s">
        <v>291</v>
      </c>
      <c r="AO24" s="38" t="s">
        <v>291</v>
      </c>
      <c r="AP24" s="38" t="s">
        <v>291</v>
      </c>
      <c r="AQ24" s="38" t="s">
        <v>291</v>
      </c>
      <c r="AR24" s="38" t="s">
        <v>292</v>
      </c>
      <c r="AS24" s="38" t="s">
        <v>292</v>
      </c>
      <c r="AT24" s="38" t="s">
        <v>292</v>
      </c>
      <c r="AU24" s="38" t="s">
        <v>292</v>
      </c>
      <c r="AV24" s="38" t="s">
        <v>292</v>
      </c>
      <c r="AW24" s="38" t="s">
        <v>292</v>
      </c>
      <c r="AX24" s="38" t="s">
        <v>292</v>
      </c>
      <c r="AY24" s="38" t="s">
        <v>292</v>
      </c>
      <c r="AZ24" s="38" t="s">
        <v>292</v>
      </c>
      <c r="BA24" s="38" t="s">
        <v>292</v>
      </c>
      <c r="BB24" s="38" t="s">
        <v>292</v>
      </c>
      <c r="BC24" s="38" t="s">
        <v>292</v>
      </c>
      <c r="BD24" s="38" t="s">
        <v>292</v>
      </c>
      <c r="BE24" s="38" t="s">
        <v>292</v>
      </c>
      <c r="BF24" s="38" t="s">
        <v>292</v>
      </c>
      <c r="BG24" s="38" t="s">
        <v>292</v>
      </c>
      <c r="BH24" s="38" t="s">
        <v>292</v>
      </c>
      <c r="BI24" t="s">
        <v>287</v>
      </c>
      <c r="BJ24" s="38" t="s">
        <v>292</v>
      </c>
      <c r="BK24" s="38" t="s">
        <v>292</v>
      </c>
      <c r="BL24" s="38" t="s">
        <v>292</v>
      </c>
      <c r="BM24" s="38" t="s">
        <v>292</v>
      </c>
      <c r="BN24" s="38" t="s">
        <v>292</v>
      </c>
      <c r="BO24" s="38" t="s">
        <v>292</v>
      </c>
    </row>
    <row r="25" spans="1:67" x14ac:dyDescent="0.25">
      <c r="A25">
        <f t="shared" si="9"/>
        <v>1996</v>
      </c>
      <c r="B25" t="s">
        <v>290</v>
      </c>
      <c r="C25" t="s">
        <v>290</v>
      </c>
      <c r="D25" t="s">
        <v>290</v>
      </c>
      <c r="E25" t="s">
        <v>290</v>
      </c>
      <c r="F25" s="38" t="s">
        <v>291</v>
      </c>
      <c r="G25" s="38" t="s">
        <v>291</v>
      </c>
      <c r="H25" s="38" t="s">
        <v>291</v>
      </c>
      <c r="I25" s="38" t="s">
        <v>291</v>
      </c>
      <c r="J25" s="38" t="s">
        <v>292</v>
      </c>
      <c r="K25" s="38" t="s">
        <v>292</v>
      </c>
      <c r="L25" s="38" t="s">
        <v>292</v>
      </c>
      <c r="M25" s="38" t="s">
        <v>292</v>
      </c>
      <c r="N25" s="38" t="s">
        <v>291</v>
      </c>
      <c r="O25" t="s">
        <v>287</v>
      </c>
      <c r="P25" s="38" t="s">
        <v>291</v>
      </c>
      <c r="Q25" s="38" t="s">
        <v>291</v>
      </c>
      <c r="R25" s="38" t="s">
        <v>292</v>
      </c>
      <c r="S25" s="38" t="s">
        <v>292</v>
      </c>
      <c r="T25" s="38" t="s">
        <v>292</v>
      </c>
      <c r="U25" s="38" t="s">
        <v>292</v>
      </c>
      <c r="V25" s="38" t="s">
        <v>292</v>
      </c>
      <c r="W25" s="38" t="s">
        <v>292</v>
      </c>
      <c r="X25" s="38" t="s">
        <v>292</v>
      </c>
      <c r="Y25" t="s">
        <v>287</v>
      </c>
      <c r="Z25" s="38" t="s">
        <v>292</v>
      </c>
      <c r="AA25" s="38" t="s">
        <v>292</v>
      </c>
      <c r="AB25" s="38" t="s">
        <v>292</v>
      </c>
      <c r="AC25" s="38" t="s">
        <v>292</v>
      </c>
      <c r="AD25" s="38" t="s">
        <v>292</v>
      </c>
      <c r="AE25" s="38" t="s">
        <v>292</v>
      </c>
      <c r="AF25" s="38" t="s">
        <v>292</v>
      </c>
      <c r="AG25" s="38" t="s">
        <v>292</v>
      </c>
      <c r="AH25" s="38" t="s">
        <v>292</v>
      </c>
      <c r="AI25" s="38" t="s">
        <v>291</v>
      </c>
      <c r="AJ25" s="38" t="s">
        <v>291</v>
      </c>
      <c r="AK25" s="38" t="s">
        <v>291</v>
      </c>
      <c r="AL25" s="38" t="s">
        <v>291</v>
      </c>
      <c r="AM25" s="38" t="s">
        <v>291</v>
      </c>
      <c r="AN25" s="38" t="s">
        <v>291</v>
      </c>
      <c r="AO25" s="38" t="s">
        <v>291</v>
      </c>
      <c r="AP25" s="38" t="s">
        <v>291</v>
      </c>
      <c r="AQ25" s="38" t="s">
        <v>291</v>
      </c>
      <c r="AR25" s="38" t="s">
        <v>292</v>
      </c>
      <c r="AS25" s="38" t="s">
        <v>292</v>
      </c>
      <c r="AT25" s="38" t="s">
        <v>292</v>
      </c>
      <c r="AU25" s="38" t="s">
        <v>292</v>
      </c>
      <c r="AV25" s="38" t="s">
        <v>292</v>
      </c>
      <c r="AW25" s="38" t="s">
        <v>292</v>
      </c>
      <c r="AX25" s="38" t="s">
        <v>292</v>
      </c>
      <c r="AY25" s="38" t="s">
        <v>292</v>
      </c>
      <c r="AZ25" s="38" t="s">
        <v>292</v>
      </c>
      <c r="BA25" s="38" t="s">
        <v>292</v>
      </c>
      <c r="BB25" s="38" t="s">
        <v>292</v>
      </c>
      <c r="BC25" s="38" t="s">
        <v>292</v>
      </c>
      <c r="BD25" s="38" t="s">
        <v>292</v>
      </c>
      <c r="BE25" s="38" t="s">
        <v>292</v>
      </c>
      <c r="BF25" s="38" t="s">
        <v>292</v>
      </c>
      <c r="BG25" s="38" t="s">
        <v>292</v>
      </c>
      <c r="BH25" s="38" t="s">
        <v>292</v>
      </c>
      <c r="BI25" t="s">
        <v>287</v>
      </c>
      <c r="BJ25" s="38" t="s">
        <v>292</v>
      </c>
      <c r="BK25" s="38" t="s">
        <v>292</v>
      </c>
      <c r="BL25" s="38" t="s">
        <v>292</v>
      </c>
      <c r="BM25" s="38" t="s">
        <v>292</v>
      </c>
      <c r="BN25" s="38" t="s">
        <v>292</v>
      </c>
      <c r="BO25" s="38" t="s">
        <v>292</v>
      </c>
    </row>
    <row r="26" spans="1:67" x14ac:dyDescent="0.25">
      <c r="A26">
        <f t="shared" si="9"/>
        <v>1995</v>
      </c>
      <c r="B26" t="s">
        <v>290</v>
      </c>
      <c r="C26" t="s">
        <v>290</v>
      </c>
      <c r="D26" t="s">
        <v>290</v>
      </c>
      <c r="E26" t="s">
        <v>290</v>
      </c>
      <c r="F26" s="38" t="s">
        <v>291</v>
      </c>
      <c r="G26" s="38" t="s">
        <v>291</v>
      </c>
      <c r="H26" s="38" t="s">
        <v>291</v>
      </c>
      <c r="I26" s="38" t="s">
        <v>291</v>
      </c>
      <c r="J26" s="38" t="s">
        <v>292</v>
      </c>
      <c r="K26" s="38" t="s">
        <v>292</v>
      </c>
      <c r="L26" s="38" t="s">
        <v>292</v>
      </c>
      <c r="M26" s="38" t="s">
        <v>292</v>
      </c>
      <c r="N26" s="38" t="s">
        <v>291</v>
      </c>
      <c r="O26" t="s">
        <v>287</v>
      </c>
      <c r="P26" s="38" t="s">
        <v>291</v>
      </c>
      <c r="Q26" s="38" t="s">
        <v>291</v>
      </c>
      <c r="R26" s="38" t="s">
        <v>292</v>
      </c>
      <c r="S26" s="38" t="s">
        <v>292</v>
      </c>
      <c r="T26" s="38" t="s">
        <v>292</v>
      </c>
      <c r="U26" s="38" t="s">
        <v>292</v>
      </c>
      <c r="V26" s="38" t="s">
        <v>292</v>
      </c>
      <c r="W26" s="38" t="s">
        <v>292</v>
      </c>
      <c r="X26" s="38" t="s">
        <v>292</v>
      </c>
      <c r="Y26" t="s">
        <v>287</v>
      </c>
      <c r="Z26" s="38" t="s">
        <v>292</v>
      </c>
      <c r="AA26" s="38" t="s">
        <v>292</v>
      </c>
      <c r="AB26" s="38" t="s">
        <v>292</v>
      </c>
      <c r="AC26" s="38" t="s">
        <v>292</v>
      </c>
      <c r="AD26" s="38" t="s">
        <v>292</v>
      </c>
      <c r="AE26" s="38" t="s">
        <v>292</v>
      </c>
      <c r="AF26" s="38" t="s">
        <v>292</v>
      </c>
      <c r="AG26" s="38" t="s">
        <v>292</v>
      </c>
      <c r="AH26" s="38" t="s">
        <v>292</v>
      </c>
      <c r="AI26" s="38" t="s">
        <v>291</v>
      </c>
      <c r="AJ26" s="38" t="s">
        <v>291</v>
      </c>
      <c r="AK26" s="38" t="s">
        <v>291</v>
      </c>
      <c r="AL26" s="38" t="s">
        <v>291</v>
      </c>
      <c r="AM26" s="38" t="s">
        <v>291</v>
      </c>
      <c r="AN26" s="38" t="s">
        <v>291</v>
      </c>
      <c r="AO26" s="38" t="s">
        <v>291</v>
      </c>
      <c r="AP26" s="38" t="s">
        <v>291</v>
      </c>
      <c r="AQ26" s="38" t="s">
        <v>291</v>
      </c>
      <c r="AR26" s="38" t="s">
        <v>292</v>
      </c>
      <c r="AS26" s="38" t="s">
        <v>292</v>
      </c>
      <c r="AT26" s="38" t="s">
        <v>292</v>
      </c>
      <c r="AU26" s="38" t="s">
        <v>292</v>
      </c>
      <c r="AV26" s="38" t="s">
        <v>292</v>
      </c>
      <c r="AW26" s="38" t="s">
        <v>292</v>
      </c>
      <c r="AX26" s="38" t="s">
        <v>292</v>
      </c>
      <c r="AY26" s="38" t="s">
        <v>292</v>
      </c>
      <c r="AZ26" s="38" t="s">
        <v>292</v>
      </c>
      <c r="BA26" s="38" t="s">
        <v>292</v>
      </c>
      <c r="BB26" s="38" t="s">
        <v>292</v>
      </c>
      <c r="BC26" s="38" t="s">
        <v>292</v>
      </c>
      <c r="BD26" s="38" t="s">
        <v>292</v>
      </c>
      <c r="BE26" s="38" t="s">
        <v>292</v>
      </c>
      <c r="BF26" s="38" t="s">
        <v>292</v>
      </c>
      <c r="BG26" s="38" t="s">
        <v>292</v>
      </c>
      <c r="BH26" s="38" t="s">
        <v>292</v>
      </c>
      <c r="BI26" t="s">
        <v>287</v>
      </c>
      <c r="BJ26" s="38" t="s">
        <v>292</v>
      </c>
      <c r="BK26" s="38" t="s">
        <v>292</v>
      </c>
      <c r="BL26" s="38" t="s">
        <v>292</v>
      </c>
      <c r="BM26" s="38" t="s">
        <v>292</v>
      </c>
      <c r="BN26" s="38" t="s">
        <v>292</v>
      </c>
      <c r="BO26" s="38" t="s">
        <v>292</v>
      </c>
    </row>
    <row r="27" spans="1:67" x14ac:dyDescent="0.25">
      <c r="A27">
        <f t="shared" si="9"/>
        <v>1994</v>
      </c>
      <c r="B27" t="s">
        <v>290</v>
      </c>
      <c r="C27" t="s">
        <v>290</v>
      </c>
      <c r="D27" t="s">
        <v>290</v>
      </c>
      <c r="E27" t="s">
        <v>290</v>
      </c>
      <c r="F27" s="38" t="s">
        <v>291</v>
      </c>
      <c r="G27" s="38" t="s">
        <v>291</v>
      </c>
      <c r="H27" s="38" t="s">
        <v>291</v>
      </c>
      <c r="I27" s="38" t="s">
        <v>291</v>
      </c>
      <c r="J27" s="38" t="s">
        <v>292</v>
      </c>
      <c r="K27" s="38" t="s">
        <v>292</v>
      </c>
      <c r="L27" s="38" t="s">
        <v>292</v>
      </c>
      <c r="M27" s="38" t="s">
        <v>292</v>
      </c>
      <c r="N27" s="38" t="s">
        <v>291</v>
      </c>
      <c r="O27" t="s">
        <v>287</v>
      </c>
      <c r="P27" s="38" t="s">
        <v>291</v>
      </c>
      <c r="Q27" s="38" t="s">
        <v>291</v>
      </c>
      <c r="R27" s="38" t="s">
        <v>292</v>
      </c>
      <c r="S27" s="38" t="s">
        <v>292</v>
      </c>
      <c r="T27" s="38" t="s">
        <v>292</v>
      </c>
      <c r="U27" s="38" t="s">
        <v>292</v>
      </c>
      <c r="V27" s="38" t="s">
        <v>292</v>
      </c>
      <c r="W27" s="38" t="s">
        <v>292</v>
      </c>
      <c r="X27" s="38" t="s">
        <v>292</v>
      </c>
      <c r="Y27" t="s">
        <v>287</v>
      </c>
      <c r="Z27" s="38" t="s">
        <v>292</v>
      </c>
      <c r="AA27" s="38" t="s">
        <v>292</v>
      </c>
      <c r="AB27" s="38" t="s">
        <v>292</v>
      </c>
      <c r="AC27" s="38" t="s">
        <v>292</v>
      </c>
      <c r="AD27" s="38" t="s">
        <v>292</v>
      </c>
      <c r="AE27" s="38" t="s">
        <v>292</v>
      </c>
      <c r="AF27" s="38" t="s">
        <v>292</v>
      </c>
      <c r="AG27" s="38" t="s">
        <v>292</v>
      </c>
      <c r="AH27" s="38" t="s">
        <v>292</v>
      </c>
      <c r="AI27" s="38" t="s">
        <v>291</v>
      </c>
      <c r="AJ27" s="38" t="s">
        <v>291</v>
      </c>
      <c r="AK27" s="38" t="s">
        <v>291</v>
      </c>
      <c r="AL27" s="38" t="s">
        <v>291</v>
      </c>
      <c r="AM27" s="38" t="s">
        <v>291</v>
      </c>
      <c r="AN27" s="38" t="s">
        <v>291</v>
      </c>
      <c r="AO27" s="38" t="s">
        <v>291</v>
      </c>
      <c r="AP27" s="38" t="s">
        <v>291</v>
      </c>
      <c r="AQ27" s="38" t="s">
        <v>291</v>
      </c>
      <c r="AR27" s="38" t="s">
        <v>292</v>
      </c>
      <c r="AS27" s="38" t="s">
        <v>292</v>
      </c>
      <c r="AT27" s="38" t="s">
        <v>292</v>
      </c>
      <c r="AU27" s="38" t="s">
        <v>292</v>
      </c>
      <c r="AV27" s="38" t="s">
        <v>292</v>
      </c>
      <c r="AW27" s="38" t="s">
        <v>292</v>
      </c>
      <c r="AX27" s="38" t="s">
        <v>292</v>
      </c>
      <c r="AY27" s="38" t="s">
        <v>292</v>
      </c>
      <c r="AZ27" s="38" t="s">
        <v>292</v>
      </c>
      <c r="BA27" s="38" t="s">
        <v>292</v>
      </c>
      <c r="BB27" s="38" t="s">
        <v>292</v>
      </c>
      <c r="BC27" s="38" t="s">
        <v>292</v>
      </c>
      <c r="BD27" s="38" t="s">
        <v>292</v>
      </c>
      <c r="BE27" s="38" t="s">
        <v>292</v>
      </c>
      <c r="BF27" s="38" t="s">
        <v>292</v>
      </c>
      <c r="BG27" s="38" t="s">
        <v>292</v>
      </c>
      <c r="BH27" s="38" t="s">
        <v>292</v>
      </c>
      <c r="BI27" t="s">
        <v>287</v>
      </c>
      <c r="BJ27" s="38" t="s">
        <v>292</v>
      </c>
      <c r="BK27" s="38" t="s">
        <v>292</v>
      </c>
      <c r="BL27" s="38" t="s">
        <v>292</v>
      </c>
      <c r="BM27" s="38" t="s">
        <v>292</v>
      </c>
      <c r="BN27" s="38" t="s">
        <v>292</v>
      </c>
      <c r="BO27" s="38" t="s">
        <v>292</v>
      </c>
    </row>
    <row r="28" spans="1:67" x14ac:dyDescent="0.25">
      <c r="A28">
        <f t="shared" si="9"/>
        <v>1993</v>
      </c>
      <c r="B28" t="s">
        <v>290</v>
      </c>
      <c r="C28" t="s">
        <v>290</v>
      </c>
      <c r="D28" t="s">
        <v>290</v>
      </c>
      <c r="E28" t="s">
        <v>290</v>
      </c>
      <c r="F28" s="38" t="s">
        <v>291</v>
      </c>
      <c r="G28" s="38" t="s">
        <v>291</v>
      </c>
      <c r="H28" s="38" t="s">
        <v>291</v>
      </c>
      <c r="I28" s="38" t="s">
        <v>291</v>
      </c>
      <c r="J28" s="38" t="s">
        <v>292</v>
      </c>
      <c r="K28" s="38" t="s">
        <v>292</v>
      </c>
      <c r="L28" s="38" t="s">
        <v>292</v>
      </c>
      <c r="M28" s="38" t="s">
        <v>292</v>
      </c>
      <c r="N28" s="38" t="s">
        <v>291</v>
      </c>
      <c r="O28" t="s">
        <v>287</v>
      </c>
      <c r="P28" s="38" t="s">
        <v>291</v>
      </c>
      <c r="Q28" s="38" t="s">
        <v>291</v>
      </c>
      <c r="R28" s="38" t="s">
        <v>292</v>
      </c>
      <c r="S28" s="38" t="s">
        <v>292</v>
      </c>
      <c r="T28" s="38" t="s">
        <v>292</v>
      </c>
      <c r="U28" s="38" t="s">
        <v>292</v>
      </c>
      <c r="V28" s="38" t="s">
        <v>292</v>
      </c>
      <c r="W28" s="38" t="s">
        <v>292</v>
      </c>
      <c r="X28" s="38" t="s">
        <v>292</v>
      </c>
      <c r="Y28" t="s">
        <v>287</v>
      </c>
      <c r="Z28" s="38" t="s">
        <v>292</v>
      </c>
      <c r="AA28" s="38" t="s">
        <v>292</v>
      </c>
      <c r="AB28" s="38" t="s">
        <v>292</v>
      </c>
      <c r="AC28" s="38" t="s">
        <v>292</v>
      </c>
      <c r="AD28" s="38" t="s">
        <v>292</v>
      </c>
      <c r="AE28" s="38" t="s">
        <v>292</v>
      </c>
      <c r="AF28" s="38" t="s">
        <v>292</v>
      </c>
      <c r="AG28" s="38" t="s">
        <v>292</v>
      </c>
      <c r="AH28" s="38" t="s">
        <v>292</v>
      </c>
      <c r="AI28" s="38" t="s">
        <v>291</v>
      </c>
      <c r="AJ28" s="38" t="s">
        <v>291</v>
      </c>
      <c r="AK28" s="38" t="s">
        <v>291</v>
      </c>
      <c r="AL28" s="38" t="s">
        <v>291</v>
      </c>
      <c r="AM28" s="38" t="s">
        <v>291</v>
      </c>
      <c r="AN28" s="38" t="s">
        <v>291</v>
      </c>
      <c r="AO28" s="38" t="s">
        <v>291</v>
      </c>
      <c r="AP28" s="38" t="s">
        <v>291</v>
      </c>
      <c r="AQ28" s="38" t="s">
        <v>291</v>
      </c>
      <c r="AR28" s="38" t="s">
        <v>292</v>
      </c>
      <c r="AS28" s="38" t="s">
        <v>292</v>
      </c>
      <c r="AT28" s="38" t="s">
        <v>292</v>
      </c>
      <c r="AU28" s="38" t="s">
        <v>292</v>
      </c>
      <c r="AV28" s="38" t="s">
        <v>292</v>
      </c>
      <c r="AW28" s="38" t="s">
        <v>292</v>
      </c>
      <c r="AX28" s="38" t="s">
        <v>292</v>
      </c>
      <c r="AY28" s="38" t="s">
        <v>292</v>
      </c>
      <c r="AZ28" s="38" t="s">
        <v>292</v>
      </c>
      <c r="BA28" s="38" t="s">
        <v>292</v>
      </c>
      <c r="BB28" s="38" t="s">
        <v>292</v>
      </c>
      <c r="BC28" s="38" t="s">
        <v>292</v>
      </c>
      <c r="BD28" s="38" t="s">
        <v>292</v>
      </c>
      <c r="BE28" s="38" t="s">
        <v>292</v>
      </c>
      <c r="BF28" s="38" t="s">
        <v>292</v>
      </c>
      <c r="BG28" s="38" t="s">
        <v>292</v>
      </c>
      <c r="BH28" s="38" t="s">
        <v>292</v>
      </c>
      <c r="BI28" t="s">
        <v>287</v>
      </c>
      <c r="BJ28" s="38" t="s">
        <v>292</v>
      </c>
      <c r="BK28" s="38" t="s">
        <v>292</v>
      </c>
      <c r="BL28" s="38" t="s">
        <v>292</v>
      </c>
      <c r="BM28" s="38" t="s">
        <v>292</v>
      </c>
      <c r="BN28" s="38" t="s">
        <v>292</v>
      </c>
      <c r="BO28" s="38" t="s">
        <v>292</v>
      </c>
    </row>
    <row r="29" spans="1:67" x14ac:dyDescent="0.25">
      <c r="A29">
        <f t="shared" si="9"/>
        <v>1992</v>
      </c>
      <c r="B29" t="s">
        <v>290</v>
      </c>
      <c r="C29" t="s">
        <v>290</v>
      </c>
      <c r="D29" t="s">
        <v>290</v>
      </c>
      <c r="E29" t="s">
        <v>290</v>
      </c>
      <c r="F29" s="38" t="s">
        <v>291</v>
      </c>
      <c r="G29" s="38" t="s">
        <v>291</v>
      </c>
      <c r="H29" s="38" t="s">
        <v>291</v>
      </c>
      <c r="I29" s="38" t="s">
        <v>291</v>
      </c>
      <c r="J29" s="38" t="s">
        <v>292</v>
      </c>
      <c r="K29" s="38" t="s">
        <v>292</v>
      </c>
      <c r="L29" s="38" t="s">
        <v>292</v>
      </c>
      <c r="M29" s="38" t="s">
        <v>292</v>
      </c>
      <c r="N29" s="38" t="s">
        <v>291</v>
      </c>
      <c r="O29" t="s">
        <v>287</v>
      </c>
      <c r="P29" s="38" t="s">
        <v>291</v>
      </c>
      <c r="Q29" s="38" t="s">
        <v>291</v>
      </c>
      <c r="R29" s="38" t="s">
        <v>292</v>
      </c>
      <c r="S29" s="38" t="s">
        <v>292</v>
      </c>
      <c r="T29" s="38" t="s">
        <v>292</v>
      </c>
      <c r="U29" s="38" t="s">
        <v>292</v>
      </c>
      <c r="V29" s="38" t="s">
        <v>292</v>
      </c>
      <c r="W29" s="38" t="s">
        <v>292</v>
      </c>
      <c r="X29" s="38" t="s">
        <v>292</v>
      </c>
      <c r="Y29" t="s">
        <v>287</v>
      </c>
      <c r="Z29" s="38" t="s">
        <v>292</v>
      </c>
      <c r="AA29" s="38" t="s">
        <v>292</v>
      </c>
      <c r="AB29" s="38" t="s">
        <v>292</v>
      </c>
      <c r="AC29" s="38" t="s">
        <v>292</v>
      </c>
      <c r="AD29" s="38" t="s">
        <v>292</v>
      </c>
      <c r="AE29" s="38" t="s">
        <v>292</v>
      </c>
      <c r="AF29" s="38" t="s">
        <v>292</v>
      </c>
      <c r="AG29" s="38" t="s">
        <v>292</v>
      </c>
      <c r="AH29" s="38" t="s">
        <v>292</v>
      </c>
      <c r="AI29" s="38" t="s">
        <v>291</v>
      </c>
      <c r="AJ29" s="38" t="s">
        <v>291</v>
      </c>
      <c r="AK29" s="38" t="s">
        <v>291</v>
      </c>
      <c r="AL29" s="38" t="s">
        <v>291</v>
      </c>
      <c r="AM29" s="38" t="s">
        <v>291</v>
      </c>
      <c r="AN29" s="38" t="s">
        <v>291</v>
      </c>
      <c r="AO29" s="38" t="s">
        <v>291</v>
      </c>
      <c r="AP29" s="38" t="s">
        <v>291</v>
      </c>
      <c r="AQ29" s="38" t="s">
        <v>291</v>
      </c>
      <c r="AR29" s="38" t="s">
        <v>292</v>
      </c>
      <c r="AS29" s="38" t="s">
        <v>292</v>
      </c>
      <c r="AT29" s="38" t="s">
        <v>292</v>
      </c>
      <c r="AU29" s="38" t="s">
        <v>292</v>
      </c>
      <c r="AV29" s="38" t="s">
        <v>292</v>
      </c>
      <c r="AW29" s="38" t="s">
        <v>292</v>
      </c>
      <c r="AX29" s="38" t="s">
        <v>292</v>
      </c>
      <c r="AY29" s="38" t="s">
        <v>292</v>
      </c>
      <c r="AZ29" s="38" t="s">
        <v>292</v>
      </c>
      <c r="BA29" s="38" t="s">
        <v>292</v>
      </c>
      <c r="BB29" s="38" t="s">
        <v>292</v>
      </c>
      <c r="BC29" s="38" t="s">
        <v>292</v>
      </c>
      <c r="BD29" s="38" t="s">
        <v>292</v>
      </c>
      <c r="BE29" s="38" t="s">
        <v>292</v>
      </c>
      <c r="BF29" s="38" t="s">
        <v>292</v>
      </c>
      <c r="BG29" s="38" t="s">
        <v>292</v>
      </c>
      <c r="BH29" s="38" t="s">
        <v>292</v>
      </c>
      <c r="BI29" t="s">
        <v>287</v>
      </c>
      <c r="BJ29" s="38" t="s">
        <v>292</v>
      </c>
      <c r="BK29" s="38" t="s">
        <v>292</v>
      </c>
      <c r="BL29" s="38" t="s">
        <v>292</v>
      </c>
      <c r="BM29" s="38" t="s">
        <v>292</v>
      </c>
      <c r="BN29" s="38" t="s">
        <v>292</v>
      </c>
      <c r="BO29" s="38" t="s">
        <v>292</v>
      </c>
    </row>
    <row r="30" spans="1:67" x14ac:dyDescent="0.25">
      <c r="A30">
        <f t="shared" si="9"/>
        <v>1991</v>
      </c>
      <c r="B30" t="s">
        <v>290</v>
      </c>
      <c r="C30" t="s">
        <v>290</v>
      </c>
      <c r="D30" t="s">
        <v>290</v>
      </c>
      <c r="E30" t="s">
        <v>290</v>
      </c>
      <c r="F30" s="38" t="s">
        <v>291</v>
      </c>
      <c r="G30" s="38" t="s">
        <v>291</v>
      </c>
      <c r="H30" s="38" t="s">
        <v>291</v>
      </c>
      <c r="I30" s="38" t="s">
        <v>291</v>
      </c>
      <c r="J30" s="38" t="s">
        <v>292</v>
      </c>
      <c r="K30" s="38" t="s">
        <v>292</v>
      </c>
      <c r="L30" s="38" t="s">
        <v>292</v>
      </c>
      <c r="M30" s="38" t="s">
        <v>292</v>
      </c>
      <c r="N30" s="38" t="s">
        <v>291</v>
      </c>
      <c r="O30" t="s">
        <v>287</v>
      </c>
      <c r="P30" s="38" t="s">
        <v>291</v>
      </c>
      <c r="Q30" s="38" t="s">
        <v>291</v>
      </c>
      <c r="R30" s="38" t="s">
        <v>292</v>
      </c>
      <c r="S30" s="38" t="s">
        <v>292</v>
      </c>
      <c r="T30" s="38" t="s">
        <v>292</v>
      </c>
      <c r="U30" s="38" t="s">
        <v>292</v>
      </c>
      <c r="V30" s="38" t="s">
        <v>292</v>
      </c>
      <c r="W30" s="38" t="s">
        <v>292</v>
      </c>
      <c r="X30" s="38" t="s">
        <v>292</v>
      </c>
      <c r="Y30" t="s">
        <v>287</v>
      </c>
      <c r="Z30" s="38" t="s">
        <v>292</v>
      </c>
      <c r="AA30" s="38" t="s">
        <v>292</v>
      </c>
      <c r="AB30" s="38" t="s">
        <v>292</v>
      </c>
      <c r="AC30" s="38" t="s">
        <v>292</v>
      </c>
      <c r="AD30" s="38" t="s">
        <v>292</v>
      </c>
      <c r="AE30" s="38" t="s">
        <v>292</v>
      </c>
      <c r="AF30" s="38" t="s">
        <v>292</v>
      </c>
      <c r="AG30" s="38" t="s">
        <v>292</v>
      </c>
      <c r="AH30" s="38" t="s">
        <v>292</v>
      </c>
      <c r="AI30" s="38" t="s">
        <v>291</v>
      </c>
      <c r="AJ30" s="38" t="s">
        <v>291</v>
      </c>
      <c r="AK30" s="38" t="s">
        <v>291</v>
      </c>
      <c r="AL30" s="38" t="s">
        <v>291</v>
      </c>
      <c r="AM30" s="38" t="s">
        <v>291</v>
      </c>
      <c r="AN30" s="38" t="s">
        <v>291</v>
      </c>
      <c r="AO30" s="38" t="s">
        <v>291</v>
      </c>
      <c r="AP30" s="38" t="s">
        <v>291</v>
      </c>
      <c r="AQ30" s="38" t="s">
        <v>291</v>
      </c>
      <c r="AR30" s="38" t="s">
        <v>292</v>
      </c>
      <c r="AS30" s="38" t="s">
        <v>292</v>
      </c>
      <c r="AT30" s="38" t="s">
        <v>292</v>
      </c>
      <c r="AU30" s="38" t="s">
        <v>292</v>
      </c>
      <c r="AV30" s="38" t="s">
        <v>292</v>
      </c>
      <c r="AW30" s="38" t="s">
        <v>292</v>
      </c>
      <c r="AX30" s="38" t="s">
        <v>292</v>
      </c>
      <c r="AY30" s="38" t="s">
        <v>292</v>
      </c>
      <c r="AZ30" s="38" t="s">
        <v>292</v>
      </c>
      <c r="BA30" s="38" t="s">
        <v>292</v>
      </c>
      <c r="BB30" s="38" t="s">
        <v>292</v>
      </c>
      <c r="BC30" s="38" t="s">
        <v>292</v>
      </c>
      <c r="BD30" s="38" t="s">
        <v>292</v>
      </c>
      <c r="BE30" s="38" t="s">
        <v>292</v>
      </c>
      <c r="BF30" s="38" t="s">
        <v>292</v>
      </c>
      <c r="BG30" s="38" t="s">
        <v>292</v>
      </c>
      <c r="BH30" s="38" t="s">
        <v>292</v>
      </c>
      <c r="BI30" t="s">
        <v>287</v>
      </c>
      <c r="BJ30" s="38" t="s">
        <v>292</v>
      </c>
      <c r="BK30" s="38" t="s">
        <v>292</v>
      </c>
      <c r="BL30" s="38" t="s">
        <v>292</v>
      </c>
      <c r="BM30" s="38" t="s">
        <v>292</v>
      </c>
      <c r="BN30" s="38" t="s">
        <v>292</v>
      </c>
      <c r="BO30" s="38" t="s">
        <v>292</v>
      </c>
    </row>
    <row r="31" spans="1:67" x14ac:dyDescent="0.25">
      <c r="A31">
        <f t="shared" si="9"/>
        <v>1990</v>
      </c>
      <c r="B31" t="s">
        <v>290</v>
      </c>
      <c r="C31" t="s">
        <v>290</v>
      </c>
      <c r="D31" t="s">
        <v>290</v>
      </c>
      <c r="E31" t="s">
        <v>290</v>
      </c>
      <c r="F31" s="38" t="s">
        <v>291</v>
      </c>
      <c r="G31" s="38" t="s">
        <v>291</v>
      </c>
      <c r="H31" s="38" t="s">
        <v>291</v>
      </c>
      <c r="I31" s="38" t="s">
        <v>291</v>
      </c>
      <c r="J31" s="38" t="s">
        <v>292</v>
      </c>
      <c r="K31" s="38" t="s">
        <v>292</v>
      </c>
      <c r="L31" s="38" t="s">
        <v>292</v>
      </c>
      <c r="M31" s="38" t="s">
        <v>292</v>
      </c>
      <c r="N31" s="38" t="s">
        <v>291</v>
      </c>
      <c r="O31" t="s">
        <v>287</v>
      </c>
      <c r="P31" s="38" t="s">
        <v>291</v>
      </c>
      <c r="Q31" s="38" t="s">
        <v>291</v>
      </c>
      <c r="R31" s="38" t="s">
        <v>292</v>
      </c>
      <c r="S31" s="38" t="s">
        <v>292</v>
      </c>
      <c r="T31" s="38" t="s">
        <v>292</v>
      </c>
      <c r="U31" s="38" t="s">
        <v>292</v>
      </c>
      <c r="V31" s="38" t="s">
        <v>292</v>
      </c>
      <c r="W31" s="38" t="s">
        <v>292</v>
      </c>
      <c r="X31" s="38" t="s">
        <v>292</v>
      </c>
      <c r="Y31" t="s">
        <v>287</v>
      </c>
      <c r="Z31" s="38" t="s">
        <v>292</v>
      </c>
      <c r="AA31" s="38" t="s">
        <v>292</v>
      </c>
      <c r="AB31" s="38" t="s">
        <v>292</v>
      </c>
      <c r="AC31" s="38" t="s">
        <v>292</v>
      </c>
      <c r="AD31" s="38" t="s">
        <v>292</v>
      </c>
      <c r="AE31" s="38" t="s">
        <v>292</v>
      </c>
      <c r="AF31" s="38" t="s">
        <v>292</v>
      </c>
      <c r="AG31" s="38" t="s">
        <v>292</v>
      </c>
      <c r="AH31" s="38" t="s">
        <v>292</v>
      </c>
      <c r="AI31" s="38" t="s">
        <v>291</v>
      </c>
      <c r="AJ31" s="38" t="s">
        <v>291</v>
      </c>
      <c r="AK31" s="38" t="s">
        <v>291</v>
      </c>
      <c r="AL31" s="38" t="s">
        <v>291</v>
      </c>
      <c r="AM31" s="38" t="s">
        <v>291</v>
      </c>
      <c r="AN31" s="38" t="s">
        <v>291</v>
      </c>
      <c r="AO31" s="38" t="s">
        <v>291</v>
      </c>
      <c r="AP31" s="38" t="s">
        <v>291</v>
      </c>
      <c r="AQ31" s="38" t="s">
        <v>291</v>
      </c>
      <c r="AR31" s="38" t="s">
        <v>292</v>
      </c>
      <c r="AS31" s="38" t="s">
        <v>292</v>
      </c>
      <c r="AT31" s="38" t="s">
        <v>292</v>
      </c>
      <c r="AU31" s="38" t="s">
        <v>292</v>
      </c>
      <c r="AV31" s="38" t="s">
        <v>292</v>
      </c>
      <c r="AW31" s="38" t="s">
        <v>292</v>
      </c>
      <c r="AX31" s="38" t="s">
        <v>292</v>
      </c>
      <c r="AY31" s="38" t="s">
        <v>292</v>
      </c>
      <c r="AZ31" s="38" t="s">
        <v>292</v>
      </c>
      <c r="BA31" s="38" t="s">
        <v>292</v>
      </c>
      <c r="BB31" s="38" t="s">
        <v>292</v>
      </c>
      <c r="BC31" s="38" t="s">
        <v>292</v>
      </c>
      <c r="BD31" s="38" t="s">
        <v>292</v>
      </c>
      <c r="BE31" s="38" t="s">
        <v>292</v>
      </c>
      <c r="BF31" s="38" t="s">
        <v>292</v>
      </c>
      <c r="BG31" s="38" t="s">
        <v>292</v>
      </c>
      <c r="BH31" s="38" t="s">
        <v>292</v>
      </c>
      <c r="BI31" t="s">
        <v>287</v>
      </c>
      <c r="BJ31" s="38" t="s">
        <v>292</v>
      </c>
      <c r="BK31" s="38" t="s">
        <v>292</v>
      </c>
      <c r="BL31" s="38" t="s">
        <v>292</v>
      </c>
      <c r="BM31" s="38" t="s">
        <v>292</v>
      </c>
      <c r="BN31" s="38" t="s">
        <v>292</v>
      </c>
      <c r="BO31" s="38" t="s">
        <v>292</v>
      </c>
    </row>
    <row r="32" spans="1:67" x14ac:dyDescent="0.25">
      <c r="A32">
        <f t="shared" si="9"/>
        <v>1989</v>
      </c>
      <c r="B32" t="s">
        <v>290</v>
      </c>
      <c r="C32" t="s">
        <v>290</v>
      </c>
      <c r="D32" t="s">
        <v>290</v>
      </c>
      <c r="E32" t="s">
        <v>290</v>
      </c>
      <c r="F32" s="38" t="s">
        <v>291</v>
      </c>
      <c r="G32" s="38" t="s">
        <v>291</v>
      </c>
      <c r="H32" s="38" t="s">
        <v>291</v>
      </c>
      <c r="I32" s="38" t="s">
        <v>291</v>
      </c>
      <c r="J32" s="38" t="s">
        <v>292</v>
      </c>
      <c r="K32" s="38" t="s">
        <v>292</v>
      </c>
      <c r="L32" s="38" t="s">
        <v>292</v>
      </c>
      <c r="M32" s="38" t="s">
        <v>292</v>
      </c>
      <c r="N32" s="38" t="s">
        <v>291</v>
      </c>
      <c r="O32" t="s">
        <v>287</v>
      </c>
      <c r="P32" s="38" t="s">
        <v>291</v>
      </c>
      <c r="Q32" s="38" t="s">
        <v>291</v>
      </c>
      <c r="R32" s="38" t="s">
        <v>292</v>
      </c>
      <c r="S32" s="38" t="s">
        <v>292</v>
      </c>
      <c r="T32" s="38" t="s">
        <v>292</v>
      </c>
      <c r="U32" s="38" t="s">
        <v>292</v>
      </c>
      <c r="V32" s="38" t="s">
        <v>292</v>
      </c>
      <c r="W32" s="38" t="s">
        <v>292</v>
      </c>
      <c r="X32" s="38" t="s">
        <v>292</v>
      </c>
      <c r="Y32" t="s">
        <v>287</v>
      </c>
      <c r="Z32" s="38" t="s">
        <v>292</v>
      </c>
      <c r="AA32" s="38" t="s">
        <v>292</v>
      </c>
      <c r="AB32" s="38" t="s">
        <v>292</v>
      </c>
      <c r="AC32" s="38" t="s">
        <v>292</v>
      </c>
      <c r="AD32" s="38" t="s">
        <v>292</v>
      </c>
      <c r="AE32" s="38" t="s">
        <v>292</v>
      </c>
      <c r="AF32" s="38" t="s">
        <v>292</v>
      </c>
      <c r="AG32" s="38" t="s">
        <v>292</v>
      </c>
      <c r="AH32" s="38" t="s">
        <v>292</v>
      </c>
      <c r="AI32" s="38" t="s">
        <v>291</v>
      </c>
      <c r="AJ32" s="38" t="s">
        <v>291</v>
      </c>
      <c r="AK32" s="38" t="s">
        <v>291</v>
      </c>
      <c r="AL32" s="38" t="s">
        <v>291</v>
      </c>
      <c r="AM32" s="38" t="s">
        <v>291</v>
      </c>
      <c r="AN32" s="38" t="s">
        <v>291</v>
      </c>
      <c r="AO32" s="38" t="s">
        <v>291</v>
      </c>
      <c r="AP32" s="38" t="s">
        <v>291</v>
      </c>
      <c r="AQ32" s="38" t="s">
        <v>291</v>
      </c>
      <c r="AR32" s="38" t="s">
        <v>292</v>
      </c>
      <c r="AS32" s="38" t="s">
        <v>292</v>
      </c>
      <c r="AT32" s="38" t="s">
        <v>292</v>
      </c>
      <c r="AU32" s="38" t="s">
        <v>292</v>
      </c>
      <c r="AV32" s="38" t="s">
        <v>292</v>
      </c>
      <c r="AW32" s="38" t="s">
        <v>292</v>
      </c>
      <c r="AX32" s="38" t="s">
        <v>292</v>
      </c>
      <c r="AY32" s="38" t="s">
        <v>292</v>
      </c>
      <c r="AZ32" s="38" t="s">
        <v>292</v>
      </c>
      <c r="BA32" s="38" t="s">
        <v>292</v>
      </c>
      <c r="BB32" s="38" t="s">
        <v>292</v>
      </c>
      <c r="BC32" s="38" t="s">
        <v>292</v>
      </c>
      <c r="BD32" s="38" t="s">
        <v>292</v>
      </c>
      <c r="BE32" s="38" t="s">
        <v>292</v>
      </c>
      <c r="BF32" s="38" t="s">
        <v>292</v>
      </c>
      <c r="BG32" s="38" t="s">
        <v>292</v>
      </c>
      <c r="BH32" s="38" t="s">
        <v>292</v>
      </c>
      <c r="BI32" t="s">
        <v>287</v>
      </c>
      <c r="BJ32" s="38" t="s">
        <v>292</v>
      </c>
      <c r="BK32" s="38" t="s">
        <v>292</v>
      </c>
      <c r="BL32" s="38" t="s">
        <v>292</v>
      </c>
      <c r="BM32" s="38" t="s">
        <v>292</v>
      </c>
      <c r="BN32" s="38" t="s">
        <v>292</v>
      </c>
      <c r="BO32" s="38" t="s">
        <v>292</v>
      </c>
    </row>
    <row r="33" spans="1:67" x14ac:dyDescent="0.25">
      <c r="A33">
        <f t="shared" si="9"/>
        <v>1988</v>
      </c>
      <c r="B33" t="s">
        <v>290</v>
      </c>
      <c r="C33" t="s">
        <v>290</v>
      </c>
      <c r="D33" t="s">
        <v>290</v>
      </c>
      <c r="E33" t="s">
        <v>290</v>
      </c>
      <c r="F33" s="38" t="s">
        <v>291</v>
      </c>
      <c r="G33" s="38" t="s">
        <v>291</v>
      </c>
      <c r="H33" s="38" t="s">
        <v>291</v>
      </c>
      <c r="I33" s="38" t="s">
        <v>291</v>
      </c>
      <c r="J33" s="38" t="s">
        <v>292</v>
      </c>
      <c r="K33" s="38" t="s">
        <v>292</v>
      </c>
      <c r="L33" s="38" t="s">
        <v>292</v>
      </c>
      <c r="M33" s="38" t="s">
        <v>292</v>
      </c>
      <c r="N33" s="38" t="s">
        <v>291</v>
      </c>
      <c r="O33" t="s">
        <v>287</v>
      </c>
      <c r="P33" s="38" t="s">
        <v>291</v>
      </c>
      <c r="Q33" s="38" t="s">
        <v>291</v>
      </c>
      <c r="R33" s="38" t="s">
        <v>292</v>
      </c>
      <c r="S33" s="38" t="s">
        <v>292</v>
      </c>
      <c r="T33" s="38" t="s">
        <v>292</v>
      </c>
      <c r="U33" s="38" t="s">
        <v>292</v>
      </c>
      <c r="V33" s="38" t="s">
        <v>292</v>
      </c>
      <c r="W33" s="38" t="s">
        <v>292</v>
      </c>
      <c r="X33" s="38" t="s">
        <v>292</v>
      </c>
      <c r="Y33" t="s">
        <v>287</v>
      </c>
      <c r="Z33" s="38" t="s">
        <v>292</v>
      </c>
      <c r="AA33" s="38" t="s">
        <v>292</v>
      </c>
      <c r="AB33" s="38" t="s">
        <v>292</v>
      </c>
      <c r="AC33" s="38" t="s">
        <v>292</v>
      </c>
      <c r="AD33" s="38" t="s">
        <v>292</v>
      </c>
      <c r="AE33" s="38" t="s">
        <v>292</v>
      </c>
      <c r="AF33" s="38" t="s">
        <v>292</v>
      </c>
      <c r="AG33" s="38" t="s">
        <v>292</v>
      </c>
      <c r="AH33" s="38" t="s">
        <v>292</v>
      </c>
      <c r="AI33" s="38" t="s">
        <v>291</v>
      </c>
      <c r="AJ33" s="38" t="s">
        <v>291</v>
      </c>
      <c r="AK33" s="38" t="s">
        <v>291</v>
      </c>
      <c r="AL33" s="38" t="s">
        <v>291</v>
      </c>
      <c r="AM33" s="38" t="s">
        <v>291</v>
      </c>
      <c r="AN33" s="38" t="s">
        <v>291</v>
      </c>
      <c r="AO33" s="38" t="s">
        <v>291</v>
      </c>
      <c r="AP33" s="38" t="s">
        <v>291</v>
      </c>
      <c r="AQ33" s="38" t="s">
        <v>291</v>
      </c>
      <c r="AR33" s="38" t="s">
        <v>292</v>
      </c>
      <c r="AS33" s="38" t="s">
        <v>292</v>
      </c>
      <c r="AT33" s="38" t="s">
        <v>292</v>
      </c>
      <c r="AU33" s="38" t="s">
        <v>292</v>
      </c>
      <c r="AV33" s="38" t="s">
        <v>292</v>
      </c>
      <c r="AW33" s="38" t="s">
        <v>292</v>
      </c>
      <c r="AX33" s="38" t="s">
        <v>292</v>
      </c>
      <c r="AY33" s="38" t="s">
        <v>292</v>
      </c>
      <c r="AZ33" s="38" t="s">
        <v>292</v>
      </c>
      <c r="BA33" s="38" t="s">
        <v>292</v>
      </c>
      <c r="BB33" s="38" t="s">
        <v>292</v>
      </c>
      <c r="BC33" s="38" t="s">
        <v>292</v>
      </c>
      <c r="BD33" s="38" t="s">
        <v>292</v>
      </c>
      <c r="BE33" s="38" t="s">
        <v>292</v>
      </c>
      <c r="BF33" s="38" t="s">
        <v>292</v>
      </c>
      <c r="BG33" s="38" t="s">
        <v>292</v>
      </c>
      <c r="BH33" s="38" t="s">
        <v>292</v>
      </c>
      <c r="BI33" t="s">
        <v>287</v>
      </c>
      <c r="BJ33" s="38" t="s">
        <v>292</v>
      </c>
      <c r="BK33" s="38" t="s">
        <v>292</v>
      </c>
      <c r="BL33" s="38" t="s">
        <v>292</v>
      </c>
      <c r="BM33" s="38" t="s">
        <v>292</v>
      </c>
      <c r="BN33" s="38" t="s">
        <v>292</v>
      </c>
      <c r="BO33" s="38" t="s">
        <v>292</v>
      </c>
    </row>
    <row r="34" spans="1:67" x14ac:dyDescent="0.25">
      <c r="A34">
        <f t="shared" si="9"/>
        <v>1987</v>
      </c>
      <c r="B34" t="s">
        <v>290</v>
      </c>
      <c r="C34" t="s">
        <v>290</v>
      </c>
      <c r="D34" t="s">
        <v>290</v>
      </c>
      <c r="E34" t="s">
        <v>290</v>
      </c>
      <c r="F34" s="38" t="s">
        <v>291</v>
      </c>
      <c r="G34" s="38" t="s">
        <v>291</v>
      </c>
      <c r="H34" s="38" t="s">
        <v>291</v>
      </c>
      <c r="I34" s="38" t="s">
        <v>291</v>
      </c>
      <c r="J34" s="38" t="s">
        <v>292</v>
      </c>
      <c r="K34" s="38" t="s">
        <v>292</v>
      </c>
      <c r="L34" s="38" t="s">
        <v>292</v>
      </c>
      <c r="M34" s="38" t="s">
        <v>292</v>
      </c>
      <c r="N34" s="38" t="s">
        <v>291</v>
      </c>
      <c r="O34" t="s">
        <v>287</v>
      </c>
      <c r="P34" s="38" t="s">
        <v>291</v>
      </c>
      <c r="Q34" s="38" t="s">
        <v>291</v>
      </c>
      <c r="R34" s="38" t="s">
        <v>292</v>
      </c>
      <c r="S34" s="38" t="s">
        <v>292</v>
      </c>
      <c r="T34" s="38" t="s">
        <v>292</v>
      </c>
      <c r="U34" s="38" t="s">
        <v>292</v>
      </c>
      <c r="V34" s="38" t="s">
        <v>292</v>
      </c>
      <c r="W34" s="38" t="s">
        <v>292</v>
      </c>
      <c r="X34" s="38" t="s">
        <v>292</v>
      </c>
      <c r="Y34" t="s">
        <v>287</v>
      </c>
      <c r="Z34" s="38" t="s">
        <v>292</v>
      </c>
      <c r="AA34" s="38" t="s">
        <v>292</v>
      </c>
      <c r="AB34" s="38" t="s">
        <v>292</v>
      </c>
      <c r="AC34" s="38" t="s">
        <v>292</v>
      </c>
      <c r="AD34" s="38" t="s">
        <v>292</v>
      </c>
      <c r="AE34" s="38" t="s">
        <v>292</v>
      </c>
      <c r="AF34" s="38" t="s">
        <v>292</v>
      </c>
      <c r="AG34" s="38" t="s">
        <v>292</v>
      </c>
      <c r="AH34" s="38" t="s">
        <v>292</v>
      </c>
      <c r="AI34" s="38" t="s">
        <v>291</v>
      </c>
      <c r="AJ34" s="38" t="s">
        <v>291</v>
      </c>
      <c r="AK34" s="38" t="s">
        <v>291</v>
      </c>
      <c r="AL34" s="38" t="s">
        <v>291</v>
      </c>
      <c r="AM34" s="38" t="s">
        <v>291</v>
      </c>
      <c r="AN34" s="38" t="s">
        <v>291</v>
      </c>
      <c r="AO34" s="38" t="s">
        <v>291</v>
      </c>
      <c r="AP34" s="38" t="s">
        <v>291</v>
      </c>
      <c r="AQ34" s="38" t="s">
        <v>291</v>
      </c>
      <c r="AR34" s="38" t="s">
        <v>292</v>
      </c>
      <c r="AS34" s="38" t="s">
        <v>292</v>
      </c>
      <c r="AT34" s="38" t="s">
        <v>292</v>
      </c>
      <c r="AU34" s="38" t="s">
        <v>292</v>
      </c>
      <c r="AV34" s="38" t="s">
        <v>292</v>
      </c>
      <c r="AW34" s="38" t="s">
        <v>292</v>
      </c>
      <c r="AX34" s="38" t="s">
        <v>292</v>
      </c>
      <c r="AY34" s="38" t="s">
        <v>292</v>
      </c>
      <c r="AZ34" s="38" t="s">
        <v>292</v>
      </c>
      <c r="BA34" s="38" t="s">
        <v>292</v>
      </c>
      <c r="BB34" s="38" t="s">
        <v>292</v>
      </c>
      <c r="BC34" s="38" t="s">
        <v>292</v>
      </c>
      <c r="BD34" s="38" t="s">
        <v>292</v>
      </c>
      <c r="BE34" s="38" t="s">
        <v>292</v>
      </c>
      <c r="BF34" s="38" t="s">
        <v>292</v>
      </c>
      <c r="BG34" s="38" t="s">
        <v>292</v>
      </c>
      <c r="BH34" s="38" t="s">
        <v>292</v>
      </c>
      <c r="BI34" t="s">
        <v>287</v>
      </c>
      <c r="BJ34" s="38" t="s">
        <v>292</v>
      </c>
      <c r="BK34" s="38" t="s">
        <v>292</v>
      </c>
      <c r="BL34" s="38" t="s">
        <v>292</v>
      </c>
      <c r="BM34" s="38" t="s">
        <v>292</v>
      </c>
      <c r="BN34" s="38" t="s">
        <v>292</v>
      </c>
      <c r="BO34" s="38" t="s">
        <v>292</v>
      </c>
    </row>
    <row r="35" spans="1:67" x14ac:dyDescent="0.25">
      <c r="A35">
        <f t="shared" ref="A35:A62" si="17">A34-1</f>
        <v>1986</v>
      </c>
      <c r="B35" t="s">
        <v>290</v>
      </c>
      <c r="C35" t="s">
        <v>290</v>
      </c>
      <c r="D35" t="s">
        <v>290</v>
      </c>
      <c r="E35" t="s">
        <v>290</v>
      </c>
      <c r="F35" s="38" t="s">
        <v>291</v>
      </c>
      <c r="G35" s="38" t="s">
        <v>291</v>
      </c>
      <c r="H35" s="38" t="s">
        <v>291</v>
      </c>
      <c r="I35" s="38" t="s">
        <v>291</v>
      </c>
      <c r="J35" s="38" t="s">
        <v>292</v>
      </c>
      <c r="K35" s="38" t="s">
        <v>292</v>
      </c>
      <c r="L35" s="38" t="s">
        <v>292</v>
      </c>
      <c r="M35" s="38" t="s">
        <v>292</v>
      </c>
      <c r="N35" s="38" t="s">
        <v>291</v>
      </c>
      <c r="O35" t="s">
        <v>287</v>
      </c>
      <c r="P35" s="38" t="s">
        <v>291</v>
      </c>
      <c r="Q35" s="38" t="s">
        <v>291</v>
      </c>
      <c r="R35" s="38" t="s">
        <v>292</v>
      </c>
      <c r="S35" s="38" t="s">
        <v>292</v>
      </c>
      <c r="T35" s="38" t="s">
        <v>292</v>
      </c>
      <c r="U35" s="38" t="s">
        <v>292</v>
      </c>
      <c r="V35" s="38" t="s">
        <v>292</v>
      </c>
      <c r="W35" s="38" t="s">
        <v>292</v>
      </c>
      <c r="X35" s="38" t="s">
        <v>292</v>
      </c>
      <c r="Y35" t="s">
        <v>287</v>
      </c>
      <c r="Z35" s="38" t="s">
        <v>292</v>
      </c>
      <c r="AA35" s="38" t="s">
        <v>292</v>
      </c>
      <c r="AB35" s="38" t="s">
        <v>292</v>
      </c>
      <c r="AC35" s="38" t="s">
        <v>292</v>
      </c>
      <c r="AD35" s="38" t="s">
        <v>292</v>
      </c>
      <c r="AE35" s="38" t="s">
        <v>292</v>
      </c>
      <c r="AF35" s="38" t="s">
        <v>292</v>
      </c>
      <c r="AG35" s="38" t="s">
        <v>292</v>
      </c>
      <c r="AH35" s="38" t="s">
        <v>292</v>
      </c>
      <c r="AI35" s="38" t="s">
        <v>291</v>
      </c>
      <c r="AJ35" s="38" t="s">
        <v>291</v>
      </c>
      <c r="AK35" s="38" t="s">
        <v>291</v>
      </c>
      <c r="AL35" s="38" t="s">
        <v>291</v>
      </c>
      <c r="AM35" s="38" t="s">
        <v>291</v>
      </c>
      <c r="AN35" s="38" t="s">
        <v>291</v>
      </c>
      <c r="AO35" s="38" t="s">
        <v>291</v>
      </c>
      <c r="AP35" s="38" t="s">
        <v>291</v>
      </c>
      <c r="AQ35" s="38" t="s">
        <v>291</v>
      </c>
      <c r="AR35" s="38" t="s">
        <v>292</v>
      </c>
      <c r="AS35" s="38" t="s">
        <v>292</v>
      </c>
      <c r="AT35" s="38" t="s">
        <v>292</v>
      </c>
      <c r="AU35" s="38" t="s">
        <v>292</v>
      </c>
      <c r="AV35" s="38" t="s">
        <v>292</v>
      </c>
      <c r="AW35" s="38" t="s">
        <v>292</v>
      </c>
      <c r="AX35" s="38" t="s">
        <v>292</v>
      </c>
      <c r="AY35" s="38" t="s">
        <v>292</v>
      </c>
      <c r="AZ35" s="38" t="s">
        <v>292</v>
      </c>
      <c r="BA35" s="38" t="s">
        <v>292</v>
      </c>
      <c r="BB35" s="38" t="s">
        <v>292</v>
      </c>
      <c r="BC35" s="38" t="s">
        <v>292</v>
      </c>
      <c r="BD35" s="38" t="s">
        <v>292</v>
      </c>
      <c r="BE35" s="38" t="s">
        <v>292</v>
      </c>
      <c r="BF35" s="38" t="s">
        <v>292</v>
      </c>
      <c r="BG35" s="38" t="s">
        <v>292</v>
      </c>
      <c r="BH35" s="38" t="s">
        <v>292</v>
      </c>
      <c r="BI35" t="s">
        <v>287</v>
      </c>
      <c r="BJ35" s="38" t="s">
        <v>292</v>
      </c>
      <c r="BK35" s="38" t="s">
        <v>292</v>
      </c>
      <c r="BL35" s="38" t="s">
        <v>292</v>
      </c>
      <c r="BM35" s="38" t="s">
        <v>292</v>
      </c>
      <c r="BN35" s="38" t="s">
        <v>292</v>
      </c>
      <c r="BO35" s="38" t="s">
        <v>292</v>
      </c>
    </row>
    <row r="36" spans="1:67" x14ac:dyDescent="0.25">
      <c r="A36">
        <f t="shared" si="17"/>
        <v>1985</v>
      </c>
      <c r="B36" t="s">
        <v>290</v>
      </c>
      <c r="C36" t="s">
        <v>290</v>
      </c>
      <c r="D36" t="s">
        <v>290</v>
      </c>
      <c r="E36" t="s">
        <v>290</v>
      </c>
      <c r="F36" s="38" t="s">
        <v>291</v>
      </c>
      <c r="G36" s="38" t="s">
        <v>291</v>
      </c>
      <c r="H36" s="38" t="s">
        <v>291</v>
      </c>
      <c r="I36" s="38" t="s">
        <v>291</v>
      </c>
      <c r="J36" s="38" t="s">
        <v>292</v>
      </c>
      <c r="K36" s="38" t="s">
        <v>292</v>
      </c>
      <c r="L36" s="38" t="s">
        <v>292</v>
      </c>
      <c r="M36" s="38" t="s">
        <v>292</v>
      </c>
      <c r="N36" s="38" t="s">
        <v>291</v>
      </c>
      <c r="O36" t="s">
        <v>287</v>
      </c>
      <c r="P36" s="38" t="s">
        <v>291</v>
      </c>
      <c r="Q36" s="38" t="s">
        <v>291</v>
      </c>
      <c r="R36" s="38" t="s">
        <v>292</v>
      </c>
      <c r="S36" s="38" t="s">
        <v>292</v>
      </c>
      <c r="T36" s="38" t="s">
        <v>292</v>
      </c>
      <c r="U36" s="38" t="s">
        <v>292</v>
      </c>
      <c r="V36" s="38" t="s">
        <v>292</v>
      </c>
      <c r="W36" s="38" t="s">
        <v>292</v>
      </c>
      <c r="X36" s="38" t="s">
        <v>292</v>
      </c>
      <c r="Y36" t="s">
        <v>287</v>
      </c>
      <c r="Z36" s="38" t="s">
        <v>292</v>
      </c>
      <c r="AA36" s="38" t="s">
        <v>292</v>
      </c>
      <c r="AB36" s="38" t="s">
        <v>292</v>
      </c>
      <c r="AC36" s="38" t="s">
        <v>292</v>
      </c>
      <c r="AD36" s="38" t="s">
        <v>292</v>
      </c>
      <c r="AE36" s="38" t="s">
        <v>292</v>
      </c>
      <c r="AF36" s="38" t="s">
        <v>292</v>
      </c>
      <c r="AG36" s="38" t="s">
        <v>292</v>
      </c>
      <c r="AH36" s="38" t="s">
        <v>292</v>
      </c>
      <c r="AI36" s="38" t="s">
        <v>291</v>
      </c>
      <c r="AJ36" s="38" t="s">
        <v>291</v>
      </c>
      <c r="AK36" s="38" t="s">
        <v>291</v>
      </c>
      <c r="AL36" s="38" t="s">
        <v>291</v>
      </c>
      <c r="AM36" s="38" t="s">
        <v>291</v>
      </c>
      <c r="AN36" s="38" t="s">
        <v>291</v>
      </c>
      <c r="AO36" s="38" t="s">
        <v>291</v>
      </c>
      <c r="AP36" s="38" t="s">
        <v>291</v>
      </c>
      <c r="AQ36" s="38" t="s">
        <v>291</v>
      </c>
      <c r="AR36" s="38" t="s">
        <v>292</v>
      </c>
      <c r="AS36" s="38" t="s">
        <v>292</v>
      </c>
      <c r="AT36" s="38" t="s">
        <v>292</v>
      </c>
      <c r="AU36" s="38" t="s">
        <v>292</v>
      </c>
      <c r="AV36" s="38" t="s">
        <v>292</v>
      </c>
      <c r="AW36" s="38" t="s">
        <v>292</v>
      </c>
      <c r="AX36" s="38" t="s">
        <v>292</v>
      </c>
      <c r="AY36" s="38" t="s">
        <v>292</v>
      </c>
      <c r="AZ36" s="38" t="s">
        <v>292</v>
      </c>
      <c r="BA36" s="38" t="s">
        <v>292</v>
      </c>
      <c r="BB36" s="38" t="s">
        <v>292</v>
      </c>
      <c r="BC36" s="38" t="s">
        <v>292</v>
      </c>
      <c r="BD36" s="38" t="s">
        <v>292</v>
      </c>
      <c r="BE36" s="38" t="s">
        <v>292</v>
      </c>
      <c r="BF36" s="38" t="s">
        <v>292</v>
      </c>
      <c r="BG36" s="38" t="s">
        <v>292</v>
      </c>
      <c r="BH36" s="38" t="s">
        <v>292</v>
      </c>
      <c r="BI36" t="s">
        <v>287</v>
      </c>
      <c r="BJ36" s="38" t="s">
        <v>292</v>
      </c>
      <c r="BK36" s="38" t="s">
        <v>292</v>
      </c>
      <c r="BL36" s="38" t="s">
        <v>292</v>
      </c>
      <c r="BM36" s="38" t="s">
        <v>292</v>
      </c>
      <c r="BN36" s="38" t="s">
        <v>292</v>
      </c>
      <c r="BO36" s="38" t="s">
        <v>292</v>
      </c>
    </row>
    <row r="37" spans="1:67" x14ac:dyDescent="0.25">
      <c r="A37">
        <f t="shared" si="17"/>
        <v>1984</v>
      </c>
      <c r="B37" t="s">
        <v>290</v>
      </c>
      <c r="C37" t="s">
        <v>290</v>
      </c>
      <c r="D37" t="s">
        <v>290</v>
      </c>
      <c r="E37" t="s">
        <v>290</v>
      </c>
      <c r="F37" s="38" t="s">
        <v>291</v>
      </c>
      <c r="G37" s="38" t="s">
        <v>291</v>
      </c>
      <c r="H37" s="38" t="s">
        <v>291</v>
      </c>
      <c r="I37" s="38" t="s">
        <v>291</v>
      </c>
      <c r="J37" s="38" t="s">
        <v>292</v>
      </c>
      <c r="K37" s="38" t="s">
        <v>292</v>
      </c>
      <c r="L37" s="38" t="s">
        <v>292</v>
      </c>
      <c r="M37" s="38" t="s">
        <v>292</v>
      </c>
      <c r="N37" s="38" t="s">
        <v>291</v>
      </c>
      <c r="O37" t="s">
        <v>287</v>
      </c>
      <c r="P37" s="38" t="s">
        <v>291</v>
      </c>
      <c r="Q37" s="38" t="s">
        <v>291</v>
      </c>
      <c r="R37" s="38" t="s">
        <v>292</v>
      </c>
      <c r="S37" s="38" t="s">
        <v>292</v>
      </c>
      <c r="T37" s="38" t="s">
        <v>292</v>
      </c>
      <c r="U37" s="38" t="s">
        <v>292</v>
      </c>
      <c r="V37" s="38" t="s">
        <v>292</v>
      </c>
      <c r="W37" s="38" t="s">
        <v>292</v>
      </c>
      <c r="X37" s="38" t="s">
        <v>292</v>
      </c>
      <c r="Y37" t="s">
        <v>287</v>
      </c>
      <c r="Z37" s="38" t="s">
        <v>292</v>
      </c>
      <c r="AA37" s="38" t="s">
        <v>292</v>
      </c>
      <c r="AB37" s="38" t="s">
        <v>292</v>
      </c>
      <c r="AC37" s="38" t="s">
        <v>292</v>
      </c>
      <c r="AD37" s="38" t="s">
        <v>292</v>
      </c>
      <c r="AE37" s="38" t="s">
        <v>292</v>
      </c>
      <c r="AF37" s="38" t="s">
        <v>292</v>
      </c>
      <c r="AG37" s="38" t="s">
        <v>292</v>
      </c>
      <c r="AH37" s="38" t="s">
        <v>292</v>
      </c>
      <c r="AI37" s="38" t="s">
        <v>291</v>
      </c>
      <c r="AJ37" s="38" t="s">
        <v>291</v>
      </c>
      <c r="AK37" s="38" t="s">
        <v>291</v>
      </c>
      <c r="AL37" s="38" t="s">
        <v>291</v>
      </c>
      <c r="AM37" s="38" t="s">
        <v>291</v>
      </c>
      <c r="AN37" s="38" t="s">
        <v>291</v>
      </c>
      <c r="AO37" s="38" t="s">
        <v>291</v>
      </c>
      <c r="AP37" s="38" t="s">
        <v>291</v>
      </c>
      <c r="AQ37" s="38" t="s">
        <v>291</v>
      </c>
      <c r="AR37" s="38" t="s">
        <v>292</v>
      </c>
      <c r="AS37" s="38" t="s">
        <v>292</v>
      </c>
      <c r="AT37" s="38" t="s">
        <v>292</v>
      </c>
      <c r="AU37" s="38" t="s">
        <v>292</v>
      </c>
      <c r="AV37" s="38" t="s">
        <v>292</v>
      </c>
      <c r="AW37" s="38" t="s">
        <v>292</v>
      </c>
      <c r="AX37" s="38" t="s">
        <v>292</v>
      </c>
      <c r="AY37" s="38" t="s">
        <v>292</v>
      </c>
      <c r="AZ37" s="38" t="s">
        <v>292</v>
      </c>
      <c r="BA37" s="38" t="s">
        <v>292</v>
      </c>
      <c r="BB37" s="38" t="s">
        <v>292</v>
      </c>
      <c r="BC37" s="38" t="s">
        <v>292</v>
      </c>
      <c r="BD37" s="38" t="s">
        <v>292</v>
      </c>
      <c r="BE37" s="38" t="s">
        <v>292</v>
      </c>
      <c r="BF37" s="38" t="s">
        <v>292</v>
      </c>
      <c r="BG37" s="38" t="s">
        <v>292</v>
      </c>
      <c r="BH37" s="38" t="s">
        <v>292</v>
      </c>
      <c r="BI37" t="s">
        <v>287</v>
      </c>
      <c r="BJ37" s="38" t="s">
        <v>292</v>
      </c>
      <c r="BK37" s="38" t="s">
        <v>292</v>
      </c>
      <c r="BL37" s="38" t="s">
        <v>292</v>
      </c>
      <c r="BM37" s="38" t="s">
        <v>292</v>
      </c>
      <c r="BN37" s="38" t="s">
        <v>292</v>
      </c>
      <c r="BO37" s="38" t="s">
        <v>292</v>
      </c>
    </row>
    <row r="38" spans="1:67" x14ac:dyDescent="0.25">
      <c r="A38">
        <f t="shared" si="17"/>
        <v>1983</v>
      </c>
      <c r="B38" t="s">
        <v>290</v>
      </c>
      <c r="C38" t="s">
        <v>290</v>
      </c>
      <c r="D38" t="s">
        <v>290</v>
      </c>
      <c r="E38" t="s">
        <v>290</v>
      </c>
      <c r="F38" s="38" t="s">
        <v>291</v>
      </c>
      <c r="G38" s="38" t="s">
        <v>291</v>
      </c>
      <c r="H38" s="38" t="s">
        <v>291</v>
      </c>
      <c r="I38" s="38" t="s">
        <v>291</v>
      </c>
      <c r="J38" s="38" t="s">
        <v>292</v>
      </c>
      <c r="K38" s="38" t="s">
        <v>292</v>
      </c>
      <c r="L38" s="38" t="s">
        <v>292</v>
      </c>
      <c r="M38" s="38" t="s">
        <v>292</v>
      </c>
      <c r="N38" s="38" t="s">
        <v>291</v>
      </c>
      <c r="O38" t="s">
        <v>287</v>
      </c>
      <c r="P38" s="38" t="s">
        <v>291</v>
      </c>
      <c r="Q38" s="38" t="s">
        <v>291</v>
      </c>
      <c r="R38" s="38" t="s">
        <v>292</v>
      </c>
      <c r="S38" s="38" t="s">
        <v>292</v>
      </c>
      <c r="T38" s="38" t="s">
        <v>292</v>
      </c>
      <c r="U38" s="38" t="s">
        <v>292</v>
      </c>
      <c r="V38" s="38" t="s">
        <v>292</v>
      </c>
      <c r="W38" s="38" t="s">
        <v>292</v>
      </c>
      <c r="X38" s="38" t="s">
        <v>292</v>
      </c>
      <c r="Y38" t="s">
        <v>287</v>
      </c>
      <c r="Z38" s="38" t="s">
        <v>292</v>
      </c>
      <c r="AA38" s="38" t="s">
        <v>292</v>
      </c>
      <c r="AB38" s="38" t="s">
        <v>292</v>
      </c>
      <c r="AC38" s="38" t="s">
        <v>292</v>
      </c>
      <c r="AD38" s="38" t="s">
        <v>292</v>
      </c>
      <c r="AE38" s="38" t="s">
        <v>292</v>
      </c>
      <c r="AF38" s="38" t="s">
        <v>292</v>
      </c>
      <c r="AG38" s="38" t="s">
        <v>292</v>
      </c>
      <c r="AH38" s="38" t="s">
        <v>292</v>
      </c>
      <c r="AI38" s="38" t="s">
        <v>291</v>
      </c>
      <c r="AJ38" s="38" t="s">
        <v>291</v>
      </c>
      <c r="AK38" s="38" t="s">
        <v>291</v>
      </c>
      <c r="AL38" s="38" t="s">
        <v>291</v>
      </c>
      <c r="AM38" s="38" t="s">
        <v>291</v>
      </c>
      <c r="AN38" s="38" t="s">
        <v>291</v>
      </c>
      <c r="AO38" s="38" t="s">
        <v>291</v>
      </c>
      <c r="AP38" s="38" t="s">
        <v>291</v>
      </c>
      <c r="AQ38" s="38" t="s">
        <v>291</v>
      </c>
      <c r="AR38" s="38" t="s">
        <v>292</v>
      </c>
      <c r="AS38" s="38" t="s">
        <v>292</v>
      </c>
      <c r="AT38" s="38" t="s">
        <v>292</v>
      </c>
      <c r="AU38" s="38" t="s">
        <v>292</v>
      </c>
      <c r="AV38" s="38" t="s">
        <v>292</v>
      </c>
      <c r="AW38" s="38" t="s">
        <v>292</v>
      </c>
      <c r="AX38" s="38" t="s">
        <v>292</v>
      </c>
      <c r="AY38" s="38" t="s">
        <v>292</v>
      </c>
      <c r="AZ38" s="38" t="s">
        <v>292</v>
      </c>
      <c r="BA38" s="38" t="s">
        <v>292</v>
      </c>
      <c r="BB38" s="38" t="s">
        <v>292</v>
      </c>
      <c r="BC38" s="38" t="s">
        <v>292</v>
      </c>
      <c r="BD38" s="38" t="s">
        <v>292</v>
      </c>
      <c r="BE38" s="38" t="s">
        <v>292</v>
      </c>
      <c r="BF38" s="38" t="s">
        <v>292</v>
      </c>
      <c r="BG38" s="38" t="s">
        <v>292</v>
      </c>
      <c r="BH38" s="38" t="s">
        <v>292</v>
      </c>
      <c r="BI38" t="s">
        <v>287</v>
      </c>
      <c r="BJ38" s="38" t="s">
        <v>292</v>
      </c>
      <c r="BK38" s="38" t="s">
        <v>292</v>
      </c>
      <c r="BL38" s="38" t="s">
        <v>292</v>
      </c>
      <c r="BM38" s="38" t="s">
        <v>292</v>
      </c>
      <c r="BN38" s="38" t="s">
        <v>292</v>
      </c>
      <c r="BO38" s="38" t="s">
        <v>292</v>
      </c>
    </row>
    <row r="39" spans="1:67" x14ac:dyDescent="0.25">
      <c r="A39">
        <f t="shared" si="17"/>
        <v>1982</v>
      </c>
      <c r="B39" t="s">
        <v>290</v>
      </c>
      <c r="C39" t="s">
        <v>290</v>
      </c>
      <c r="D39" t="s">
        <v>290</v>
      </c>
      <c r="E39" t="s">
        <v>290</v>
      </c>
      <c r="F39" s="38" t="s">
        <v>291</v>
      </c>
      <c r="G39" s="38" t="s">
        <v>291</v>
      </c>
      <c r="H39" s="38" t="s">
        <v>291</v>
      </c>
      <c r="I39" s="38" t="s">
        <v>291</v>
      </c>
      <c r="J39" s="38" t="s">
        <v>292</v>
      </c>
      <c r="K39" s="38" t="s">
        <v>292</v>
      </c>
      <c r="L39" s="38" t="s">
        <v>292</v>
      </c>
      <c r="M39" s="38" t="s">
        <v>292</v>
      </c>
      <c r="N39" s="38" t="s">
        <v>291</v>
      </c>
      <c r="O39" t="s">
        <v>287</v>
      </c>
      <c r="P39" s="38" t="s">
        <v>291</v>
      </c>
      <c r="Q39" s="38" t="s">
        <v>291</v>
      </c>
      <c r="R39" s="38" t="s">
        <v>292</v>
      </c>
      <c r="S39" s="38" t="s">
        <v>292</v>
      </c>
      <c r="T39" s="38" t="s">
        <v>292</v>
      </c>
      <c r="U39" s="38" t="s">
        <v>292</v>
      </c>
      <c r="V39" s="38" t="s">
        <v>292</v>
      </c>
      <c r="W39" s="38" t="s">
        <v>292</v>
      </c>
      <c r="X39" s="38" t="s">
        <v>292</v>
      </c>
      <c r="Y39" t="s">
        <v>287</v>
      </c>
      <c r="Z39" s="38" t="s">
        <v>292</v>
      </c>
      <c r="AA39" s="38" t="s">
        <v>292</v>
      </c>
      <c r="AB39" s="38" t="s">
        <v>292</v>
      </c>
      <c r="AC39" s="38" t="s">
        <v>292</v>
      </c>
      <c r="AD39" s="38" t="s">
        <v>292</v>
      </c>
      <c r="AE39" s="38" t="s">
        <v>292</v>
      </c>
      <c r="AF39" s="38" t="s">
        <v>292</v>
      </c>
      <c r="AG39" s="38" t="s">
        <v>292</v>
      </c>
      <c r="AH39" s="38" t="s">
        <v>292</v>
      </c>
      <c r="AI39" s="38" t="s">
        <v>291</v>
      </c>
      <c r="AJ39" s="38" t="s">
        <v>291</v>
      </c>
      <c r="AK39" s="38" t="s">
        <v>291</v>
      </c>
      <c r="AL39" s="38" t="s">
        <v>291</v>
      </c>
      <c r="AM39" s="38" t="s">
        <v>291</v>
      </c>
      <c r="AN39" s="38" t="s">
        <v>291</v>
      </c>
      <c r="AO39" s="38" t="s">
        <v>291</v>
      </c>
      <c r="AP39" s="38" t="s">
        <v>291</v>
      </c>
      <c r="AQ39" s="38" t="s">
        <v>291</v>
      </c>
      <c r="AR39" s="38" t="s">
        <v>292</v>
      </c>
      <c r="AS39" s="38" t="s">
        <v>292</v>
      </c>
      <c r="AT39" s="38" t="s">
        <v>292</v>
      </c>
      <c r="AU39" s="38" t="s">
        <v>292</v>
      </c>
      <c r="AV39" s="38" t="s">
        <v>292</v>
      </c>
      <c r="AW39" s="38" t="s">
        <v>292</v>
      </c>
      <c r="AX39" s="38" t="s">
        <v>292</v>
      </c>
      <c r="AY39" s="38" t="s">
        <v>292</v>
      </c>
      <c r="AZ39" s="38" t="s">
        <v>292</v>
      </c>
      <c r="BA39" s="38" t="s">
        <v>292</v>
      </c>
      <c r="BB39" s="38" t="s">
        <v>292</v>
      </c>
      <c r="BC39" s="38" t="s">
        <v>292</v>
      </c>
      <c r="BD39" s="38" t="s">
        <v>292</v>
      </c>
      <c r="BE39" s="38" t="s">
        <v>292</v>
      </c>
      <c r="BF39" s="38" t="s">
        <v>292</v>
      </c>
      <c r="BG39" s="38" t="s">
        <v>292</v>
      </c>
      <c r="BH39" s="38" t="s">
        <v>292</v>
      </c>
      <c r="BI39" t="s">
        <v>287</v>
      </c>
      <c r="BJ39" s="38" t="s">
        <v>292</v>
      </c>
      <c r="BK39" s="38" t="s">
        <v>292</v>
      </c>
      <c r="BL39" s="38" t="s">
        <v>292</v>
      </c>
      <c r="BM39" s="38" t="s">
        <v>292</v>
      </c>
      <c r="BN39" s="38" t="s">
        <v>292</v>
      </c>
      <c r="BO39" s="38" t="s">
        <v>292</v>
      </c>
    </row>
    <row r="40" spans="1:67" x14ac:dyDescent="0.25">
      <c r="A40">
        <f t="shared" si="17"/>
        <v>1981</v>
      </c>
      <c r="B40" t="s">
        <v>290</v>
      </c>
      <c r="C40" t="s">
        <v>290</v>
      </c>
      <c r="D40" t="s">
        <v>290</v>
      </c>
      <c r="E40" t="s">
        <v>290</v>
      </c>
      <c r="F40" s="38" t="s">
        <v>291</v>
      </c>
      <c r="G40" s="38" t="s">
        <v>291</v>
      </c>
      <c r="H40" s="38" t="s">
        <v>291</v>
      </c>
      <c r="I40" s="38" t="s">
        <v>291</v>
      </c>
      <c r="J40" s="38" t="s">
        <v>292</v>
      </c>
      <c r="K40" s="38" t="s">
        <v>292</v>
      </c>
      <c r="L40" s="38" t="s">
        <v>292</v>
      </c>
      <c r="M40" s="38" t="s">
        <v>292</v>
      </c>
      <c r="N40" s="38" t="s">
        <v>291</v>
      </c>
      <c r="O40" t="s">
        <v>287</v>
      </c>
      <c r="P40" s="38" t="s">
        <v>291</v>
      </c>
      <c r="Q40" s="38" t="s">
        <v>291</v>
      </c>
      <c r="R40" s="38" t="s">
        <v>292</v>
      </c>
      <c r="S40" s="38" t="s">
        <v>292</v>
      </c>
      <c r="T40" s="38" t="s">
        <v>292</v>
      </c>
      <c r="U40" s="38" t="s">
        <v>292</v>
      </c>
      <c r="V40" s="38" t="s">
        <v>292</v>
      </c>
      <c r="W40" s="38" t="s">
        <v>292</v>
      </c>
      <c r="X40" s="38" t="s">
        <v>292</v>
      </c>
      <c r="Y40" t="s">
        <v>287</v>
      </c>
      <c r="Z40" s="38" t="s">
        <v>292</v>
      </c>
      <c r="AA40" s="38" t="s">
        <v>292</v>
      </c>
      <c r="AB40" s="38" t="s">
        <v>292</v>
      </c>
      <c r="AC40" s="38" t="s">
        <v>292</v>
      </c>
      <c r="AD40" s="38" t="s">
        <v>292</v>
      </c>
      <c r="AE40" s="38" t="s">
        <v>292</v>
      </c>
      <c r="AF40" s="38" t="s">
        <v>292</v>
      </c>
      <c r="AG40" s="38" t="s">
        <v>292</v>
      </c>
      <c r="AH40" s="38" t="s">
        <v>292</v>
      </c>
      <c r="AI40" s="38" t="s">
        <v>291</v>
      </c>
      <c r="AJ40" s="38" t="s">
        <v>291</v>
      </c>
      <c r="AK40" s="38" t="s">
        <v>291</v>
      </c>
      <c r="AL40" s="38" t="s">
        <v>291</v>
      </c>
      <c r="AM40" s="38" t="s">
        <v>291</v>
      </c>
      <c r="AN40" s="38" t="s">
        <v>291</v>
      </c>
      <c r="AO40" s="38" t="s">
        <v>291</v>
      </c>
      <c r="AP40" s="38" t="s">
        <v>291</v>
      </c>
      <c r="AQ40" s="38" t="s">
        <v>291</v>
      </c>
      <c r="AR40" s="38" t="s">
        <v>292</v>
      </c>
      <c r="AS40" s="38" t="s">
        <v>292</v>
      </c>
      <c r="AT40" s="38" t="s">
        <v>292</v>
      </c>
      <c r="AU40" s="38" t="s">
        <v>292</v>
      </c>
      <c r="AV40" s="38" t="s">
        <v>292</v>
      </c>
      <c r="AW40" s="38" t="s">
        <v>292</v>
      </c>
      <c r="AX40" s="38" t="s">
        <v>292</v>
      </c>
      <c r="AY40" s="38" t="s">
        <v>292</v>
      </c>
      <c r="AZ40" s="38" t="s">
        <v>292</v>
      </c>
      <c r="BA40" s="38" t="s">
        <v>292</v>
      </c>
      <c r="BB40" s="38" t="s">
        <v>292</v>
      </c>
      <c r="BC40" s="38" t="s">
        <v>292</v>
      </c>
      <c r="BD40" s="38" t="s">
        <v>292</v>
      </c>
      <c r="BE40" s="38" t="s">
        <v>292</v>
      </c>
      <c r="BF40" s="38" t="s">
        <v>292</v>
      </c>
      <c r="BG40" s="38" t="s">
        <v>292</v>
      </c>
      <c r="BH40" s="38" t="s">
        <v>292</v>
      </c>
      <c r="BI40" t="s">
        <v>287</v>
      </c>
      <c r="BJ40" s="38" t="s">
        <v>292</v>
      </c>
      <c r="BK40" s="38" t="s">
        <v>292</v>
      </c>
      <c r="BL40" s="38" t="s">
        <v>292</v>
      </c>
      <c r="BM40" s="38" t="s">
        <v>292</v>
      </c>
      <c r="BN40" s="38" t="s">
        <v>292</v>
      </c>
      <c r="BO40" s="38" t="s">
        <v>292</v>
      </c>
    </row>
    <row r="41" spans="1:67" x14ac:dyDescent="0.25">
      <c r="A41">
        <f t="shared" si="17"/>
        <v>1980</v>
      </c>
      <c r="B41" t="s">
        <v>290</v>
      </c>
      <c r="C41" t="s">
        <v>290</v>
      </c>
      <c r="D41" t="s">
        <v>290</v>
      </c>
      <c r="E41" t="s">
        <v>290</v>
      </c>
      <c r="F41" s="38" t="s">
        <v>291</v>
      </c>
      <c r="G41" s="38" t="s">
        <v>291</v>
      </c>
      <c r="H41" s="38" t="s">
        <v>291</v>
      </c>
      <c r="I41" s="38" t="s">
        <v>291</v>
      </c>
      <c r="J41" s="38" t="s">
        <v>292</v>
      </c>
      <c r="K41" s="38" t="s">
        <v>292</v>
      </c>
      <c r="L41" s="38" t="s">
        <v>292</v>
      </c>
      <c r="M41" s="38" t="s">
        <v>292</v>
      </c>
      <c r="N41" s="38" t="s">
        <v>291</v>
      </c>
      <c r="O41" t="s">
        <v>287</v>
      </c>
      <c r="P41" s="38" t="s">
        <v>291</v>
      </c>
      <c r="Q41" s="38" t="s">
        <v>291</v>
      </c>
      <c r="R41" s="38" t="s">
        <v>292</v>
      </c>
      <c r="S41" s="38" t="s">
        <v>292</v>
      </c>
      <c r="T41" s="38" t="s">
        <v>292</v>
      </c>
      <c r="U41" s="38" t="s">
        <v>292</v>
      </c>
      <c r="V41" s="38" t="s">
        <v>292</v>
      </c>
      <c r="W41" s="38" t="s">
        <v>292</v>
      </c>
      <c r="X41" s="38" t="s">
        <v>292</v>
      </c>
      <c r="Y41" t="s">
        <v>287</v>
      </c>
      <c r="Z41" s="38" t="s">
        <v>292</v>
      </c>
      <c r="AA41" s="38" t="s">
        <v>292</v>
      </c>
      <c r="AB41" s="38" t="s">
        <v>292</v>
      </c>
      <c r="AC41" s="38" t="s">
        <v>292</v>
      </c>
      <c r="AD41" s="38" t="s">
        <v>292</v>
      </c>
      <c r="AE41" s="38" t="s">
        <v>292</v>
      </c>
      <c r="AF41" s="38" t="s">
        <v>292</v>
      </c>
      <c r="AG41" s="38" t="s">
        <v>292</v>
      </c>
      <c r="AH41" s="38" t="s">
        <v>292</v>
      </c>
      <c r="AI41" s="38" t="s">
        <v>291</v>
      </c>
      <c r="AJ41" s="38" t="s">
        <v>291</v>
      </c>
      <c r="AK41" s="38" t="s">
        <v>291</v>
      </c>
      <c r="AL41" s="38" t="s">
        <v>291</v>
      </c>
      <c r="AM41" s="38" t="s">
        <v>291</v>
      </c>
      <c r="AN41" s="38" t="s">
        <v>291</v>
      </c>
      <c r="AO41" s="38" t="s">
        <v>291</v>
      </c>
      <c r="AP41" s="38" t="s">
        <v>291</v>
      </c>
      <c r="AQ41" s="38" t="s">
        <v>291</v>
      </c>
      <c r="AR41" s="38" t="s">
        <v>292</v>
      </c>
      <c r="AS41" s="38" t="s">
        <v>292</v>
      </c>
      <c r="AT41" s="38" t="s">
        <v>292</v>
      </c>
      <c r="AU41" s="38" t="s">
        <v>292</v>
      </c>
      <c r="AV41" s="38" t="s">
        <v>292</v>
      </c>
      <c r="AW41" s="38" t="s">
        <v>292</v>
      </c>
      <c r="AX41" s="38" t="s">
        <v>292</v>
      </c>
      <c r="AY41" s="38" t="s">
        <v>292</v>
      </c>
      <c r="AZ41" s="38" t="s">
        <v>292</v>
      </c>
      <c r="BA41" s="38" t="s">
        <v>292</v>
      </c>
      <c r="BB41" s="38" t="s">
        <v>292</v>
      </c>
      <c r="BC41" s="38" t="s">
        <v>292</v>
      </c>
      <c r="BD41" s="38" t="s">
        <v>292</v>
      </c>
      <c r="BE41" s="38" t="s">
        <v>292</v>
      </c>
      <c r="BF41" s="38" t="s">
        <v>292</v>
      </c>
      <c r="BG41" s="38" t="s">
        <v>292</v>
      </c>
      <c r="BH41" s="38" t="s">
        <v>292</v>
      </c>
      <c r="BI41" t="s">
        <v>287</v>
      </c>
      <c r="BJ41" s="38" t="s">
        <v>292</v>
      </c>
      <c r="BK41" s="38" t="s">
        <v>292</v>
      </c>
      <c r="BL41" s="38" t="s">
        <v>292</v>
      </c>
      <c r="BM41" s="38" t="s">
        <v>292</v>
      </c>
      <c r="BN41" s="38" t="s">
        <v>292</v>
      </c>
      <c r="BO41" s="38" t="s">
        <v>292</v>
      </c>
    </row>
    <row r="42" spans="1:67" x14ac:dyDescent="0.25">
      <c r="A42">
        <f t="shared" si="17"/>
        <v>1979</v>
      </c>
      <c r="B42" t="s">
        <v>290</v>
      </c>
      <c r="C42" t="s">
        <v>290</v>
      </c>
      <c r="D42" t="s">
        <v>290</v>
      </c>
      <c r="E42" t="s">
        <v>290</v>
      </c>
      <c r="F42" s="38" t="s">
        <v>291</v>
      </c>
      <c r="G42" s="38" t="s">
        <v>291</v>
      </c>
      <c r="H42" s="38" t="s">
        <v>291</v>
      </c>
      <c r="I42" s="38" t="s">
        <v>291</v>
      </c>
      <c r="J42" s="38" t="s">
        <v>292</v>
      </c>
      <c r="K42" s="38" t="s">
        <v>292</v>
      </c>
      <c r="L42" s="38" t="s">
        <v>292</v>
      </c>
      <c r="M42" s="38" t="s">
        <v>292</v>
      </c>
      <c r="N42" s="38" t="s">
        <v>291</v>
      </c>
      <c r="O42" t="s">
        <v>287</v>
      </c>
      <c r="P42" s="38" t="s">
        <v>291</v>
      </c>
      <c r="Q42" s="38" t="s">
        <v>291</v>
      </c>
      <c r="R42" s="38" t="s">
        <v>292</v>
      </c>
      <c r="S42" s="38" t="s">
        <v>292</v>
      </c>
      <c r="T42" s="38" t="s">
        <v>292</v>
      </c>
      <c r="U42" s="38" t="s">
        <v>292</v>
      </c>
      <c r="V42" s="38" t="s">
        <v>292</v>
      </c>
      <c r="W42" s="38" t="s">
        <v>292</v>
      </c>
      <c r="X42" s="38" t="s">
        <v>292</v>
      </c>
      <c r="Y42" t="s">
        <v>287</v>
      </c>
      <c r="Z42" s="38" t="s">
        <v>292</v>
      </c>
      <c r="AA42" s="38" t="s">
        <v>292</v>
      </c>
      <c r="AB42" s="38" t="s">
        <v>292</v>
      </c>
      <c r="AC42" s="38" t="s">
        <v>292</v>
      </c>
      <c r="AD42" s="38" t="s">
        <v>292</v>
      </c>
      <c r="AE42" s="38" t="s">
        <v>292</v>
      </c>
      <c r="AF42" s="38" t="s">
        <v>292</v>
      </c>
      <c r="AG42" s="38" t="s">
        <v>292</v>
      </c>
      <c r="AH42" s="38" t="s">
        <v>292</v>
      </c>
      <c r="AI42" s="38" t="s">
        <v>291</v>
      </c>
      <c r="AJ42" s="38" t="s">
        <v>291</v>
      </c>
      <c r="AK42" s="38" t="s">
        <v>291</v>
      </c>
      <c r="AL42" s="38" t="s">
        <v>291</v>
      </c>
      <c r="AM42" s="38" t="s">
        <v>291</v>
      </c>
      <c r="AN42" s="38" t="s">
        <v>291</v>
      </c>
      <c r="AO42" s="38" t="s">
        <v>291</v>
      </c>
      <c r="AP42" s="38" t="s">
        <v>291</v>
      </c>
      <c r="AQ42" s="38" t="s">
        <v>291</v>
      </c>
      <c r="AR42" s="38" t="s">
        <v>292</v>
      </c>
      <c r="AS42" s="38" t="s">
        <v>292</v>
      </c>
      <c r="AT42" s="38" t="s">
        <v>292</v>
      </c>
      <c r="AU42" s="38" t="s">
        <v>292</v>
      </c>
      <c r="AV42" s="38" t="s">
        <v>292</v>
      </c>
      <c r="AW42" s="38" t="s">
        <v>292</v>
      </c>
      <c r="AX42" s="38" t="s">
        <v>292</v>
      </c>
      <c r="AY42" s="38" t="s">
        <v>292</v>
      </c>
      <c r="AZ42" s="38" t="s">
        <v>292</v>
      </c>
      <c r="BA42" s="38" t="s">
        <v>292</v>
      </c>
      <c r="BB42" s="38" t="s">
        <v>292</v>
      </c>
      <c r="BC42" s="38" t="s">
        <v>292</v>
      </c>
      <c r="BD42" s="38" t="s">
        <v>292</v>
      </c>
      <c r="BE42" s="38" t="s">
        <v>292</v>
      </c>
      <c r="BF42" s="38" t="s">
        <v>292</v>
      </c>
      <c r="BG42" s="38" t="s">
        <v>292</v>
      </c>
      <c r="BH42" s="38" t="s">
        <v>292</v>
      </c>
      <c r="BI42" t="s">
        <v>287</v>
      </c>
      <c r="BJ42" s="38" t="s">
        <v>292</v>
      </c>
      <c r="BK42" s="38" t="s">
        <v>292</v>
      </c>
      <c r="BL42" s="38" t="s">
        <v>292</v>
      </c>
      <c r="BM42" s="38" t="s">
        <v>292</v>
      </c>
      <c r="BN42" s="38" t="s">
        <v>292</v>
      </c>
      <c r="BO42" s="38" t="s">
        <v>292</v>
      </c>
    </row>
    <row r="43" spans="1:67" x14ac:dyDescent="0.25">
      <c r="A43">
        <f t="shared" si="17"/>
        <v>1978</v>
      </c>
      <c r="B43" t="s">
        <v>290</v>
      </c>
      <c r="C43" t="s">
        <v>290</v>
      </c>
      <c r="D43" t="s">
        <v>290</v>
      </c>
      <c r="E43" t="s">
        <v>290</v>
      </c>
      <c r="F43" s="38" t="s">
        <v>291</v>
      </c>
      <c r="G43" s="38" t="s">
        <v>291</v>
      </c>
      <c r="H43" s="38" t="s">
        <v>291</v>
      </c>
      <c r="I43" s="38" t="s">
        <v>291</v>
      </c>
      <c r="J43" s="38" t="s">
        <v>292</v>
      </c>
      <c r="K43" s="38" t="s">
        <v>292</v>
      </c>
      <c r="L43" s="38" t="s">
        <v>292</v>
      </c>
      <c r="M43" s="38" t="s">
        <v>292</v>
      </c>
      <c r="N43" s="38" t="s">
        <v>291</v>
      </c>
      <c r="O43" t="s">
        <v>287</v>
      </c>
      <c r="P43" s="38" t="s">
        <v>291</v>
      </c>
      <c r="Q43" s="38" t="s">
        <v>291</v>
      </c>
      <c r="R43" s="38" t="s">
        <v>292</v>
      </c>
      <c r="S43" s="38" t="s">
        <v>292</v>
      </c>
      <c r="T43" s="38" t="s">
        <v>292</v>
      </c>
      <c r="U43" s="38" t="s">
        <v>292</v>
      </c>
      <c r="V43" s="38" t="s">
        <v>292</v>
      </c>
      <c r="W43" s="38" t="s">
        <v>292</v>
      </c>
      <c r="X43" s="38" t="s">
        <v>292</v>
      </c>
      <c r="Y43" t="s">
        <v>287</v>
      </c>
      <c r="Z43" s="38" t="s">
        <v>292</v>
      </c>
      <c r="AA43" s="38" t="s">
        <v>292</v>
      </c>
      <c r="AB43" s="38" t="s">
        <v>292</v>
      </c>
      <c r="AC43" s="38" t="s">
        <v>292</v>
      </c>
      <c r="AD43" s="38" t="s">
        <v>292</v>
      </c>
      <c r="AE43" s="38" t="s">
        <v>292</v>
      </c>
      <c r="AF43" s="38" t="s">
        <v>292</v>
      </c>
      <c r="AG43" s="38" t="s">
        <v>292</v>
      </c>
      <c r="AH43" s="38" t="s">
        <v>292</v>
      </c>
      <c r="AI43" s="38" t="s">
        <v>291</v>
      </c>
      <c r="AJ43" s="38" t="s">
        <v>291</v>
      </c>
      <c r="AK43" s="38" t="s">
        <v>291</v>
      </c>
      <c r="AL43" s="38" t="s">
        <v>291</v>
      </c>
      <c r="AM43" s="38" t="s">
        <v>291</v>
      </c>
      <c r="AN43" s="38" t="s">
        <v>291</v>
      </c>
      <c r="AO43" s="38" t="s">
        <v>291</v>
      </c>
      <c r="AP43" s="38" t="s">
        <v>291</v>
      </c>
      <c r="AQ43" s="38" t="s">
        <v>291</v>
      </c>
      <c r="AR43" s="38" t="s">
        <v>292</v>
      </c>
      <c r="AS43" s="38" t="s">
        <v>292</v>
      </c>
      <c r="AT43" s="38" t="s">
        <v>292</v>
      </c>
      <c r="AU43" s="38" t="s">
        <v>292</v>
      </c>
      <c r="AV43" s="38" t="s">
        <v>292</v>
      </c>
      <c r="AW43" s="38" t="s">
        <v>292</v>
      </c>
      <c r="AX43" s="38" t="s">
        <v>292</v>
      </c>
      <c r="AY43" s="38" t="s">
        <v>292</v>
      </c>
      <c r="AZ43" s="38" t="s">
        <v>292</v>
      </c>
      <c r="BA43" s="38" t="s">
        <v>292</v>
      </c>
      <c r="BB43" s="38" t="s">
        <v>292</v>
      </c>
      <c r="BC43" s="38" t="s">
        <v>292</v>
      </c>
      <c r="BD43" s="38" t="s">
        <v>292</v>
      </c>
      <c r="BE43" s="38" t="s">
        <v>292</v>
      </c>
      <c r="BF43" s="38" t="s">
        <v>292</v>
      </c>
      <c r="BG43" s="38" t="s">
        <v>292</v>
      </c>
      <c r="BH43" s="38" t="s">
        <v>292</v>
      </c>
      <c r="BI43" t="s">
        <v>287</v>
      </c>
      <c r="BJ43" s="38" t="s">
        <v>292</v>
      </c>
      <c r="BK43" s="38" t="s">
        <v>292</v>
      </c>
      <c r="BL43" s="38" t="s">
        <v>292</v>
      </c>
      <c r="BM43" s="38" t="s">
        <v>292</v>
      </c>
      <c r="BN43" s="38" t="s">
        <v>292</v>
      </c>
      <c r="BO43" s="38" t="s">
        <v>292</v>
      </c>
    </row>
    <row r="44" spans="1:67" x14ac:dyDescent="0.25">
      <c r="A44">
        <f t="shared" si="17"/>
        <v>1977</v>
      </c>
      <c r="B44" t="s">
        <v>290</v>
      </c>
      <c r="C44" t="s">
        <v>290</v>
      </c>
      <c r="D44" t="s">
        <v>290</v>
      </c>
      <c r="E44" t="s">
        <v>290</v>
      </c>
      <c r="F44" s="38" t="s">
        <v>291</v>
      </c>
      <c r="G44" s="38" t="s">
        <v>291</v>
      </c>
      <c r="H44" s="38" t="s">
        <v>291</v>
      </c>
      <c r="I44" s="38" t="s">
        <v>291</v>
      </c>
      <c r="J44" s="38" t="s">
        <v>292</v>
      </c>
      <c r="K44" s="38" t="s">
        <v>292</v>
      </c>
      <c r="L44" s="38" t="s">
        <v>292</v>
      </c>
      <c r="M44" s="38" t="s">
        <v>292</v>
      </c>
      <c r="N44" s="38" t="s">
        <v>291</v>
      </c>
      <c r="O44" t="s">
        <v>287</v>
      </c>
      <c r="P44" s="38" t="s">
        <v>291</v>
      </c>
      <c r="Q44" s="38" t="s">
        <v>291</v>
      </c>
      <c r="R44" s="38" t="s">
        <v>292</v>
      </c>
      <c r="S44" s="38" t="s">
        <v>292</v>
      </c>
      <c r="T44" s="38" t="s">
        <v>292</v>
      </c>
      <c r="U44" s="38" t="s">
        <v>292</v>
      </c>
      <c r="V44" s="38" t="s">
        <v>292</v>
      </c>
      <c r="W44" s="38" t="s">
        <v>292</v>
      </c>
      <c r="X44" s="38" t="s">
        <v>292</v>
      </c>
      <c r="Y44" t="s">
        <v>287</v>
      </c>
      <c r="Z44" s="38" t="s">
        <v>292</v>
      </c>
      <c r="AA44" s="38" t="s">
        <v>292</v>
      </c>
      <c r="AB44" s="38" t="s">
        <v>292</v>
      </c>
      <c r="AC44" s="38" t="s">
        <v>292</v>
      </c>
      <c r="AD44" s="38" t="s">
        <v>292</v>
      </c>
      <c r="AE44" s="38" t="s">
        <v>292</v>
      </c>
      <c r="AF44" s="38" t="s">
        <v>292</v>
      </c>
      <c r="AG44" s="38" t="s">
        <v>292</v>
      </c>
      <c r="AH44" s="38" t="s">
        <v>292</v>
      </c>
      <c r="AI44" s="38" t="s">
        <v>291</v>
      </c>
      <c r="AJ44" s="38" t="s">
        <v>291</v>
      </c>
      <c r="AK44" s="38" t="s">
        <v>291</v>
      </c>
      <c r="AL44" s="38" t="s">
        <v>291</v>
      </c>
      <c r="AM44" s="38" t="s">
        <v>291</v>
      </c>
      <c r="AN44" s="38" t="s">
        <v>291</v>
      </c>
      <c r="AO44" s="38" t="s">
        <v>291</v>
      </c>
      <c r="AP44" s="38" t="s">
        <v>291</v>
      </c>
      <c r="AQ44" s="38" t="s">
        <v>291</v>
      </c>
      <c r="AR44" s="38" t="s">
        <v>292</v>
      </c>
      <c r="AS44" s="38" t="s">
        <v>292</v>
      </c>
      <c r="AT44" s="38" t="s">
        <v>292</v>
      </c>
      <c r="AU44" s="38" t="s">
        <v>292</v>
      </c>
      <c r="AV44" s="38" t="s">
        <v>292</v>
      </c>
      <c r="AW44" s="38" t="s">
        <v>292</v>
      </c>
      <c r="AX44" s="38" t="s">
        <v>292</v>
      </c>
      <c r="AY44" s="38" t="s">
        <v>292</v>
      </c>
      <c r="AZ44" s="38" t="s">
        <v>292</v>
      </c>
      <c r="BA44" s="38" t="s">
        <v>292</v>
      </c>
      <c r="BB44" s="38" t="s">
        <v>292</v>
      </c>
      <c r="BC44" s="38" t="s">
        <v>292</v>
      </c>
      <c r="BD44" s="38" t="s">
        <v>292</v>
      </c>
      <c r="BE44" s="38" t="s">
        <v>292</v>
      </c>
      <c r="BF44" s="38" t="s">
        <v>292</v>
      </c>
      <c r="BG44" s="38" t="s">
        <v>292</v>
      </c>
      <c r="BH44" s="38" t="s">
        <v>292</v>
      </c>
      <c r="BI44" t="s">
        <v>287</v>
      </c>
      <c r="BJ44" s="38" t="s">
        <v>292</v>
      </c>
      <c r="BK44" s="38" t="s">
        <v>292</v>
      </c>
      <c r="BL44" s="38" t="s">
        <v>292</v>
      </c>
      <c r="BM44" s="38" t="s">
        <v>292</v>
      </c>
      <c r="BN44" s="38" t="s">
        <v>292</v>
      </c>
      <c r="BO44" s="38" t="s">
        <v>292</v>
      </c>
    </row>
    <row r="45" spans="1:67" x14ac:dyDescent="0.25">
      <c r="A45">
        <f t="shared" si="17"/>
        <v>1976</v>
      </c>
      <c r="B45" t="s">
        <v>290</v>
      </c>
      <c r="C45" t="s">
        <v>290</v>
      </c>
      <c r="D45" t="s">
        <v>290</v>
      </c>
      <c r="E45" t="s">
        <v>290</v>
      </c>
      <c r="F45" s="38" t="s">
        <v>291</v>
      </c>
      <c r="G45" s="38" t="s">
        <v>291</v>
      </c>
      <c r="H45" s="38" t="s">
        <v>291</v>
      </c>
      <c r="I45" s="38" t="s">
        <v>291</v>
      </c>
      <c r="J45" s="38" t="s">
        <v>292</v>
      </c>
      <c r="K45" s="38" t="s">
        <v>292</v>
      </c>
      <c r="L45" s="38" t="s">
        <v>292</v>
      </c>
      <c r="M45" s="38" t="s">
        <v>292</v>
      </c>
      <c r="N45" s="38" t="s">
        <v>291</v>
      </c>
      <c r="O45" t="s">
        <v>287</v>
      </c>
      <c r="P45" s="38" t="s">
        <v>291</v>
      </c>
      <c r="Q45" s="38" t="s">
        <v>291</v>
      </c>
      <c r="R45" s="38" t="s">
        <v>292</v>
      </c>
      <c r="S45" s="38" t="s">
        <v>292</v>
      </c>
      <c r="T45" s="38" t="s">
        <v>292</v>
      </c>
      <c r="U45" s="38" t="s">
        <v>292</v>
      </c>
      <c r="V45" s="38" t="s">
        <v>292</v>
      </c>
      <c r="W45" s="38" t="s">
        <v>292</v>
      </c>
      <c r="X45" s="38" t="s">
        <v>292</v>
      </c>
      <c r="Y45" t="s">
        <v>287</v>
      </c>
      <c r="Z45" s="38" t="s">
        <v>292</v>
      </c>
      <c r="AA45" s="38" t="s">
        <v>292</v>
      </c>
      <c r="AB45" s="38" t="s">
        <v>292</v>
      </c>
      <c r="AC45" s="38" t="s">
        <v>292</v>
      </c>
      <c r="AD45" s="38" t="s">
        <v>292</v>
      </c>
      <c r="AE45" s="38" t="s">
        <v>292</v>
      </c>
      <c r="AF45" s="38" t="s">
        <v>292</v>
      </c>
      <c r="AG45" s="38" t="s">
        <v>292</v>
      </c>
      <c r="AH45" s="38" t="s">
        <v>292</v>
      </c>
      <c r="AI45" s="38" t="s">
        <v>291</v>
      </c>
      <c r="AJ45" s="38" t="s">
        <v>291</v>
      </c>
      <c r="AK45" s="38" t="s">
        <v>291</v>
      </c>
      <c r="AL45" s="38" t="s">
        <v>291</v>
      </c>
      <c r="AM45" s="38" t="s">
        <v>291</v>
      </c>
      <c r="AN45" s="38" t="s">
        <v>291</v>
      </c>
      <c r="AO45" s="38" t="s">
        <v>291</v>
      </c>
      <c r="AP45" s="38" t="s">
        <v>291</v>
      </c>
      <c r="AQ45" s="38" t="s">
        <v>291</v>
      </c>
      <c r="AR45" s="38" t="s">
        <v>292</v>
      </c>
      <c r="AS45" s="38" t="s">
        <v>292</v>
      </c>
      <c r="AT45" s="38" t="s">
        <v>292</v>
      </c>
      <c r="AU45" s="38" t="s">
        <v>292</v>
      </c>
      <c r="AV45" s="38" t="s">
        <v>292</v>
      </c>
      <c r="AW45" s="38" t="s">
        <v>292</v>
      </c>
      <c r="AX45" s="38" t="s">
        <v>292</v>
      </c>
      <c r="AY45" s="38" t="s">
        <v>292</v>
      </c>
      <c r="AZ45" s="38" t="s">
        <v>292</v>
      </c>
      <c r="BA45" s="38" t="s">
        <v>292</v>
      </c>
      <c r="BB45" s="38" t="s">
        <v>292</v>
      </c>
      <c r="BC45" s="38" t="s">
        <v>292</v>
      </c>
      <c r="BD45" s="38" t="s">
        <v>292</v>
      </c>
      <c r="BE45" s="38" t="s">
        <v>292</v>
      </c>
      <c r="BF45" s="38" t="s">
        <v>292</v>
      </c>
      <c r="BG45" s="38" t="s">
        <v>292</v>
      </c>
      <c r="BH45" s="38" t="s">
        <v>292</v>
      </c>
      <c r="BI45" t="s">
        <v>287</v>
      </c>
      <c r="BJ45" s="38" t="s">
        <v>292</v>
      </c>
      <c r="BK45" s="38" t="s">
        <v>292</v>
      </c>
      <c r="BL45" s="38" t="s">
        <v>292</v>
      </c>
      <c r="BM45" s="38" t="s">
        <v>292</v>
      </c>
      <c r="BN45" s="38" t="s">
        <v>292</v>
      </c>
      <c r="BO45" s="38" t="s">
        <v>292</v>
      </c>
    </row>
    <row r="46" spans="1:67" x14ac:dyDescent="0.25">
      <c r="A46">
        <f t="shared" si="17"/>
        <v>1975</v>
      </c>
      <c r="B46" t="s">
        <v>290</v>
      </c>
      <c r="C46" t="s">
        <v>290</v>
      </c>
      <c r="D46" t="s">
        <v>290</v>
      </c>
      <c r="E46" t="s">
        <v>290</v>
      </c>
      <c r="F46" s="38" t="s">
        <v>291</v>
      </c>
      <c r="G46" s="38" t="s">
        <v>291</v>
      </c>
      <c r="H46" s="38" t="s">
        <v>291</v>
      </c>
      <c r="I46" s="38" t="s">
        <v>291</v>
      </c>
      <c r="J46" s="38" t="s">
        <v>292</v>
      </c>
      <c r="K46" s="38" t="s">
        <v>292</v>
      </c>
      <c r="L46" s="38" t="s">
        <v>292</v>
      </c>
      <c r="M46" s="38" t="s">
        <v>292</v>
      </c>
      <c r="N46" s="38" t="s">
        <v>291</v>
      </c>
      <c r="O46" t="s">
        <v>287</v>
      </c>
      <c r="P46" s="38" t="s">
        <v>291</v>
      </c>
      <c r="Q46" s="38" t="s">
        <v>291</v>
      </c>
      <c r="R46" s="38" t="s">
        <v>292</v>
      </c>
      <c r="S46" s="38" t="s">
        <v>292</v>
      </c>
      <c r="T46" s="38" t="s">
        <v>292</v>
      </c>
      <c r="U46" s="38" t="s">
        <v>292</v>
      </c>
      <c r="V46" s="38" t="s">
        <v>292</v>
      </c>
      <c r="W46" s="38" t="s">
        <v>292</v>
      </c>
      <c r="X46" s="38" t="s">
        <v>292</v>
      </c>
      <c r="Y46" t="s">
        <v>287</v>
      </c>
      <c r="Z46" s="38" t="s">
        <v>292</v>
      </c>
      <c r="AA46" s="38" t="s">
        <v>292</v>
      </c>
      <c r="AB46" s="38" t="s">
        <v>292</v>
      </c>
      <c r="AC46" s="38" t="s">
        <v>292</v>
      </c>
      <c r="AD46" s="38" t="s">
        <v>292</v>
      </c>
      <c r="AE46" s="38" t="s">
        <v>292</v>
      </c>
      <c r="AF46" s="38" t="s">
        <v>292</v>
      </c>
      <c r="AG46" s="38" t="s">
        <v>292</v>
      </c>
      <c r="AH46" s="38" t="s">
        <v>292</v>
      </c>
      <c r="AI46" s="38" t="s">
        <v>291</v>
      </c>
      <c r="AJ46" s="38" t="s">
        <v>291</v>
      </c>
      <c r="AK46" s="38" t="s">
        <v>291</v>
      </c>
      <c r="AL46" s="38" t="s">
        <v>291</v>
      </c>
      <c r="AM46" s="38" t="s">
        <v>291</v>
      </c>
      <c r="AN46" s="38" t="s">
        <v>291</v>
      </c>
      <c r="AO46" s="38" t="s">
        <v>291</v>
      </c>
      <c r="AP46" s="38" t="s">
        <v>291</v>
      </c>
      <c r="AQ46" s="38" t="s">
        <v>291</v>
      </c>
      <c r="AR46" s="38" t="s">
        <v>292</v>
      </c>
      <c r="AS46" s="38" t="s">
        <v>292</v>
      </c>
      <c r="AT46" s="38" t="s">
        <v>292</v>
      </c>
      <c r="AU46" s="38" t="s">
        <v>292</v>
      </c>
      <c r="AV46" s="38" t="s">
        <v>292</v>
      </c>
      <c r="AW46" s="38" t="s">
        <v>292</v>
      </c>
      <c r="AX46" s="38" t="s">
        <v>292</v>
      </c>
      <c r="AY46" s="38" t="s">
        <v>292</v>
      </c>
      <c r="AZ46" s="38" t="s">
        <v>292</v>
      </c>
      <c r="BA46" s="38" t="s">
        <v>292</v>
      </c>
      <c r="BB46" s="38" t="s">
        <v>292</v>
      </c>
      <c r="BC46" s="38" t="s">
        <v>292</v>
      </c>
      <c r="BD46" s="38" t="s">
        <v>292</v>
      </c>
      <c r="BE46" s="38" t="s">
        <v>292</v>
      </c>
      <c r="BF46" s="38" t="s">
        <v>292</v>
      </c>
      <c r="BG46" s="38" t="s">
        <v>292</v>
      </c>
      <c r="BH46" s="38" t="s">
        <v>292</v>
      </c>
      <c r="BI46" t="s">
        <v>287</v>
      </c>
      <c r="BJ46" s="38" t="s">
        <v>292</v>
      </c>
      <c r="BK46" s="38" t="s">
        <v>292</v>
      </c>
      <c r="BL46" s="38" t="s">
        <v>292</v>
      </c>
      <c r="BM46" s="38" t="s">
        <v>292</v>
      </c>
      <c r="BN46" s="38" t="s">
        <v>292</v>
      </c>
      <c r="BO46" s="38" t="s">
        <v>292</v>
      </c>
    </row>
    <row r="47" spans="1:67" x14ac:dyDescent="0.25">
      <c r="A47">
        <f t="shared" si="17"/>
        <v>1974</v>
      </c>
      <c r="B47" t="s">
        <v>290</v>
      </c>
      <c r="C47" t="s">
        <v>290</v>
      </c>
      <c r="D47" t="s">
        <v>290</v>
      </c>
      <c r="E47" t="s">
        <v>290</v>
      </c>
      <c r="F47" s="38" t="s">
        <v>291</v>
      </c>
      <c r="G47" s="38" t="s">
        <v>291</v>
      </c>
      <c r="H47" s="38" t="s">
        <v>291</v>
      </c>
      <c r="I47" s="38" t="s">
        <v>291</v>
      </c>
      <c r="J47" s="38" t="s">
        <v>292</v>
      </c>
      <c r="K47" s="38" t="s">
        <v>292</v>
      </c>
      <c r="L47" s="38" t="s">
        <v>292</v>
      </c>
      <c r="M47" s="38" t="s">
        <v>292</v>
      </c>
      <c r="N47" s="38" t="s">
        <v>291</v>
      </c>
      <c r="O47" t="s">
        <v>287</v>
      </c>
      <c r="P47" s="38" t="s">
        <v>291</v>
      </c>
      <c r="Q47" s="38" t="s">
        <v>291</v>
      </c>
      <c r="R47" s="38" t="s">
        <v>292</v>
      </c>
      <c r="S47" s="38" t="s">
        <v>292</v>
      </c>
      <c r="T47" s="38" t="s">
        <v>292</v>
      </c>
      <c r="U47" s="38" t="s">
        <v>292</v>
      </c>
      <c r="V47" s="38" t="s">
        <v>292</v>
      </c>
      <c r="W47" s="38" t="s">
        <v>292</v>
      </c>
      <c r="X47" s="38" t="s">
        <v>292</v>
      </c>
      <c r="Y47" t="s">
        <v>287</v>
      </c>
      <c r="Z47" s="38" t="s">
        <v>292</v>
      </c>
      <c r="AA47" s="38" t="s">
        <v>292</v>
      </c>
      <c r="AB47" s="38" t="s">
        <v>292</v>
      </c>
      <c r="AC47" s="38" t="s">
        <v>292</v>
      </c>
      <c r="AD47" s="38" t="s">
        <v>292</v>
      </c>
      <c r="AE47" s="38" t="s">
        <v>292</v>
      </c>
      <c r="AF47" s="38" t="s">
        <v>292</v>
      </c>
      <c r="AG47" s="38" t="s">
        <v>292</v>
      </c>
      <c r="AH47" s="38" t="s">
        <v>292</v>
      </c>
      <c r="AI47" s="38" t="s">
        <v>291</v>
      </c>
      <c r="AJ47" s="38" t="s">
        <v>291</v>
      </c>
      <c r="AK47" s="38" t="s">
        <v>291</v>
      </c>
      <c r="AL47" s="38" t="s">
        <v>291</v>
      </c>
      <c r="AM47" s="38" t="s">
        <v>291</v>
      </c>
      <c r="AN47" s="38" t="s">
        <v>291</v>
      </c>
      <c r="AO47" s="38" t="s">
        <v>291</v>
      </c>
      <c r="AP47" s="38" t="s">
        <v>291</v>
      </c>
      <c r="AQ47" s="38" t="s">
        <v>291</v>
      </c>
      <c r="AR47" s="38" t="s">
        <v>292</v>
      </c>
      <c r="AS47" s="38" t="s">
        <v>292</v>
      </c>
      <c r="AT47" s="38" t="s">
        <v>292</v>
      </c>
      <c r="AU47" s="38" t="s">
        <v>292</v>
      </c>
      <c r="AV47" s="38" t="s">
        <v>292</v>
      </c>
      <c r="AW47" s="38" t="s">
        <v>292</v>
      </c>
      <c r="AX47" s="38" t="s">
        <v>292</v>
      </c>
      <c r="AY47" s="38" t="s">
        <v>292</v>
      </c>
      <c r="AZ47" s="38" t="s">
        <v>292</v>
      </c>
      <c r="BA47" s="38" t="s">
        <v>292</v>
      </c>
      <c r="BB47" s="38" t="s">
        <v>292</v>
      </c>
      <c r="BC47" s="38" t="s">
        <v>292</v>
      </c>
      <c r="BD47" s="38" t="s">
        <v>292</v>
      </c>
      <c r="BE47" s="38" t="s">
        <v>292</v>
      </c>
      <c r="BF47" s="38" t="s">
        <v>292</v>
      </c>
      <c r="BG47" s="38" t="s">
        <v>292</v>
      </c>
      <c r="BH47" s="38" t="s">
        <v>292</v>
      </c>
      <c r="BI47" t="s">
        <v>287</v>
      </c>
      <c r="BJ47" s="38" t="s">
        <v>292</v>
      </c>
      <c r="BK47" s="38" t="s">
        <v>292</v>
      </c>
      <c r="BL47" s="38" t="s">
        <v>292</v>
      </c>
      <c r="BM47" s="38" t="s">
        <v>292</v>
      </c>
      <c r="BN47" s="38" t="s">
        <v>292</v>
      </c>
      <c r="BO47" s="38" t="s">
        <v>292</v>
      </c>
    </row>
    <row r="48" spans="1:67" x14ac:dyDescent="0.25">
      <c r="A48">
        <f t="shared" si="17"/>
        <v>1973</v>
      </c>
      <c r="B48" t="s">
        <v>290</v>
      </c>
      <c r="C48" t="s">
        <v>290</v>
      </c>
      <c r="D48" t="s">
        <v>290</v>
      </c>
      <c r="E48" t="s">
        <v>290</v>
      </c>
      <c r="F48" s="38" t="s">
        <v>291</v>
      </c>
      <c r="G48" s="38" t="s">
        <v>291</v>
      </c>
      <c r="H48" s="38" t="s">
        <v>291</v>
      </c>
      <c r="I48" s="38" t="s">
        <v>291</v>
      </c>
      <c r="J48" s="38" t="s">
        <v>292</v>
      </c>
      <c r="K48" s="38" t="s">
        <v>292</v>
      </c>
      <c r="L48" s="38" t="s">
        <v>292</v>
      </c>
      <c r="M48" s="38" t="s">
        <v>292</v>
      </c>
      <c r="N48" s="38" t="s">
        <v>291</v>
      </c>
      <c r="O48" t="s">
        <v>287</v>
      </c>
      <c r="P48" s="38" t="s">
        <v>291</v>
      </c>
      <c r="Q48" s="38" t="s">
        <v>291</v>
      </c>
      <c r="R48" s="38" t="s">
        <v>292</v>
      </c>
      <c r="S48" s="38" t="s">
        <v>292</v>
      </c>
      <c r="T48" s="38" t="s">
        <v>292</v>
      </c>
      <c r="U48" s="38" t="s">
        <v>292</v>
      </c>
      <c r="V48" s="38" t="s">
        <v>292</v>
      </c>
      <c r="W48" s="38" t="s">
        <v>292</v>
      </c>
      <c r="X48" s="38" t="s">
        <v>292</v>
      </c>
      <c r="Y48" t="s">
        <v>287</v>
      </c>
      <c r="Z48" s="38" t="s">
        <v>292</v>
      </c>
      <c r="AA48" s="38" t="s">
        <v>292</v>
      </c>
      <c r="AB48" s="38" t="s">
        <v>292</v>
      </c>
      <c r="AC48" s="38" t="s">
        <v>292</v>
      </c>
      <c r="AD48" s="38" t="s">
        <v>292</v>
      </c>
      <c r="AE48" s="38" t="s">
        <v>292</v>
      </c>
      <c r="AF48" s="38" t="s">
        <v>292</v>
      </c>
      <c r="AG48" s="38" t="s">
        <v>292</v>
      </c>
      <c r="AH48" s="38" t="s">
        <v>292</v>
      </c>
      <c r="AI48" s="38" t="s">
        <v>291</v>
      </c>
      <c r="AJ48" s="38" t="s">
        <v>291</v>
      </c>
      <c r="AK48" s="38" t="s">
        <v>291</v>
      </c>
      <c r="AL48" s="38" t="s">
        <v>291</v>
      </c>
      <c r="AM48" s="38" t="s">
        <v>291</v>
      </c>
      <c r="AN48" s="38" t="s">
        <v>291</v>
      </c>
      <c r="AO48" s="38" t="s">
        <v>291</v>
      </c>
      <c r="AP48" s="38" t="s">
        <v>291</v>
      </c>
      <c r="AQ48" s="38" t="s">
        <v>291</v>
      </c>
      <c r="AR48" s="38" t="s">
        <v>292</v>
      </c>
      <c r="AS48" s="38" t="s">
        <v>292</v>
      </c>
      <c r="AT48" s="38" t="s">
        <v>292</v>
      </c>
      <c r="AU48" s="38" t="s">
        <v>292</v>
      </c>
      <c r="AV48" s="38" t="s">
        <v>292</v>
      </c>
      <c r="AW48" s="38" t="s">
        <v>292</v>
      </c>
      <c r="AX48" s="38" t="s">
        <v>292</v>
      </c>
      <c r="AY48" s="38" t="s">
        <v>292</v>
      </c>
      <c r="AZ48" s="38" t="s">
        <v>292</v>
      </c>
      <c r="BA48" s="38" t="s">
        <v>292</v>
      </c>
      <c r="BB48" s="38" t="s">
        <v>292</v>
      </c>
      <c r="BC48" s="38" t="s">
        <v>292</v>
      </c>
      <c r="BD48" s="38" t="s">
        <v>292</v>
      </c>
      <c r="BE48" s="38" t="s">
        <v>292</v>
      </c>
      <c r="BF48" s="38" t="s">
        <v>292</v>
      </c>
      <c r="BG48" s="38" t="s">
        <v>292</v>
      </c>
      <c r="BH48" s="38" t="s">
        <v>292</v>
      </c>
      <c r="BI48" t="s">
        <v>287</v>
      </c>
      <c r="BJ48" s="38" t="s">
        <v>292</v>
      </c>
      <c r="BK48" s="38" t="s">
        <v>292</v>
      </c>
      <c r="BL48" s="38" t="s">
        <v>292</v>
      </c>
      <c r="BM48" s="38" t="s">
        <v>292</v>
      </c>
      <c r="BN48" s="38" t="s">
        <v>292</v>
      </c>
      <c r="BO48" s="38" t="s">
        <v>292</v>
      </c>
    </row>
    <row r="49" spans="1:67" x14ac:dyDescent="0.25">
      <c r="A49">
        <f t="shared" si="17"/>
        <v>1972</v>
      </c>
      <c r="B49" t="s">
        <v>290</v>
      </c>
      <c r="C49" t="s">
        <v>290</v>
      </c>
      <c r="D49" t="s">
        <v>290</v>
      </c>
      <c r="E49" t="s">
        <v>290</v>
      </c>
      <c r="F49" s="38" t="s">
        <v>291</v>
      </c>
      <c r="G49" s="38" t="s">
        <v>291</v>
      </c>
      <c r="H49" s="38" t="s">
        <v>291</v>
      </c>
      <c r="I49" s="38" t="s">
        <v>291</v>
      </c>
      <c r="J49" s="38" t="s">
        <v>292</v>
      </c>
      <c r="K49" s="38" t="s">
        <v>292</v>
      </c>
      <c r="L49" s="38" t="s">
        <v>292</v>
      </c>
      <c r="M49" s="38" t="s">
        <v>292</v>
      </c>
      <c r="N49" s="38" t="s">
        <v>291</v>
      </c>
      <c r="O49" t="s">
        <v>287</v>
      </c>
      <c r="P49" s="38" t="s">
        <v>291</v>
      </c>
      <c r="Q49" s="38" t="s">
        <v>291</v>
      </c>
      <c r="R49" s="38" t="s">
        <v>292</v>
      </c>
      <c r="S49" s="38" t="s">
        <v>292</v>
      </c>
      <c r="T49" s="38" t="s">
        <v>292</v>
      </c>
      <c r="U49" s="38" t="s">
        <v>292</v>
      </c>
      <c r="V49" s="38" t="s">
        <v>292</v>
      </c>
      <c r="W49" s="38" t="s">
        <v>292</v>
      </c>
      <c r="X49" s="38" t="s">
        <v>292</v>
      </c>
      <c r="Y49" t="s">
        <v>287</v>
      </c>
      <c r="Z49" s="38" t="s">
        <v>292</v>
      </c>
      <c r="AA49" s="38" t="s">
        <v>292</v>
      </c>
      <c r="AB49" s="38" t="s">
        <v>292</v>
      </c>
      <c r="AC49" s="38" t="s">
        <v>292</v>
      </c>
      <c r="AD49" s="38" t="s">
        <v>292</v>
      </c>
      <c r="AE49" s="38" t="s">
        <v>292</v>
      </c>
      <c r="AF49" s="38" t="s">
        <v>292</v>
      </c>
      <c r="AG49" s="38" t="s">
        <v>292</v>
      </c>
      <c r="AH49" s="38" t="s">
        <v>292</v>
      </c>
      <c r="AI49" s="38" t="s">
        <v>291</v>
      </c>
      <c r="AJ49" s="38" t="s">
        <v>291</v>
      </c>
      <c r="AK49" s="38" t="s">
        <v>291</v>
      </c>
      <c r="AL49" s="38" t="s">
        <v>291</v>
      </c>
      <c r="AM49" s="38" t="s">
        <v>291</v>
      </c>
      <c r="AN49" s="38" t="s">
        <v>291</v>
      </c>
      <c r="AO49" s="38" t="s">
        <v>291</v>
      </c>
      <c r="AP49" s="38" t="s">
        <v>291</v>
      </c>
      <c r="AQ49" s="38" t="s">
        <v>291</v>
      </c>
      <c r="AR49" s="38" t="s">
        <v>292</v>
      </c>
      <c r="AS49" s="38" t="s">
        <v>292</v>
      </c>
      <c r="AT49" s="38" t="s">
        <v>292</v>
      </c>
      <c r="AU49" s="38" t="s">
        <v>292</v>
      </c>
      <c r="AV49" s="38" t="s">
        <v>292</v>
      </c>
      <c r="AW49" s="38" t="s">
        <v>292</v>
      </c>
      <c r="AX49" s="38" t="s">
        <v>292</v>
      </c>
      <c r="AY49" s="38" t="s">
        <v>292</v>
      </c>
      <c r="AZ49" s="38" t="s">
        <v>292</v>
      </c>
      <c r="BA49" s="38" t="s">
        <v>292</v>
      </c>
      <c r="BB49" s="38" t="s">
        <v>292</v>
      </c>
      <c r="BC49" s="38" t="s">
        <v>292</v>
      </c>
      <c r="BD49" s="38" t="s">
        <v>292</v>
      </c>
      <c r="BE49" s="38" t="s">
        <v>292</v>
      </c>
      <c r="BF49" s="38" t="s">
        <v>292</v>
      </c>
      <c r="BG49" s="38" t="s">
        <v>292</v>
      </c>
      <c r="BH49" s="38" t="s">
        <v>292</v>
      </c>
      <c r="BI49" t="s">
        <v>287</v>
      </c>
      <c r="BJ49" s="38" t="s">
        <v>292</v>
      </c>
      <c r="BK49" s="38" t="s">
        <v>292</v>
      </c>
      <c r="BL49" s="38" t="s">
        <v>292</v>
      </c>
      <c r="BM49" s="38" t="s">
        <v>292</v>
      </c>
      <c r="BN49" s="38" t="s">
        <v>292</v>
      </c>
      <c r="BO49" s="38" t="s">
        <v>292</v>
      </c>
    </row>
    <row r="50" spans="1:67" x14ac:dyDescent="0.25">
      <c r="A50">
        <f t="shared" si="17"/>
        <v>1971</v>
      </c>
      <c r="B50" t="s">
        <v>290</v>
      </c>
      <c r="C50" t="s">
        <v>290</v>
      </c>
      <c r="D50" t="s">
        <v>290</v>
      </c>
      <c r="E50" t="s">
        <v>290</v>
      </c>
      <c r="F50" s="38" t="s">
        <v>291</v>
      </c>
      <c r="G50" s="38" t="s">
        <v>291</v>
      </c>
      <c r="H50" s="38" t="s">
        <v>291</v>
      </c>
      <c r="I50" s="38" t="s">
        <v>291</v>
      </c>
      <c r="J50" s="38" t="s">
        <v>292</v>
      </c>
      <c r="K50" s="38" t="s">
        <v>292</v>
      </c>
      <c r="L50" s="38" t="s">
        <v>292</v>
      </c>
      <c r="M50" s="38" t="s">
        <v>292</v>
      </c>
      <c r="N50" s="38" t="s">
        <v>291</v>
      </c>
      <c r="O50" t="s">
        <v>287</v>
      </c>
      <c r="P50" s="38" t="s">
        <v>291</v>
      </c>
      <c r="Q50" s="38" t="s">
        <v>291</v>
      </c>
      <c r="R50" s="38" t="s">
        <v>292</v>
      </c>
      <c r="S50" s="38" t="s">
        <v>292</v>
      </c>
      <c r="T50" s="38" t="s">
        <v>292</v>
      </c>
      <c r="U50" s="38" t="s">
        <v>292</v>
      </c>
      <c r="V50" s="38" t="s">
        <v>292</v>
      </c>
      <c r="W50" s="38" t="s">
        <v>292</v>
      </c>
      <c r="X50" s="38" t="s">
        <v>292</v>
      </c>
      <c r="Y50" t="s">
        <v>287</v>
      </c>
      <c r="Z50" s="38" t="s">
        <v>292</v>
      </c>
      <c r="AA50" s="38" t="s">
        <v>292</v>
      </c>
      <c r="AB50" s="38" t="s">
        <v>292</v>
      </c>
      <c r="AC50" s="38" t="s">
        <v>292</v>
      </c>
      <c r="AD50" s="38" t="s">
        <v>292</v>
      </c>
      <c r="AE50" s="38" t="s">
        <v>292</v>
      </c>
      <c r="AF50" s="38" t="s">
        <v>292</v>
      </c>
      <c r="AG50" s="38" t="s">
        <v>292</v>
      </c>
      <c r="AH50" s="38" t="s">
        <v>292</v>
      </c>
      <c r="AI50" s="38" t="s">
        <v>291</v>
      </c>
      <c r="AJ50" s="38" t="s">
        <v>291</v>
      </c>
      <c r="AK50" s="38" t="s">
        <v>291</v>
      </c>
      <c r="AL50" s="38" t="s">
        <v>291</v>
      </c>
      <c r="AM50" s="38" t="s">
        <v>291</v>
      </c>
      <c r="AN50" s="38" t="s">
        <v>291</v>
      </c>
      <c r="AO50" s="38" t="s">
        <v>291</v>
      </c>
      <c r="AP50" s="38" t="s">
        <v>291</v>
      </c>
      <c r="AQ50" s="38" t="s">
        <v>291</v>
      </c>
      <c r="AR50" s="38" t="s">
        <v>292</v>
      </c>
      <c r="AS50" s="38" t="s">
        <v>292</v>
      </c>
      <c r="AT50" s="38" t="s">
        <v>292</v>
      </c>
      <c r="AU50" s="38" t="s">
        <v>292</v>
      </c>
      <c r="AV50" s="38" t="s">
        <v>292</v>
      </c>
      <c r="AW50" s="38" t="s">
        <v>292</v>
      </c>
      <c r="AX50" s="38" t="s">
        <v>292</v>
      </c>
      <c r="AY50" s="38" t="s">
        <v>292</v>
      </c>
      <c r="AZ50" s="38" t="s">
        <v>292</v>
      </c>
      <c r="BA50" s="38" t="s">
        <v>292</v>
      </c>
      <c r="BB50" s="38" t="s">
        <v>292</v>
      </c>
      <c r="BC50" s="38" t="s">
        <v>292</v>
      </c>
      <c r="BD50" s="38" t="s">
        <v>292</v>
      </c>
      <c r="BE50" s="38" t="s">
        <v>292</v>
      </c>
      <c r="BF50" s="38" t="s">
        <v>292</v>
      </c>
      <c r="BG50" s="38" t="s">
        <v>292</v>
      </c>
      <c r="BH50" s="38" t="s">
        <v>292</v>
      </c>
      <c r="BI50" t="s">
        <v>287</v>
      </c>
      <c r="BJ50" s="38" t="s">
        <v>292</v>
      </c>
      <c r="BK50" s="38" t="s">
        <v>292</v>
      </c>
      <c r="BL50" s="38" t="s">
        <v>292</v>
      </c>
      <c r="BM50" s="38" t="s">
        <v>292</v>
      </c>
      <c r="BN50" s="38" t="s">
        <v>292</v>
      </c>
      <c r="BO50" s="38" t="s">
        <v>292</v>
      </c>
    </row>
    <row r="51" spans="1:67" x14ac:dyDescent="0.25">
      <c r="A51">
        <f t="shared" si="17"/>
        <v>1970</v>
      </c>
      <c r="B51" t="s">
        <v>290</v>
      </c>
      <c r="C51" t="s">
        <v>290</v>
      </c>
      <c r="D51" t="s">
        <v>290</v>
      </c>
      <c r="E51" t="s">
        <v>290</v>
      </c>
      <c r="F51" s="38" t="s">
        <v>291</v>
      </c>
      <c r="G51" s="38" t="s">
        <v>291</v>
      </c>
      <c r="H51" s="38" t="s">
        <v>291</v>
      </c>
      <c r="I51" s="38" t="s">
        <v>291</v>
      </c>
      <c r="J51" s="38" t="s">
        <v>292</v>
      </c>
      <c r="K51" s="38" t="s">
        <v>292</v>
      </c>
      <c r="L51" s="38" t="s">
        <v>292</v>
      </c>
      <c r="M51" s="38" t="s">
        <v>292</v>
      </c>
      <c r="N51" s="38" t="s">
        <v>291</v>
      </c>
      <c r="O51" t="s">
        <v>287</v>
      </c>
      <c r="P51" s="38" t="s">
        <v>291</v>
      </c>
      <c r="Q51" s="38" t="s">
        <v>291</v>
      </c>
      <c r="R51" s="38" t="s">
        <v>292</v>
      </c>
      <c r="S51" s="38" t="s">
        <v>292</v>
      </c>
      <c r="T51" s="38" t="s">
        <v>292</v>
      </c>
      <c r="U51" s="38" t="s">
        <v>292</v>
      </c>
      <c r="V51" s="38" t="s">
        <v>292</v>
      </c>
      <c r="W51" s="38" t="s">
        <v>292</v>
      </c>
      <c r="X51" s="38" t="s">
        <v>292</v>
      </c>
      <c r="Y51" t="s">
        <v>287</v>
      </c>
      <c r="Z51" s="38" t="s">
        <v>292</v>
      </c>
      <c r="AA51" s="38" t="s">
        <v>292</v>
      </c>
      <c r="AB51" s="38" t="s">
        <v>292</v>
      </c>
      <c r="AC51" s="38" t="s">
        <v>292</v>
      </c>
      <c r="AD51" s="38" t="s">
        <v>292</v>
      </c>
      <c r="AE51" s="38" t="s">
        <v>292</v>
      </c>
      <c r="AF51" s="38" t="s">
        <v>292</v>
      </c>
      <c r="AG51" s="38" t="s">
        <v>292</v>
      </c>
      <c r="AH51" s="38" t="s">
        <v>292</v>
      </c>
      <c r="AI51" s="38" t="s">
        <v>291</v>
      </c>
      <c r="AJ51" s="38" t="s">
        <v>291</v>
      </c>
      <c r="AK51" s="38" t="s">
        <v>291</v>
      </c>
      <c r="AL51" s="38" t="s">
        <v>291</v>
      </c>
      <c r="AM51" s="38" t="s">
        <v>291</v>
      </c>
      <c r="AN51" s="38" t="s">
        <v>291</v>
      </c>
      <c r="AO51" s="38" t="s">
        <v>291</v>
      </c>
      <c r="AP51" s="38" t="s">
        <v>291</v>
      </c>
      <c r="AQ51" s="38" t="s">
        <v>291</v>
      </c>
      <c r="AR51" s="38" t="s">
        <v>292</v>
      </c>
      <c r="AS51" s="38" t="s">
        <v>292</v>
      </c>
      <c r="AT51" s="38" t="s">
        <v>292</v>
      </c>
      <c r="AU51" s="38" t="s">
        <v>292</v>
      </c>
      <c r="AV51" s="38" t="s">
        <v>292</v>
      </c>
      <c r="AW51" s="38" t="s">
        <v>292</v>
      </c>
      <c r="AX51" s="38" t="s">
        <v>292</v>
      </c>
      <c r="AY51" s="38" t="s">
        <v>292</v>
      </c>
      <c r="AZ51" s="38" t="s">
        <v>292</v>
      </c>
      <c r="BA51" s="38" t="s">
        <v>292</v>
      </c>
      <c r="BB51" s="38" t="s">
        <v>292</v>
      </c>
      <c r="BC51" s="38" t="s">
        <v>292</v>
      </c>
      <c r="BD51" s="38" t="s">
        <v>292</v>
      </c>
      <c r="BE51" s="38" t="s">
        <v>292</v>
      </c>
      <c r="BF51" s="38" t="s">
        <v>292</v>
      </c>
      <c r="BG51" s="38" t="s">
        <v>292</v>
      </c>
      <c r="BH51" s="38" t="s">
        <v>292</v>
      </c>
      <c r="BI51" t="s">
        <v>287</v>
      </c>
      <c r="BJ51" s="38" t="s">
        <v>292</v>
      </c>
      <c r="BK51" s="38" t="s">
        <v>292</v>
      </c>
      <c r="BL51" s="38" t="s">
        <v>292</v>
      </c>
      <c r="BM51" s="38" t="s">
        <v>292</v>
      </c>
      <c r="BN51" s="38" t="s">
        <v>292</v>
      </c>
      <c r="BO51" s="38" t="s">
        <v>292</v>
      </c>
    </row>
    <row r="52" spans="1:67" x14ac:dyDescent="0.25">
      <c r="A52">
        <f t="shared" si="17"/>
        <v>1969</v>
      </c>
      <c r="B52" t="s">
        <v>290</v>
      </c>
      <c r="C52" t="s">
        <v>290</v>
      </c>
      <c r="D52" t="s">
        <v>290</v>
      </c>
      <c r="E52" t="s">
        <v>290</v>
      </c>
      <c r="F52" s="38" t="s">
        <v>291</v>
      </c>
      <c r="G52" s="38" t="s">
        <v>291</v>
      </c>
      <c r="H52" s="38" t="s">
        <v>291</v>
      </c>
      <c r="I52" s="38" t="s">
        <v>291</v>
      </c>
      <c r="J52" s="38" t="s">
        <v>292</v>
      </c>
      <c r="K52" s="38" t="s">
        <v>292</v>
      </c>
      <c r="L52" s="38" t="s">
        <v>292</v>
      </c>
      <c r="M52" s="38" t="s">
        <v>292</v>
      </c>
      <c r="N52" s="38" t="s">
        <v>291</v>
      </c>
      <c r="O52" t="s">
        <v>287</v>
      </c>
      <c r="P52" s="38" t="s">
        <v>291</v>
      </c>
      <c r="Q52" s="38" t="s">
        <v>291</v>
      </c>
      <c r="R52" s="38" t="s">
        <v>292</v>
      </c>
      <c r="S52" s="38" t="s">
        <v>292</v>
      </c>
      <c r="T52" s="38" t="s">
        <v>292</v>
      </c>
      <c r="U52" s="38" t="s">
        <v>292</v>
      </c>
      <c r="V52" s="38" t="s">
        <v>292</v>
      </c>
      <c r="W52" s="38" t="s">
        <v>292</v>
      </c>
      <c r="X52" s="38" t="s">
        <v>292</v>
      </c>
      <c r="Y52" t="s">
        <v>287</v>
      </c>
      <c r="Z52" s="38" t="s">
        <v>292</v>
      </c>
      <c r="AA52" s="38" t="s">
        <v>292</v>
      </c>
      <c r="AB52" s="38" t="s">
        <v>292</v>
      </c>
      <c r="AC52" s="38" t="s">
        <v>292</v>
      </c>
      <c r="AD52" s="38" t="s">
        <v>292</v>
      </c>
      <c r="AE52" s="38" t="s">
        <v>292</v>
      </c>
      <c r="AF52" s="38" t="s">
        <v>292</v>
      </c>
      <c r="AG52" s="38" t="s">
        <v>292</v>
      </c>
      <c r="AH52" s="38" t="s">
        <v>292</v>
      </c>
      <c r="AI52" s="38" t="s">
        <v>291</v>
      </c>
      <c r="AJ52" s="38" t="s">
        <v>291</v>
      </c>
      <c r="AK52" s="38" t="s">
        <v>291</v>
      </c>
      <c r="AL52" s="38" t="s">
        <v>291</v>
      </c>
      <c r="AM52" s="38" t="s">
        <v>291</v>
      </c>
      <c r="AN52" s="38" t="s">
        <v>291</v>
      </c>
      <c r="AO52" s="38" t="s">
        <v>291</v>
      </c>
      <c r="AP52" s="38" t="s">
        <v>291</v>
      </c>
      <c r="AQ52" s="38" t="s">
        <v>291</v>
      </c>
      <c r="AR52" s="38" t="s">
        <v>292</v>
      </c>
      <c r="AS52" s="38" t="s">
        <v>292</v>
      </c>
      <c r="AT52" s="38" t="s">
        <v>292</v>
      </c>
      <c r="AU52" s="38" t="s">
        <v>292</v>
      </c>
      <c r="AV52" s="38" t="s">
        <v>292</v>
      </c>
      <c r="AW52" s="38" t="s">
        <v>292</v>
      </c>
      <c r="AX52" s="38" t="s">
        <v>292</v>
      </c>
      <c r="AY52" s="38" t="s">
        <v>292</v>
      </c>
      <c r="AZ52" s="38" t="s">
        <v>292</v>
      </c>
      <c r="BA52" s="38" t="s">
        <v>292</v>
      </c>
      <c r="BB52" s="38" t="s">
        <v>292</v>
      </c>
      <c r="BC52" s="38" t="s">
        <v>292</v>
      </c>
      <c r="BD52" s="38" t="s">
        <v>292</v>
      </c>
      <c r="BE52" s="38" t="s">
        <v>292</v>
      </c>
      <c r="BF52" s="38" t="s">
        <v>292</v>
      </c>
      <c r="BG52" s="38" t="s">
        <v>292</v>
      </c>
      <c r="BH52" s="38" t="s">
        <v>292</v>
      </c>
      <c r="BI52" t="s">
        <v>287</v>
      </c>
      <c r="BJ52" s="38" t="s">
        <v>292</v>
      </c>
      <c r="BK52" s="38" t="s">
        <v>292</v>
      </c>
      <c r="BL52" s="38" t="s">
        <v>292</v>
      </c>
      <c r="BM52" s="38" t="s">
        <v>292</v>
      </c>
      <c r="BN52" s="38" t="s">
        <v>292</v>
      </c>
      <c r="BO52" s="38" t="s">
        <v>292</v>
      </c>
    </row>
    <row r="53" spans="1:67" x14ac:dyDescent="0.25">
      <c r="A53">
        <f t="shared" si="17"/>
        <v>1968</v>
      </c>
      <c r="B53" t="s">
        <v>290</v>
      </c>
      <c r="C53" t="s">
        <v>290</v>
      </c>
      <c r="D53" t="s">
        <v>290</v>
      </c>
      <c r="E53" t="s">
        <v>290</v>
      </c>
      <c r="F53" s="38" t="s">
        <v>291</v>
      </c>
      <c r="G53" s="38" t="s">
        <v>291</v>
      </c>
      <c r="H53" s="38" t="s">
        <v>291</v>
      </c>
      <c r="I53" s="38" t="s">
        <v>291</v>
      </c>
      <c r="J53" s="38" t="s">
        <v>292</v>
      </c>
      <c r="K53" s="38" t="s">
        <v>292</v>
      </c>
      <c r="L53" s="38" t="s">
        <v>292</v>
      </c>
      <c r="M53" s="38" t="s">
        <v>292</v>
      </c>
      <c r="N53" s="38" t="s">
        <v>291</v>
      </c>
      <c r="O53" t="s">
        <v>287</v>
      </c>
      <c r="P53" s="38" t="s">
        <v>291</v>
      </c>
      <c r="Q53" s="38" t="s">
        <v>291</v>
      </c>
      <c r="R53" s="38" t="s">
        <v>292</v>
      </c>
      <c r="S53" s="38" t="s">
        <v>292</v>
      </c>
      <c r="T53" s="38" t="s">
        <v>292</v>
      </c>
      <c r="U53" s="38" t="s">
        <v>292</v>
      </c>
      <c r="V53" s="38" t="s">
        <v>292</v>
      </c>
      <c r="W53" s="38" t="s">
        <v>292</v>
      </c>
      <c r="X53" s="38" t="s">
        <v>292</v>
      </c>
      <c r="Y53" t="s">
        <v>287</v>
      </c>
      <c r="Z53" s="38" t="s">
        <v>292</v>
      </c>
      <c r="AA53" s="38" t="s">
        <v>292</v>
      </c>
      <c r="AB53" s="38" t="s">
        <v>292</v>
      </c>
      <c r="AC53" s="38" t="s">
        <v>292</v>
      </c>
      <c r="AD53" s="38" t="s">
        <v>292</v>
      </c>
      <c r="AE53" s="38" t="s">
        <v>292</v>
      </c>
      <c r="AF53" s="38" t="s">
        <v>292</v>
      </c>
      <c r="AG53" s="38" t="s">
        <v>292</v>
      </c>
      <c r="AH53" s="38" t="s">
        <v>292</v>
      </c>
      <c r="AI53" s="38" t="s">
        <v>291</v>
      </c>
      <c r="AJ53" s="38" t="s">
        <v>291</v>
      </c>
      <c r="AK53" s="38" t="s">
        <v>291</v>
      </c>
      <c r="AL53" s="38" t="s">
        <v>291</v>
      </c>
      <c r="AM53" s="38" t="s">
        <v>291</v>
      </c>
      <c r="AN53" s="38" t="s">
        <v>291</v>
      </c>
      <c r="AO53" s="38" t="s">
        <v>291</v>
      </c>
      <c r="AP53" s="38" t="s">
        <v>291</v>
      </c>
      <c r="AQ53" s="38" t="s">
        <v>291</v>
      </c>
      <c r="AR53" s="38" t="s">
        <v>292</v>
      </c>
      <c r="AS53" s="38" t="s">
        <v>292</v>
      </c>
      <c r="AT53" s="38" t="s">
        <v>292</v>
      </c>
      <c r="AU53" s="38" t="s">
        <v>292</v>
      </c>
      <c r="AV53" s="38" t="s">
        <v>292</v>
      </c>
      <c r="AW53" s="38" t="s">
        <v>292</v>
      </c>
      <c r="AX53" s="38" t="s">
        <v>292</v>
      </c>
      <c r="AY53" s="38" t="s">
        <v>292</v>
      </c>
      <c r="AZ53" s="38" t="s">
        <v>292</v>
      </c>
      <c r="BA53" s="38" t="s">
        <v>292</v>
      </c>
      <c r="BB53" s="38" t="s">
        <v>292</v>
      </c>
      <c r="BC53" s="38" t="s">
        <v>292</v>
      </c>
      <c r="BD53" s="38" t="s">
        <v>292</v>
      </c>
      <c r="BE53" s="38" t="s">
        <v>292</v>
      </c>
      <c r="BF53" s="38" t="s">
        <v>292</v>
      </c>
      <c r="BG53" s="38" t="s">
        <v>292</v>
      </c>
      <c r="BH53" s="38" t="s">
        <v>292</v>
      </c>
      <c r="BI53" t="s">
        <v>287</v>
      </c>
      <c r="BJ53" s="38" t="s">
        <v>292</v>
      </c>
      <c r="BK53" s="38" t="s">
        <v>292</v>
      </c>
      <c r="BL53" s="38" t="s">
        <v>292</v>
      </c>
      <c r="BM53" s="38" t="s">
        <v>292</v>
      </c>
      <c r="BN53" s="38" t="s">
        <v>292</v>
      </c>
      <c r="BO53" s="38" t="s">
        <v>292</v>
      </c>
    </row>
    <row r="54" spans="1:67" x14ac:dyDescent="0.25">
      <c r="A54">
        <f t="shared" si="17"/>
        <v>1967</v>
      </c>
      <c r="B54" t="s">
        <v>290</v>
      </c>
      <c r="C54" t="s">
        <v>290</v>
      </c>
      <c r="D54" t="s">
        <v>290</v>
      </c>
      <c r="E54" t="s">
        <v>290</v>
      </c>
      <c r="F54" s="38" t="s">
        <v>291</v>
      </c>
      <c r="G54" s="38" t="s">
        <v>291</v>
      </c>
      <c r="H54" s="38" t="s">
        <v>291</v>
      </c>
      <c r="I54" s="38" t="s">
        <v>291</v>
      </c>
      <c r="J54" s="38" t="s">
        <v>292</v>
      </c>
      <c r="K54" s="38" t="s">
        <v>292</v>
      </c>
      <c r="L54" s="38" t="s">
        <v>292</v>
      </c>
      <c r="M54" s="38" t="s">
        <v>292</v>
      </c>
      <c r="N54" s="38" t="s">
        <v>291</v>
      </c>
      <c r="O54" t="s">
        <v>287</v>
      </c>
      <c r="P54" s="38" t="s">
        <v>291</v>
      </c>
      <c r="Q54" s="38" t="s">
        <v>291</v>
      </c>
      <c r="R54" s="38" t="s">
        <v>292</v>
      </c>
      <c r="S54" s="38" t="s">
        <v>292</v>
      </c>
      <c r="T54" s="38" t="s">
        <v>292</v>
      </c>
      <c r="U54" s="38" t="s">
        <v>292</v>
      </c>
      <c r="V54" s="38" t="s">
        <v>292</v>
      </c>
      <c r="W54" s="38" t="s">
        <v>292</v>
      </c>
      <c r="X54" s="38" t="s">
        <v>292</v>
      </c>
      <c r="Y54" t="s">
        <v>287</v>
      </c>
      <c r="Z54" s="38" t="s">
        <v>292</v>
      </c>
      <c r="AA54" s="38" t="s">
        <v>292</v>
      </c>
      <c r="AB54" s="38" t="s">
        <v>292</v>
      </c>
      <c r="AC54" s="38" t="s">
        <v>292</v>
      </c>
      <c r="AD54" s="38" t="s">
        <v>292</v>
      </c>
      <c r="AE54" s="38" t="s">
        <v>292</v>
      </c>
      <c r="AF54" s="38" t="s">
        <v>292</v>
      </c>
      <c r="AG54" s="38" t="s">
        <v>292</v>
      </c>
      <c r="AH54" s="38" t="s">
        <v>292</v>
      </c>
      <c r="AI54" s="38" t="s">
        <v>291</v>
      </c>
      <c r="AJ54" s="38" t="s">
        <v>291</v>
      </c>
      <c r="AK54" s="38" t="s">
        <v>291</v>
      </c>
      <c r="AL54" s="38" t="s">
        <v>291</v>
      </c>
      <c r="AM54" s="38" t="s">
        <v>291</v>
      </c>
      <c r="AN54" s="38" t="s">
        <v>291</v>
      </c>
      <c r="AO54" s="38" t="s">
        <v>291</v>
      </c>
      <c r="AP54" s="38" t="s">
        <v>291</v>
      </c>
      <c r="AQ54" s="38" t="s">
        <v>291</v>
      </c>
      <c r="AR54" s="38" t="s">
        <v>292</v>
      </c>
      <c r="AS54" s="38" t="s">
        <v>292</v>
      </c>
      <c r="AT54" s="38" t="s">
        <v>292</v>
      </c>
      <c r="AU54" s="38" t="s">
        <v>292</v>
      </c>
      <c r="AV54" s="38" t="s">
        <v>292</v>
      </c>
      <c r="AW54" s="38" t="s">
        <v>292</v>
      </c>
      <c r="AX54" s="38" t="s">
        <v>292</v>
      </c>
      <c r="AY54" s="38" t="s">
        <v>292</v>
      </c>
      <c r="AZ54" s="38" t="s">
        <v>292</v>
      </c>
      <c r="BA54" s="38" t="s">
        <v>292</v>
      </c>
      <c r="BB54" s="38" t="s">
        <v>292</v>
      </c>
      <c r="BC54" s="38" t="s">
        <v>292</v>
      </c>
      <c r="BD54" s="38" t="s">
        <v>292</v>
      </c>
      <c r="BE54" s="38" t="s">
        <v>292</v>
      </c>
      <c r="BF54" s="38" t="s">
        <v>292</v>
      </c>
      <c r="BG54" s="38" t="s">
        <v>292</v>
      </c>
      <c r="BH54" s="38" t="s">
        <v>292</v>
      </c>
      <c r="BI54" t="s">
        <v>287</v>
      </c>
      <c r="BJ54" s="38" t="s">
        <v>292</v>
      </c>
      <c r="BK54" s="38" t="s">
        <v>292</v>
      </c>
      <c r="BL54" s="38" t="s">
        <v>292</v>
      </c>
      <c r="BM54" s="38" t="s">
        <v>292</v>
      </c>
      <c r="BN54" s="38" t="s">
        <v>292</v>
      </c>
      <c r="BO54" s="38" t="s">
        <v>292</v>
      </c>
    </row>
    <row r="55" spans="1:67" x14ac:dyDescent="0.25">
      <c r="A55">
        <f t="shared" si="17"/>
        <v>1966</v>
      </c>
      <c r="B55" t="s">
        <v>290</v>
      </c>
      <c r="C55" t="s">
        <v>290</v>
      </c>
      <c r="D55" t="s">
        <v>290</v>
      </c>
      <c r="E55" t="s">
        <v>290</v>
      </c>
      <c r="F55" s="38" t="s">
        <v>291</v>
      </c>
      <c r="G55" s="38" t="s">
        <v>291</v>
      </c>
      <c r="H55" s="38" t="s">
        <v>291</v>
      </c>
      <c r="I55" s="38" t="s">
        <v>291</v>
      </c>
      <c r="J55" s="38" t="s">
        <v>292</v>
      </c>
      <c r="K55" s="38" t="s">
        <v>292</v>
      </c>
      <c r="L55" s="38" t="s">
        <v>292</v>
      </c>
      <c r="M55" s="38" t="s">
        <v>292</v>
      </c>
      <c r="N55" s="38" t="s">
        <v>291</v>
      </c>
      <c r="O55" t="s">
        <v>287</v>
      </c>
      <c r="P55" s="38" t="s">
        <v>291</v>
      </c>
      <c r="Q55" s="38" t="s">
        <v>291</v>
      </c>
      <c r="R55" s="38" t="s">
        <v>292</v>
      </c>
      <c r="S55" s="38" t="s">
        <v>292</v>
      </c>
      <c r="T55" s="38" t="s">
        <v>292</v>
      </c>
      <c r="U55" s="38" t="s">
        <v>292</v>
      </c>
      <c r="V55" s="38" t="s">
        <v>292</v>
      </c>
      <c r="W55" s="38" t="s">
        <v>292</v>
      </c>
      <c r="X55" s="38" t="s">
        <v>292</v>
      </c>
      <c r="Y55" t="s">
        <v>287</v>
      </c>
      <c r="Z55" s="38" t="s">
        <v>292</v>
      </c>
      <c r="AA55" s="38" t="s">
        <v>292</v>
      </c>
      <c r="AB55" s="38" t="s">
        <v>292</v>
      </c>
      <c r="AC55" s="38" t="s">
        <v>292</v>
      </c>
      <c r="AD55" s="38" t="s">
        <v>292</v>
      </c>
      <c r="AE55" s="38" t="s">
        <v>292</v>
      </c>
      <c r="AF55" s="38" t="s">
        <v>292</v>
      </c>
      <c r="AG55" s="38" t="s">
        <v>292</v>
      </c>
      <c r="AH55" s="38" t="s">
        <v>292</v>
      </c>
      <c r="AI55" s="38" t="s">
        <v>291</v>
      </c>
      <c r="AJ55" s="38" t="s">
        <v>291</v>
      </c>
      <c r="AK55" s="38" t="s">
        <v>291</v>
      </c>
      <c r="AL55" s="38" t="s">
        <v>291</v>
      </c>
      <c r="AM55" s="38" t="s">
        <v>291</v>
      </c>
      <c r="AN55" s="38" t="s">
        <v>291</v>
      </c>
      <c r="AO55" s="38" t="s">
        <v>291</v>
      </c>
      <c r="AP55" s="38" t="s">
        <v>291</v>
      </c>
      <c r="AQ55" s="38" t="s">
        <v>291</v>
      </c>
      <c r="AR55" s="38" t="s">
        <v>292</v>
      </c>
      <c r="AS55" s="38" t="s">
        <v>292</v>
      </c>
      <c r="AT55" s="38" t="s">
        <v>292</v>
      </c>
      <c r="AU55" s="38" t="s">
        <v>292</v>
      </c>
      <c r="AV55" s="38" t="s">
        <v>292</v>
      </c>
      <c r="AW55" s="38" t="s">
        <v>292</v>
      </c>
      <c r="AX55" s="38" t="s">
        <v>292</v>
      </c>
      <c r="AY55" s="38" t="s">
        <v>292</v>
      </c>
      <c r="AZ55" s="38" t="s">
        <v>292</v>
      </c>
      <c r="BA55" s="38" t="s">
        <v>292</v>
      </c>
      <c r="BB55" s="38" t="s">
        <v>292</v>
      </c>
      <c r="BC55" s="38" t="s">
        <v>292</v>
      </c>
      <c r="BD55" s="38" t="s">
        <v>292</v>
      </c>
      <c r="BE55" s="38" t="s">
        <v>292</v>
      </c>
      <c r="BF55" s="38" t="s">
        <v>292</v>
      </c>
      <c r="BG55" s="38" t="s">
        <v>292</v>
      </c>
      <c r="BH55" s="38" t="s">
        <v>292</v>
      </c>
      <c r="BI55" t="s">
        <v>287</v>
      </c>
      <c r="BJ55" s="38" t="s">
        <v>292</v>
      </c>
      <c r="BK55" s="38" t="s">
        <v>292</v>
      </c>
      <c r="BL55" s="38" t="s">
        <v>292</v>
      </c>
      <c r="BM55" s="38" t="s">
        <v>292</v>
      </c>
      <c r="BN55" s="38" t="s">
        <v>292</v>
      </c>
      <c r="BO55" s="38" t="s">
        <v>292</v>
      </c>
    </row>
    <row r="56" spans="1:67" x14ac:dyDescent="0.25">
      <c r="A56">
        <f t="shared" si="17"/>
        <v>1965</v>
      </c>
      <c r="B56" t="s">
        <v>290</v>
      </c>
      <c r="C56" t="s">
        <v>290</v>
      </c>
      <c r="D56" t="s">
        <v>290</v>
      </c>
      <c r="E56" t="s">
        <v>290</v>
      </c>
      <c r="F56" s="38" t="s">
        <v>291</v>
      </c>
      <c r="G56" s="38" t="s">
        <v>291</v>
      </c>
      <c r="H56" s="38" t="s">
        <v>291</v>
      </c>
      <c r="I56" s="38" t="s">
        <v>291</v>
      </c>
      <c r="J56" s="38" t="s">
        <v>292</v>
      </c>
      <c r="K56" s="38" t="s">
        <v>292</v>
      </c>
      <c r="L56" s="38" t="s">
        <v>292</v>
      </c>
      <c r="M56" s="38" t="s">
        <v>292</v>
      </c>
      <c r="N56" s="38" t="s">
        <v>291</v>
      </c>
      <c r="O56" t="s">
        <v>287</v>
      </c>
      <c r="P56" s="38" t="s">
        <v>291</v>
      </c>
      <c r="Q56" s="38" t="s">
        <v>291</v>
      </c>
      <c r="R56" s="38" t="s">
        <v>292</v>
      </c>
      <c r="S56" s="38" t="s">
        <v>292</v>
      </c>
      <c r="T56" s="38" t="s">
        <v>292</v>
      </c>
      <c r="U56" s="38" t="s">
        <v>292</v>
      </c>
      <c r="V56" s="38" t="s">
        <v>292</v>
      </c>
      <c r="W56" s="38" t="s">
        <v>292</v>
      </c>
      <c r="X56" s="38" t="s">
        <v>292</v>
      </c>
      <c r="Y56" t="s">
        <v>287</v>
      </c>
      <c r="Z56" s="38" t="s">
        <v>292</v>
      </c>
      <c r="AA56" s="38" t="s">
        <v>292</v>
      </c>
      <c r="AB56" s="38" t="s">
        <v>292</v>
      </c>
      <c r="AC56" s="38" t="s">
        <v>292</v>
      </c>
      <c r="AD56" s="38" t="s">
        <v>292</v>
      </c>
      <c r="AE56" s="38" t="s">
        <v>292</v>
      </c>
      <c r="AF56" s="38" t="s">
        <v>292</v>
      </c>
      <c r="AG56" s="38" t="s">
        <v>292</v>
      </c>
      <c r="AH56" s="38" t="s">
        <v>292</v>
      </c>
      <c r="AI56" s="38" t="s">
        <v>291</v>
      </c>
      <c r="AJ56" s="38" t="s">
        <v>291</v>
      </c>
      <c r="AK56" s="38" t="s">
        <v>291</v>
      </c>
      <c r="AL56" s="38" t="s">
        <v>291</v>
      </c>
      <c r="AM56" s="38" t="s">
        <v>291</v>
      </c>
      <c r="AN56" s="38" t="s">
        <v>291</v>
      </c>
      <c r="AO56" s="38" t="s">
        <v>291</v>
      </c>
      <c r="AP56" s="38" t="s">
        <v>291</v>
      </c>
      <c r="AQ56" s="38" t="s">
        <v>291</v>
      </c>
      <c r="AR56" s="38" t="s">
        <v>292</v>
      </c>
      <c r="AS56" s="38" t="s">
        <v>292</v>
      </c>
      <c r="AT56" s="38" t="s">
        <v>292</v>
      </c>
      <c r="AU56" s="38" t="s">
        <v>292</v>
      </c>
      <c r="AV56" s="38" t="s">
        <v>292</v>
      </c>
      <c r="AW56" s="38" t="s">
        <v>292</v>
      </c>
      <c r="AX56" s="38" t="s">
        <v>292</v>
      </c>
      <c r="AY56" s="38" t="s">
        <v>292</v>
      </c>
      <c r="AZ56" s="38" t="s">
        <v>292</v>
      </c>
      <c r="BA56" s="38" t="s">
        <v>292</v>
      </c>
      <c r="BB56" s="38" t="s">
        <v>292</v>
      </c>
      <c r="BC56" s="38" t="s">
        <v>292</v>
      </c>
      <c r="BD56" s="38" t="s">
        <v>292</v>
      </c>
      <c r="BE56" s="38" t="s">
        <v>292</v>
      </c>
      <c r="BF56" s="38" t="s">
        <v>292</v>
      </c>
      <c r="BG56" s="38" t="s">
        <v>292</v>
      </c>
      <c r="BH56" s="38" t="s">
        <v>292</v>
      </c>
      <c r="BI56" t="s">
        <v>287</v>
      </c>
      <c r="BJ56" s="38" t="s">
        <v>292</v>
      </c>
      <c r="BK56" s="38" t="s">
        <v>292</v>
      </c>
      <c r="BL56" s="38" t="s">
        <v>292</v>
      </c>
      <c r="BM56" s="38" t="s">
        <v>292</v>
      </c>
      <c r="BN56" s="38" t="s">
        <v>292</v>
      </c>
      <c r="BO56" s="38" t="s">
        <v>292</v>
      </c>
    </row>
    <row r="57" spans="1:67" x14ac:dyDescent="0.25">
      <c r="A57">
        <f t="shared" si="17"/>
        <v>1964</v>
      </c>
      <c r="B57" t="s">
        <v>290</v>
      </c>
      <c r="C57" t="s">
        <v>290</v>
      </c>
      <c r="D57" t="s">
        <v>290</v>
      </c>
      <c r="E57" t="s">
        <v>290</v>
      </c>
      <c r="F57" s="38" t="s">
        <v>291</v>
      </c>
      <c r="G57" s="38" t="s">
        <v>291</v>
      </c>
      <c r="H57" s="38" t="s">
        <v>291</v>
      </c>
      <c r="I57" s="38" t="s">
        <v>291</v>
      </c>
      <c r="J57" s="38" t="s">
        <v>292</v>
      </c>
      <c r="K57" s="38" t="s">
        <v>292</v>
      </c>
      <c r="L57" s="38" t="s">
        <v>292</v>
      </c>
      <c r="M57" s="38" t="s">
        <v>292</v>
      </c>
      <c r="N57" s="38" t="s">
        <v>291</v>
      </c>
      <c r="O57" t="s">
        <v>287</v>
      </c>
      <c r="P57" s="38" t="s">
        <v>291</v>
      </c>
      <c r="Q57" s="38" t="s">
        <v>291</v>
      </c>
      <c r="R57" s="38" t="s">
        <v>292</v>
      </c>
      <c r="S57" s="38" t="s">
        <v>292</v>
      </c>
      <c r="T57" s="38" t="s">
        <v>292</v>
      </c>
      <c r="U57" s="38" t="s">
        <v>292</v>
      </c>
      <c r="V57" s="38" t="s">
        <v>292</v>
      </c>
      <c r="W57" s="38" t="s">
        <v>292</v>
      </c>
      <c r="X57" s="38" t="s">
        <v>292</v>
      </c>
      <c r="Y57" t="s">
        <v>287</v>
      </c>
      <c r="Z57" s="38" t="s">
        <v>292</v>
      </c>
      <c r="AA57" s="38" t="s">
        <v>292</v>
      </c>
      <c r="AB57" s="38" t="s">
        <v>292</v>
      </c>
      <c r="AC57" s="38" t="s">
        <v>292</v>
      </c>
      <c r="AD57" s="38" t="s">
        <v>292</v>
      </c>
      <c r="AE57" s="38" t="s">
        <v>292</v>
      </c>
      <c r="AF57" s="38" t="s">
        <v>292</v>
      </c>
      <c r="AG57" s="38" t="s">
        <v>292</v>
      </c>
      <c r="AH57" s="38" t="s">
        <v>292</v>
      </c>
      <c r="AI57" s="38" t="s">
        <v>291</v>
      </c>
      <c r="AJ57" s="38" t="s">
        <v>291</v>
      </c>
      <c r="AK57" s="38" t="s">
        <v>291</v>
      </c>
      <c r="AL57" s="38" t="s">
        <v>291</v>
      </c>
      <c r="AM57" s="38" t="s">
        <v>291</v>
      </c>
      <c r="AN57" s="38" t="s">
        <v>291</v>
      </c>
      <c r="AO57" s="38" t="s">
        <v>291</v>
      </c>
      <c r="AP57" s="38" t="s">
        <v>291</v>
      </c>
      <c r="AQ57" s="38" t="s">
        <v>291</v>
      </c>
      <c r="AR57" s="38" t="s">
        <v>292</v>
      </c>
      <c r="AS57" s="38" t="s">
        <v>292</v>
      </c>
      <c r="AT57" s="38" t="s">
        <v>292</v>
      </c>
      <c r="AU57" s="38" t="s">
        <v>292</v>
      </c>
      <c r="AV57" s="38" t="s">
        <v>292</v>
      </c>
      <c r="AW57" s="38" t="s">
        <v>292</v>
      </c>
      <c r="AX57" s="38" t="s">
        <v>292</v>
      </c>
      <c r="AY57" s="38" t="s">
        <v>292</v>
      </c>
      <c r="AZ57" s="38" t="s">
        <v>292</v>
      </c>
      <c r="BA57" s="38" t="s">
        <v>292</v>
      </c>
      <c r="BB57" s="38" t="s">
        <v>292</v>
      </c>
      <c r="BC57" s="38" t="s">
        <v>292</v>
      </c>
      <c r="BD57" s="38" t="s">
        <v>292</v>
      </c>
      <c r="BE57" s="38" t="s">
        <v>292</v>
      </c>
      <c r="BF57" s="38" t="s">
        <v>292</v>
      </c>
      <c r="BG57" s="38" t="s">
        <v>292</v>
      </c>
      <c r="BH57" s="38" t="s">
        <v>292</v>
      </c>
      <c r="BI57" t="s">
        <v>287</v>
      </c>
      <c r="BJ57" s="38" t="s">
        <v>292</v>
      </c>
      <c r="BK57" s="38" t="s">
        <v>292</v>
      </c>
      <c r="BL57" s="38" t="s">
        <v>292</v>
      </c>
      <c r="BM57" s="38" t="s">
        <v>292</v>
      </c>
      <c r="BN57" s="38" t="s">
        <v>292</v>
      </c>
      <c r="BO57" s="38" t="s">
        <v>292</v>
      </c>
    </row>
    <row r="58" spans="1:67" x14ac:dyDescent="0.25">
      <c r="A58">
        <f t="shared" si="17"/>
        <v>1963</v>
      </c>
      <c r="B58" t="s">
        <v>290</v>
      </c>
      <c r="C58" t="s">
        <v>290</v>
      </c>
      <c r="D58" t="s">
        <v>290</v>
      </c>
      <c r="E58" t="s">
        <v>290</v>
      </c>
      <c r="F58" s="38" t="s">
        <v>291</v>
      </c>
      <c r="G58" s="38" t="s">
        <v>291</v>
      </c>
      <c r="H58" s="38" t="s">
        <v>291</v>
      </c>
      <c r="I58" s="38" t="s">
        <v>291</v>
      </c>
      <c r="J58" s="38" t="s">
        <v>292</v>
      </c>
      <c r="K58" s="38" t="s">
        <v>292</v>
      </c>
      <c r="L58" s="38" t="s">
        <v>292</v>
      </c>
      <c r="M58" s="38" t="s">
        <v>292</v>
      </c>
      <c r="N58" s="38" t="s">
        <v>291</v>
      </c>
      <c r="O58" t="s">
        <v>287</v>
      </c>
      <c r="P58" s="38" t="s">
        <v>291</v>
      </c>
      <c r="Q58" s="38" t="s">
        <v>291</v>
      </c>
      <c r="R58" s="38" t="s">
        <v>292</v>
      </c>
      <c r="S58" s="38" t="s">
        <v>292</v>
      </c>
      <c r="T58" s="38" t="s">
        <v>292</v>
      </c>
      <c r="U58" s="38" t="s">
        <v>292</v>
      </c>
      <c r="V58" s="38" t="s">
        <v>292</v>
      </c>
      <c r="W58" s="38" t="s">
        <v>292</v>
      </c>
      <c r="X58" s="38" t="s">
        <v>292</v>
      </c>
      <c r="Y58" t="s">
        <v>287</v>
      </c>
      <c r="Z58" s="38" t="s">
        <v>292</v>
      </c>
      <c r="AA58" s="38" t="s">
        <v>292</v>
      </c>
      <c r="AB58" s="38" t="s">
        <v>292</v>
      </c>
      <c r="AC58" s="38" t="s">
        <v>292</v>
      </c>
      <c r="AD58" s="38" t="s">
        <v>292</v>
      </c>
      <c r="AE58" s="38" t="s">
        <v>292</v>
      </c>
      <c r="AF58" s="38" t="s">
        <v>292</v>
      </c>
      <c r="AG58" s="38" t="s">
        <v>292</v>
      </c>
      <c r="AH58" s="38" t="s">
        <v>292</v>
      </c>
      <c r="AI58" s="38" t="s">
        <v>291</v>
      </c>
      <c r="AJ58" s="38" t="s">
        <v>291</v>
      </c>
      <c r="AK58" s="38" t="s">
        <v>291</v>
      </c>
      <c r="AL58" s="38" t="s">
        <v>291</v>
      </c>
      <c r="AM58" s="38" t="s">
        <v>291</v>
      </c>
      <c r="AN58" s="38" t="s">
        <v>291</v>
      </c>
      <c r="AO58" s="38" t="s">
        <v>291</v>
      </c>
      <c r="AP58" s="38" t="s">
        <v>291</v>
      </c>
      <c r="AQ58" s="38" t="s">
        <v>291</v>
      </c>
      <c r="AR58" s="38" t="s">
        <v>292</v>
      </c>
      <c r="AS58" s="38" t="s">
        <v>292</v>
      </c>
      <c r="AT58" s="38" t="s">
        <v>292</v>
      </c>
      <c r="AU58" s="38" t="s">
        <v>292</v>
      </c>
      <c r="AV58" s="38" t="s">
        <v>292</v>
      </c>
      <c r="AW58" s="38" t="s">
        <v>292</v>
      </c>
      <c r="AX58" s="38" t="s">
        <v>292</v>
      </c>
      <c r="AY58" s="38" t="s">
        <v>292</v>
      </c>
      <c r="AZ58" s="38" t="s">
        <v>292</v>
      </c>
      <c r="BA58" s="38" t="s">
        <v>292</v>
      </c>
      <c r="BB58" s="38" t="s">
        <v>292</v>
      </c>
      <c r="BC58" s="38" t="s">
        <v>292</v>
      </c>
      <c r="BD58" s="38" t="s">
        <v>292</v>
      </c>
      <c r="BE58" s="38" t="s">
        <v>292</v>
      </c>
      <c r="BF58" s="38" t="s">
        <v>292</v>
      </c>
      <c r="BG58" s="38" t="s">
        <v>292</v>
      </c>
      <c r="BH58" s="38" t="s">
        <v>292</v>
      </c>
      <c r="BI58" t="s">
        <v>287</v>
      </c>
      <c r="BJ58" s="38" t="s">
        <v>292</v>
      </c>
      <c r="BK58" s="38" t="s">
        <v>292</v>
      </c>
      <c r="BL58" s="38" t="s">
        <v>292</v>
      </c>
      <c r="BM58" s="38" t="s">
        <v>292</v>
      </c>
      <c r="BN58" s="38" t="s">
        <v>292</v>
      </c>
      <c r="BO58" s="38" t="s">
        <v>292</v>
      </c>
    </row>
    <row r="59" spans="1:67" x14ac:dyDescent="0.25">
      <c r="A59">
        <f t="shared" si="17"/>
        <v>1962</v>
      </c>
      <c r="B59" t="s">
        <v>290</v>
      </c>
      <c r="C59" t="s">
        <v>290</v>
      </c>
      <c r="D59" t="s">
        <v>290</v>
      </c>
      <c r="E59" t="s">
        <v>290</v>
      </c>
      <c r="F59" s="38" t="s">
        <v>291</v>
      </c>
      <c r="G59" s="38" t="s">
        <v>291</v>
      </c>
      <c r="H59" s="38" t="s">
        <v>291</v>
      </c>
      <c r="I59" s="38" t="s">
        <v>291</v>
      </c>
      <c r="J59" s="38" t="s">
        <v>292</v>
      </c>
      <c r="K59" s="38" t="s">
        <v>292</v>
      </c>
      <c r="L59" s="38" t="s">
        <v>292</v>
      </c>
      <c r="M59" s="38" t="s">
        <v>292</v>
      </c>
      <c r="N59" s="38" t="s">
        <v>291</v>
      </c>
      <c r="O59" t="s">
        <v>287</v>
      </c>
      <c r="P59" s="38" t="s">
        <v>291</v>
      </c>
      <c r="Q59" s="38" t="s">
        <v>291</v>
      </c>
      <c r="R59" s="38" t="s">
        <v>292</v>
      </c>
      <c r="S59" s="38" t="s">
        <v>292</v>
      </c>
      <c r="T59" s="38" t="s">
        <v>292</v>
      </c>
      <c r="U59" s="38" t="s">
        <v>292</v>
      </c>
      <c r="V59" s="38" t="s">
        <v>292</v>
      </c>
      <c r="W59" s="38" t="s">
        <v>292</v>
      </c>
      <c r="X59" s="38" t="s">
        <v>292</v>
      </c>
      <c r="Y59" t="s">
        <v>287</v>
      </c>
      <c r="Z59" s="38" t="s">
        <v>292</v>
      </c>
      <c r="AA59" s="38" t="s">
        <v>292</v>
      </c>
      <c r="AB59" s="38" t="s">
        <v>292</v>
      </c>
      <c r="AC59" s="38" t="s">
        <v>292</v>
      </c>
      <c r="AD59" s="38" t="s">
        <v>292</v>
      </c>
      <c r="AE59" s="38" t="s">
        <v>292</v>
      </c>
      <c r="AF59" s="38" t="s">
        <v>292</v>
      </c>
      <c r="AG59" s="38" t="s">
        <v>292</v>
      </c>
      <c r="AH59" s="38" t="s">
        <v>292</v>
      </c>
      <c r="AI59" s="38" t="s">
        <v>291</v>
      </c>
      <c r="AJ59" s="38" t="s">
        <v>291</v>
      </c>
      <c r="AK59" s="38" t="s">
        <v>291</v>
      </c>
      <c r="AL59" s="38" t="s">
        <v>291</v>
      </c>
      <c r="AM59" s="38" t="s">
        <v>291</v>
      </c>
      <c r="AN59" s="38" t="s">
        <v>291</v>
      </c>
      <c r="AO59" s="38" t="s">
        <v>291</v>
      </c>
      <c r="AP59" s="38" t="s">
        <v>291</v>
      </c>
      <c r="AQ59" s="38" t="s">
        <v>291</v>
      </c>
      <c r="AR59" s="38" t="s">
        <v>292</v>
      </c>
      <c r="AS59" s="38" t="s">
        <v>292</v>
      </c>
      <c r="AT59" s="38" t="s">
        <v>292</v>
      </c>
      <c r="AU59" s="38" t="s">
        <v>292</v>
      </c>
      <c r="AV59" s="38" t="s">
        <v>292</v>
      </c>
      <c r="AW59" s="38" t="s">
        <v>292</v>
      </c>
      <c r="AX59" s="38" t="s">
        <v>292</v>
      </c>
      <c r="AY59" s="38" t="s">
        <v>292</v>
      </c>
      <c r="AZ59" s="38" t="s">
        <v>292</v>
      </c>
      <c r="BA59" s="38" t="s">
        <v>292</v>
      </c>
      <c r="BB59" s="38" t="s">
        <v>292</v>
      </c>
      <c r="BC59" s="38" t="s">
        <v>292</v>
      </c>
      <c r="BD59" s="38" t="s">
        <v>292</v>
      </c>
      <c r="BE59" s="38" t="s">
        <v>292</v>
      </c>
      <c r="BF59" s="38" t="s">
        <v>292</v>
      </c>
      <c r="BG59" s="38" t="s">
        <v>292</v>
      </c>
      <c r="BH59" s="38" t="s">
        <v>292</v>
      </c>
      <c r="BI59" t="s">
        <v>287</v>
      </c>
      <c r="BJ59" s="38" t="s">
        <v>292</v>
      </c>
      <c r="BK59" s="38" t="s">
        <v>292</v>
      </c>
      <c r="BL59" s="38" t="s">
        <v>292</v>
      </c>
      <c r="BM59" s="38" t="s">
        <v>292</v>
      </c>
      <c r="BN59" s="38" t="s">
        <v>292</v>
      </c>
      <c r="BO59" s="38" t="s">
        <v>292</v>
      </c>
    </row>
    <row r="60" spans="1:67" x14ac:dyDescent="0.25">
      <c r="A60">
        <f t="shared" si="17"/>
        <v>1961</v>
      </c>
      <c r="B60" t="s">
        <v>290</v>
      </c>
      <c r="C60" t="s">
        <v>290</v>
      </c>
      <c r="D60" t="s">
        <v>290</v>
      </c>
      <c r="E60" t="s">
        <v>290</v>
      </c>
      <c r="F60" s="38" t="s">
        <v>291</v>
      </c>
      <c r="G60" s="38" t="s">
        <v>291</v>
      </c>
      <c r="H60" s="38" t="s">
        <v>291</v>
      </c>
      <c r="I60" s="38" t="s">
        <v>291</v>
      </c>
      <c r="J60" s="38" t="s">
        <v>292</v>
      </c>
      <c r="K60" s="38" t="s">
        <v>292</v>
      </c>
      <c r="L60" s="38" t="s">
        <v>292</v>
      </c>
      <c r="M60" s="38" t="s">
        <v>292</v>
      </c>
      <c r="N60" s="38" t="s">
        <v>291</v>
      </c>
      <c r="O60" t="s">
        <v>287</v>
      </c>
      <c r="P60" s="38" t="s">
        <v>291</v>
      </c>
      <c r="Q60" s="38" t="s">
        <v>291</v>
      </c>
      <c r="R60" s="38" t="s">
        <v>292</v>
      </c>
      <c r="S60" s="38" t="s">
        <v>292</v>
      </c>
      <c r="T60" s="38" t="s">
        <v>292</v>
      </c>
      <c r="U60" s="38" t="s">
        <v>292</v>
      </c>
      <c r="V60" s="38" t="s">
        <v>292</v>
      </c>
      <c r="W60" s="38" t="s">
        <v>292</v>
      </c>
      <c r="X60" s="38" t="s">
        <v>292</v>
      </c>
      <c r="Y60" t="s">
        <v>287</v>
      </c>
      <c r="Z60" s="38" t="s">
        <v>292</v>
      </c>
      <c r="AA60" s="38" t="s">
        <v>292</v>
      </c>
      <c r="AB60" s="38" t="s">
        <v>292</v>
      </c>
      <c r="AC60" s="38" t="s">
        <v>292</v>
      </c>
      <c r="AD60" s="38" t="s">
        <v>292</v>
      </c>
      <c r="AE60" s="38" t="s">
        <v>292</v>
      </c>
      <c r="AF60" s="38" t="s">
        <v>292</v>
      </c>
      <c r="AG60" s="38" t="s">
        <v>292</v>
      </c>
      <c r="AH60" s="38" t="s">
        <v>292</v>
      </c>
      <c r="AI60" s="38" t="s">
        <v>291</v>
      </c>
      <c r="AJ60" s="38" t="s">
        <v>291</v>
      </c>
      <c r="AK60" s="38" t="s">
        <v>291</v>
      </c>
      <c r="AL60" s="38" t="s">
        <v>291</v>
      </c>
      <c r="AM60" s="38" t="s">
        <v>291</v>
      </c>
      <c r="AN60" s="38" t="s">
        <v>291</v>
      </c>
      <c r="AO60" s="38" t="s">
        <v>291</v>
      </c>
      <c r="AP60" s="38" t="s">
        <v>291</v>
      </c>
      <c r="AQ60" s="38" t="s">
        <v>291</v>
      </c>
      <c r="AR60" s="38" t="s">
        <v>292</v>
      </c>
      <c r="AS60" s="38" t="s">
        <v>292</v>
      </c>
      <c r="AT60" s="38" t="s">
        <v>292</v>
      </c>
      <c r="AU60" s="38" t="s">
        <v>292</v>
      </c>
      <c r="AV60" s="38" t="s">
        <v>292</v>
      </c>
      <c r="AW60" s="38" t="s">
        <v>292</v>
      </c>
      <c r="AX60" s="38" t="s">
        <v>292</v>
      </c>
      <c r="AY60" s="38" t="s">
        <v>292</v>
      </c>
      <c r="AZ60" s="38" t="s">
        <v>292</v>
      </c>
      <c r="BA60" s="38" t="s">
        <v>292</v>
      </c>
      <c r="BB60" s="38" t="s">
        <v>292</v>
      </c>
      <c r="BC60" s="38" t="s">
        <v>292</v>
      </c>
      <c r="BD60" s="38" t="s">
        <v>292</v>
      </c>
      <c r="BE60" s="38" t="s">
        <v>292</v>
      </c>
      <c r="BF60" s="38" t="s">
        <v>292</v>
      </c>
      <c r="BG60" s="38" t="s">
        <v>292</v>
      </c>
      <c r="BH60" s="38" t="s">
        <v>292</v>
      </c>
      <c r="BI60" t="s">
        <v>287</v>
      </c>
      <c r="BJ60" s="38" t="s">
        <v>292</v>
      </c>
      <c r="BK60" s="38" t="s">
        <v>292</v>
      </c>
      <c r="BL60" s="38" t="s">
        <v>292</v>
      </c>
      <c r="BM60" s="38" t="s">
        <v>292</v>
      </c>
      <c r="BN60" s="38" t="s">
        <v>292</v>
      </c>
      <c r="BO60" s="38" t="s">
        <v>292</v>
      </c>
    </row>
    <row r="61" spans="1:67" x14ac:dyDescent="0.25">
      <c r="A61">
        <f t="shared" si="17"/>
        <v>1960</v>
      </c>
      <c r="B61" t="s">
        <v>290</v>
      </c>
      <c r="C61" t="s">
        <v>290</v>
      </c>
      <c r="D61" t="s">
        <v>290</v>
      </c>
      <c r="E61" t="s">
        <v>290</v>
      </c>
      <c r="F61" s="38" t="s">
        <v>291</v>
      </c>
      <c r="G61" s="38" t="s">
        <v>291</v>
      </c>
      <c r="H61" s="38" t="s">
        <v>291</v>
      </c>
      <c r="I61" s="38" t="s">
        <v>291</v>
      </c>
      <c r="J61" s="38" t="s">
        <v>292</v>
      </c>
      <c r="K61" s="38" t="s">
        <v>292</v>
      </c>
      <c r="L61" s="38" t="s">
        <v>292</v>
      </c>
      <c r="M61" s="38" t="s">
        <v>292</v>
      </c>
      <c r="N61" s="38" t="s">
        <v>291</v>
      </c>
      <c r="O61" t="s">
        <v>287</v>
      </c>
      <c r="P61" s="38" t="s">
        <v>291</v>
      </c>
      <c r="Q61" s="38" t="s">
        <v>291</v>
      </c>
      <c r="R61" s="38" t="s">
        <v>292</v>
      </c>
      <c r="S61" s="38" t="s">
        <v>292</v>
      </c>
      <c r="T61" s="38" t="s">
        <v>292</v>
      </c>
      <c r="U61" s="38" t="s">
        <v>292</v>
      </c>
      <c r="V61" s="38" t="s">
        <v>292</v>
      </c>
      <c r="W61" s="38" t="s">
        <v>292</v>
      </c>
      <c r="X61" s="38" t="s">
        <v>292</v>
      </c>
      <c r="Y61" t="s">
        <v>287</v>
      </c>
      <c r="Z61" s="38" t="s">
        <v>292</v>
      </c>
      <c r="AA61" s="38" t="s">
        <v>292</v>
      </c>
      <c r="AB61" s="38" t="s">
        <v>292</v>
      </c>
      <c r="AC61" s="38" t="s">
        <v>292</v>
      </c>
      <c r="AD61" s="38" t="s">
        <v>292</v>
      </c>
      <c r="AE61" s="38" t="s">
        <v>292</v>
      </c>
      <c r="AF61" s="38" t="s">
        <v>292</v>
      </c>
      <c r="AG61" s="38" t="s">
        <v>292</v>
      </c>
      <c r="AH61" s="38" t="s">
        <v>292</v>
      </c>
      <c r="AI61" s="38" t="s">
        <v>291</v>
      </c>
      <c r="AJ61" s="38" t="s">
        <v>291</v>
      </c>
      <c r="AK61" s="38" t="s">
        <v>291</v>
      </c>
      <c r="AL61" s="38" t="s">
        <v>291</v>
      </c>
      <c r="AM61" s="38" t="s">
        <v>291</v>
      </c>
      <c r="AN61" s="38" t="s">
        <v>291</v>
      </c>
      <c r="AO61" s="38" t="s">
        <v>291</v>
      </c>
      <c r="AP61" s="38" t="s">
        <v>291</v>
      </c>
      <c r="AQ61" s="38" t="s">
        <v>291</v>
      </c>
      <c r="AR61" s="38" t="s">
        <v>292</v>
      </c>
      <c r="AS61" s="38" t="s">
        <v>292</v>
      </c>
      <c r="AT61" s="38" t="s">
        <v>292</v>
      </c>
      <c r="AU61" s="38" t="s">
        <v>292</v>
      </c>
      <c r="AV61" s="38" t="s">
        <v>292</v>
      </c>
      <c r="AW61" s="38" t="s">
        <v>292</v>
      </c>
      <c r="AX61" s="38" t="s">
        <v>292</v>
      </c>
      <c r="AY61" s="38" t="s">
        <v>292</v>
      </c>
      <c r="AZ61" s="38" t="s">
        <v>292</v>
      </c>
      <c r="BA61" s="38" t="s">
        <v>292</v>
      </c>
      <c r="BB61" s="38" t="s">
        <v>292</v>
      </c>
      <c r="BC61" s="38" t="s">
        <v>292</v>
      </c>
      <c r="BD61" s="38" t="s">
        <v>292</v>
      </c>
      <c r="BE61" s="38" t="s">
        <v>292</v>
      </c>
      <c r="BF61" s="38" t="s">
        <v>292</v>
      </c>
      <c r="BG61" s="38" t="s">
        <v>292</v>
      </c>
      <c r="BH61" s="38" t="s">
        <v>292</v>
      </c>
      <c r="BI61" t="s">
        <v>287</v>
      </c>
      <c r="BJ61" s="38" t="s">
        <v>292</v>
      </c>
      <c r="BK61" s="38" t="s">
        <v>292</v>
      </c>
      <c r="BL61" s="38" t="s">
        <v>292</v>
      </c>
      <c r="BM61" s="38" t="s">
        <v>292</v>
      </c>
      <c r="BN61" s="38" t="s">
        <v>292</v>
      </c>
      <c r="BO61" s="38" t="s">
        <v>292</v>
      </c>
    </row>
    <row r="62" spans="1:67" x14ac:dyDescent="0.25">
      <c r="A62">
        <f t="shared" si="17"/>
        <v>1959</v>
      </c>
      <c r="B62" t="s">
        <v>290</v>
      </c>
      <c r="C62" t="s">
        <v>290</v>
      </c>
      <c r="D62" t="s">
        <v>290</v>
      </c>
      <c r="E62" t="s">
        <v>290</v>
      </c>
      <c r="F62" s="38" t="s">
        <v>291</v>
      </c>
      <c r="G62" s="38" t="s">
        <v>291</v>
      </c>
      <c r="H62" s="38" t="s">
        <v>291</v>
      </c>
      <c r="I62" s="38" t="s">
        <v>291</v>
      </c>
      <c r="J62" s="38" t="s">
        <v>292</v>
      </c>
      <c r="K62" s="38" t="s">
        <v>292</v>
      </c>
      <c r="L62" s="38" t="s">
        <v>292</v>
      </c>
      <c r="M62" s="38" t="s">
        <v>292</v>
      </c>
      <c r="N62" s="38" t="s">
        <v>291</v>
      </c>
      <c r="O62" t="s">
        <v>287</v>
      </c>
      <c r="P62" s="38" t="s">
        <v>291</v>
      </c>
      <c r="Q62" s="38" t="s">
        <v>291</v>
      </c>
      <c r="R62" s="38" t="s">
        <v>292</v>
      </c>
      <c r="S62" s="38" t="s">
        <v>292</v>
      </c>
      <c r="T62" s="38" t="s">
        <v>292</v>
      </c>
      <c r="U62" s="38" t="s">
        <v>292</v>
      </c>
      <c r="V62" s="38" t="s">
        <v>292</v>
      </c>
      <c r="W62" s="38" t="s">
        <v>292</v>
      </c>
      <c r="X62" s="38" t="s">
        <v>292</v>
      </c>
      <c r="Y62" t="s">
        <v>287</v>
      </c>
      <c r="Z62" s="38" t="s">
        <v>292</v>
      </c>
      <c r="AA62" s="38" t="s">
        <v>292</v>
      </c>
      <c r="AB62" s="38" t="s">
        <v>292</v>
      </c>
      <c r="AC62" s="38" t="s">
        <v>292</v>
      </c>
      <c r="AD62" s="38" t="s">
        <v>292</v>
      </c>
      <c r="AE62" s="38" t="s">
        <v>292</v>
      </c>
      <c r="AF62" s="38" t="s">
        <v>292</v>
      </c>
      <c r="AG62" s="38" t="s">
        <v>292</v>
      </c>
      <c r="AH62" s="38" t="s">
        <v>292</v>
      </c>
      <c r="AI62" s="38" t="s">
        <v>291</v>
      </c>
      <c r="AJ62" s="38" t="s">
        <v>291</v>
      </c>
      <c r="AK62" s="38" t="s">
        <v>291</v>
      </c>
      <c r="AL62" s="38" t="s">
        <v>291</v>
      </c>
      <c r="AM62" s="38" t="s">
        <v>291</v>
      </c>
      <c r="AN62" s="38" t="s">
        <v>291</v>
      </c>
      <c r="AO62" s="38" t="s">
        <v>291</v>
      </c>
      <c r="AP62" s="38" t="s">
        <v>291</v>
      </c>
      <c r="AQ62" s="38" t="s">
        <v>291</v>
      </c>
      <c r="AR62" s="38" t="s">
        <v>292</v>
      </c>
      <c r="AS62" s="38" t="s">
        <v>292</v>
      </c>
      <c r="AT62" s="38" t="s">
        <v>292</v>
      </c>
      <c r="AU62" s="38" t="s">
        <v>292</v>
      </c>
      <c r="AV62" s="38" t="s">
        <v>292</v>
      </c>
      <c r="AW62" s="38" t="s">
        <v>292</v>
      </c>
      <c r="AX62" s="38" t="s">
        <v>292</v>
      </c>
      <c r="AY62" s="38" t="s">
        <v>292</v>
      </c>
      <c r="AZ62" s="38" t="s">
        <v>292</v>
      </c>
      <c r="BA62" s="38" t="s">
        <v>292</v>
      </c>
      <c r="BB62" s="38" t="s">
        <v>292</v>
      </c>
      <c r="BC62" s="38" t="s">
        <v>292</v>
      </c>
      <c r="BD62" s="38" t="s">
        <v>292</v>
      </c>
      <c r="BE62" s="38" t="s">
        <v>292</v>
      </c>
      <c r="BF62" s="38" t="s">
        <v>292</v>
      </c>
      <c r="BG62" s="38" t="s">
        <v>292</v>
      </c>
      <c r="BH62" s="38" t="s">
        <v>292</v>
      </c>
      <c r="BI62" t="s">
        <v>287</v>
      </c>
      <c r="BJ62" s="38" t="s">
        <v>292</v>
      </c>
      <c r="BK62" s="38" t="s">
        <v>292</v>
      </c>
      <c r="BL62" s="38" t="s">
        <v>292</v>
      </c>
      <c r="BM62" s="38" t="s">
        <v>292</v>
      </c>
      <c r="BN62" s="38" t="s">
        <v>292</v>
      </c>
      <c r="BO62" s="38" t="s">
        <v>292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62"/>
  <sheetViews>
    <sheetView topLeftCell="BC44" zoomScale="85" zoomScaleNormal="85" workbookViewId="0">
      <selection activeCell="F2" activeCellId="1" sqref="F578:F601 F2"/>
    </sheetView>
  </sheetViews>
  <sheetFormatPr defaultColWidth="11.5546875" defaultRowHeight="13.2" x14ac:dyDescent="0.25"/>
  <sheetData>
    <row r="1" spans="1:67" x14ac:dyDescent="0.25">
      <c r="A1" s="6" t="s">
        <v>227</v>
      </c>
      <c r="B1" s="6" t="s">
        <v>282</v>
      </c>
      <c r="C1" s="6" t="s">
        <v>283</v>
      </c>
      <c r="D1" s="6" t="s">
        <v>284</v>
      </c>
      <c r="E1" s="6" t="s">
        <v>285</v>
      </c>
      <c r="F1" s="6" t="str">
        <f>metadata!B2</f>
        <v>PC_MINI_G</v>
      </c>
      <c r="G1" s="6" t="str">
        <f>metadata!B3</f>
        <v>PC_SMALL_G</v>
      </c>
      <c r="H1" s="6" t="str">
        <f>metadata!B4</f>
        <v>PC_MEDIUM_G</v>
      </c>
      <c r="I1" s="6" t="str">
        <f>metadata!B5</f>
        <v>PC_SUV_G</v>
      </c>
      <c r="J1" s="6" t="str">
        <f>metadata!B6</f>
        <v>PC_MINI_D</v>
      </c>
      <c r="K1" s="6" t="str">
        <f>metadata!B7</f>
        <v>PC_SMALL_D</v>
      </c>
      <c r="L1" s="6" t="str">
        <f>metadata!B8</f>
        <v>PC_MEDIUM_D</v>
      </c>
      <c r="M1" s="6" t="str">
        <f>metadata!B9</f>
        <v>PC_SUV_D</v>
      </c>
      <c r="N1" s="6" t="str">
        <f>metadata!B10</f>
        <v>PC_ELEC</v>
      </c>
      <c r="O1" s="6" t="str">
        <f>metadata!B11</f>
        <v>PC_SMALL_HY</v>
      </c>
      <c r="P1" s="6" t="str">
        <f>metadata!B12</f>
        <v>TAXI_SMALL_G</v>
      </c>
      <c r="Q1" s="6" t="str">
        <f>metadata!B13</f>
        <v>TAXI_SMALL_GLP</v>
      </c>
      <c r="R1" s="6" t="str">
        <f>metadata!B14</f>
        <v>LCV_NI_G</v>
      </c>
      <c r="S1" s="6" t="str">
        <f>metadata!B15</f>
        <v>LCV_NII_G</v>
      </c>
      <c r="T1" s="6" t="str">
        <f>metadata!B16</f>
        <v>LCV_NIII_G</v>
      </c>
      <c r="U1" s="6" t="str">
        <f>metadata!B17</f>
        <v>LCV_NI_D</v>
      </c>
      <c r="V1" s="6" t="str">
        <f>metadata!B18</f>
        <v>LCV_NII_D</v>
      </c>
      <c r="W1" s="6" t="str">
        <f>metadata!B19</f>
        <v>LCV_NIII_D</v>
      </c>
      <c r="X1" s="6" t="str">
        <f>metadata!B20</f>
        <v>LCV_ELEC</v>
      </c>
      <c r="Y1" s="6" t="str">
        <f>metadata!B21</f>
        <v>LCV_HY</v>
      </c>
      <c r="Z1" s="6" t="str">
        <f>metadata!B22</f>
        <v>TRUCKS_RT_7_D</v>
      </c>
      <c r="AA1" s="6" t="str">
        <f>metadata!B23</f>
        <v>TRUCKS_RT_7_12_D</v>
      </c>
      <c r="AB1" s="6" t="str">
        <f>metadata!B24</f>
        <v>TRUCKS_RT_12_14_D</v>
      </c>
      <c r="AC1" s="6" t="str">
        <f>metadata!B25</f>
        <v>TRUCKS_RT_14_16_D</v>
      </c>
      <c r="AD1" s="6" t="str">
        <f>metadata!B26</f>
        <v>TRUCKS_RT_16_20_D</v>
      </c>
      <c r="AE1" s="6" t="str">
        <f>metadata!B27</f>
        <v>TRUCKS_RT_20_26_D</v>
      </c>
      <c r="AF1" s="6" t="str">
        <f>metadata!B28</f>
        <v>TRUCKS_RT_26_28_D</v>
      </c>
      <c r="AG1" s="6" t="str">
        <f>metadata!B29</f>
        <v>TRUCKS_RT_28_32_D</v>
      </c>
      <c r="AH1" s="3" t="str">
        <f>metadata!B30</f>
        <v>TRUCKS_RT_32_D</v>
      </c>
      <c r="AI1" s="3" t="str">
        <f>metadata!B31</f>
        <v>TRUCKS_RT_7_G</v>
      </c>
      <c r="AJ1" s="3" t="str">
        <f>metadata!B32</f>
        <v>TRUCKS_RT_7_12_G</v>
      </c>
      <c r="AK1" s="3" t="str">
        <f>metadata!B33</f>
        <v>TRUCKS_RT_12_14_G</v>
      </c>
      <c r="AL1" s="3" t="str">
        <f>metadata!B34</f>
        <v>TRUCKS_RT_14_16_G</v>
      </c>
      <c r="AM1" s="3" t="str">
        <f>metadata!B35</f>
        <v>TRUCKS_RT_16_20_G</v>
      </c>
      <c r="AN1" s="3" t="str">
        <f>metadata!B36</f>
        <v>TRUCKS_RT_20_26_G</v>
      </c>
      <c r="AO1" s="3" t="str">
        <f>metadata!B37</f>
        <v>TRUCKS_RT_26_28_G</v>
      </c>
      <c r="AP1" s="3" t="str">
        <f>metadata!B38</f>
        <v>TRUCKS_RT_28_32_G</v>
      </c>
      <c r="AQ1" s="3" t="str">
        <f>metadata!B39</f>
        <v>TRUCKS_RT_32_G</v>
      </c>
      <c r="AR1" s="3" t="str">
        <f>metadata!B40</f>
        <v>TRUCKS_AT_16_20_D</v>
      </c>
      <c r="AS1" s="6" t="str">
        <f>metadata!B41</f>
        <v>TRUCKS_AT_20_28_D</v>
      </c>
      <c r="AT1" s="6" t="str">
        <f>metadata!B42</f>
        <v>TRUCKS_AT_28_34_D</v>
      </c>
      <c r="AU1" t="str">
        <f>metadata!B43</f>
        <v>TRUCKS_AT_34_40_D</v>
      </c>
      <c r="AV1" t="str">
        <f>metadata!B44</f>
        <v>TRUCKS_AT_40_50_D</v>
      </c>
      <c r="AW1" t="str">
        <f>metadata!B45</f>
        <v>TRUCKS_AT_50_60_D</v>
      </c>
      <c r="AX1" t="str">
        <f>metadata!B46</f>
        <v>TRUCKS_ELEC</v>
      </c>
      <c r="AY1" t="str">
        <f>metadata!B47</f>
        <v>BUS_UB_15_D</v>
      </c>
      <c r="AZ1" t="str">
        <f>metadata!B48</f>
        <v>BUS_UB_15_18_D</v>
      </c>
      <c r="BA1" t="str">
        <f>metadata!B49</f>
        <v>BUS_UB_18_D</v>
      </c>
      <c r="BB1" t="str">
        <f>metadata!B50</f>
        <v>BUS_UB_15_G</v>
      </c>
      <c r="BC1" t="str">
        <f>metadata!B51</f>
        <v>BUS_UB_15_18_G</v>
      </c>
      <c r="BD1" t="str">
        <f>metadata!B52</f>
        <v>BUS_UB_18_G</v>
      </c>
      <c r="BE1" t="str">
        <f>metadata!B53</f>
        <v>BUS_COACH_17_D</v>
      </c>
      <c r="BF1" t="str">
        <f>metadata!B54</f>
        <v>BUS_COACH_18_D</v>
      </c>
      <c r="BG1" t="str">
        <f>metadata!B55</f>
        <v>BUS_COACH_17_G</v>
      </c>
      <c r="BH1" t="str">
        <f>metadata!B56</f>
        <v>BUS_COACH_18_G</v>
      </c>
      <c r="BI1" t="str">
        <f>metadata!B57</f>
        <v>BUS_UB_15_HY</v>
      </c>
      <c r="BJ1" t="str">
        <f>metadata!B58</f>
        <v>BUS_ELEC</v>
      </c>
      <c r="BK1" t="str">
        <f>metadata!B59</f>
        <v>MC_2S_50_G</v>
      </c>
      <c r="BL1" t="str">
        <f>metadata!B60</f>
        <v>MC_4S_50_250_G</v>
      </c>
      <c r="BM1" t="str">
        <f>metadata!B61</f>
        <v>MC_4S_250_750_G</v>
      </c>
      <c r="BN1" t="str">
        <f>metadata!B62</f>
        <v>MC_4S_750_G</v>
      </c>
      <c r="BO1" t="str">
        <f>metadata!B63</f>
        <v>MC_ELEC</v>
      </c>
    </row>
    <row r="2" spans="1:67" x14ac:dyDescent="0.25">
      <c r="A2">
        <v>2019</v>
      </c>
      <c r="B2" t="s">
        <v>286</v>
      </c>
      <c r="C2" t="s">
        <v>286</v>
      </c>
      <c r="D2">
        <v>3</v>
      </c>
      <c r="E2">
        <v>3</v>
      </c>
      <c r="F2" t="str">
        <f t="shared" ref="F2:O11" si="0">$B2</f>
        <v>III</v>
      </c>
      <c r="G2" t="str">
        <f t="shared" si="0"/>
        <v>III</v>
      </c>
      <c r="H2" t="str">
        <f t="shared" si="0"/>
        <v>III</v>
      </c>
      <c r="I2" t="str">
        <f t="shared" si="0"/>
        <v>III</v>
      </c>
      <c r="J2" t="str">
        <f t="shared" si="0"/>
        <v>III</v>
      </c>
      <c r="K2" t="str">
        <f t="shared" si="0"/>
        <v>III</v>
      </c>
      <c r="L2" t="str">
        <f t="shared" si="0"/>
        <v>III</v>
      </c>
      <c r="M2" t="str">
        <f t="shared" si="0"/>
        <v>III</v>
      </c>
      <c r="N2" t="str">
        <f t="shared" si="0"/>
        <v>III</v>
      </c>
      <c r="O2" t="str">
        <f t="shared" si="0"/>
        <v>III</v>
      </c>
      <c r="P2" t="str">
        <f t="shared" ref="P2:Y11" si="1">$B2</f>
        <v>III</v>
      </c>
      <c r="Q2" t="str">
        <f t="shared" si="1"/>
        <v>III</v>
      </c>
      <c r="R2" t="str">
        <f t="shared" si="1"/>
        <v>III</v>
      </c>
      <c r="S2" t="str">
        <f t="shared" si="1"/>
        <v>III</v>
      </c>
      <c r="T2" t="str">
        <f t="shared" si="1"/>
        <v>III</v>
      </c>
      <c r="U2" t="str">
        <f t="shared" si="1"/>
        <v>III</v>
      </c>
      <c r="V2" t="str">
        <f t="shared" si="1"/>
        <v>III</v>
      </c>
      <c r="W2" t="str">
        <f t="shared" si="1"/>
        <v>III</v>
      </c>
      <c r="X2" t="str">
        <f t="shared" si="1"/>
        <v>III</v>
      </c>
      <c r="Y2" t="str">
        <f t="shared" si="1"/>
        <v>III</v>
      </c>
      <c r="Z2" t="str">
        <f t="shared" ref="Z2:AI11" si="2">$B2</f>
        <v>III</v>
      </c>
      <c r="AA2" t="str">
        <f t="shared" si="2"/>
        <v>III</v>
      </c>
      <c r="AB2" t="str">
        <f t="shared" si="2"/>
        <v>III</v>
      </c>
      <c r="AC2" t="str">
        <f t="shared" si="2"/>
        <v>III</v>
      </c>
      <c r="AD2" t="str">
        <f t="shared" si="2"/>
        <v>III</v>
      </c>
      <c r="AE2" t="str">
        <f t="shared" si="2"/>
        <v>III</v>
      </c>
      <c r="AF2" t="str">
        <f t="shared" si="2"/>
        <v>III</v>
      </c>
      <c r="AG2" t="str">
        <f t="shared" si="2"/>
        <v>III</v>
      </c>
      <c r="AH2" t="str">
        <f t="shared" si="2"/>
        <v>III</v>
      </c>
      <c r="AI2" t="str">
        <f t="shared" si="2"/>
        <v>III</v>
      </c>
      <c r="AJ2" t="str">
        <f t="shared" ref="AJ2:AS11" si="3">$B2</f>
        <v>III</v>
      </c>
      <c r="AK2" t="str">
        <f t="shared" si="3"/>
        <v>III</v>
      </c>
      <c r="AL2" t="str">
        <f t="shared" si="3"/>
        <v>III</v>
      </c>
      <c r="AM2" t="str">
        <f t="shared" si="3"/>
        <v>III</v>
      </c>
      <c r="AN2" t="str">
        <f t="shared" si="3"/>
        <v>III</v>
      </c>
      <c r="AO2" t="str">
        <f t="shared" si="3"/>
        <v>III</v>
      </c>
      <c r="AP2" t="str">
        <f t="shared" si="3"/>
        <v>III</v>
      </c>
      <c r="AQ2" t="str">
        <f t="shared" si="3"/>
        <v>III</v>
      </c>
      <c r="AR2" t="str">
        <f t="shared" si="3"/>
        <v>III</v>
      </c>
      <c r="AS2" t="str">
        <f t="shared" si="3"/>
        <v>III</v>
      </c>
      <c r="AT2" t="str">
        <f t="shared" ref="AT2:BC11" si="4">$B2</f>
        <v>III</v>
      </c>
      <c r="AU2" t="str">
        <f t="shared" si="4"/>
        <v>III</v>
      </c>
      <c r="AV2" t="str">
        <f t="shared" si="4"/>
        <v>III</v>
      </c>
      <c r="AW2" t="str">
        <f t="shared" si="4"/>
        <v>III</v>
      </c>
      <c r="AX2" t="str">
        <f t="shared" si="4"/>
        <v>III</v>
      </c>
      <c r="AY2" t="str">
        <f t="shared" si="4"/>
        <v>III</v>
      </c>
      <c r="AZ2" t="str">
        <f t="shared" si="4"/>
        <v>III</v>
      </c>
      <c r="BA2" t="str">
        <f t="shared" si="4"/>
        <v>III</v>
      </c>
      <c r="BB2" t="str">
        <f t="shared" si="4"/>
        <v>III</v>
      </c>
      <c r="BC2" t="str">
        <f t="shared" si="4"/>
        <v>III</v>
      </c>
      <c r="BD2" t="str">
        <f t="shared" ref="BD2:BO11" si="5">$B2</f>
        <v>III</v>
      </c>
      <c r="BE2" t="str">
        <f t="shared" si="5"/>
        <v>III</v>
      </c>
      <c r="BF2" t="str">
        <f t="shared" si="5"/>
        <v>III</v>
      </c>
      <c r="BG2" t="str">
        <f t="shared" si="5"/>
        <v>III</v>
      </c>
      <c r="BH2" t="str">
        <f t="shared" si="5"/>
        <v>III</v>
      </c>
      <c r="BI2" t="str">
        <f t="shared" si="5"/>
        <v>III</v>
      </c>
      <c r="BJ2" t="str">
        <f t="shared" si="5"/>
        <v>III</v>
      </c>
      <c r="BK2" t="str">
        <f t="shared" si="5"/>
        <v>III</v>
      </c>
      <c r="BL2" t="str">
        <f t="shared" si="5"/>
        <v>III</v>
      </c>
      <c r="BM2" t="str">
        <f t="shared" si="5"/>
        <v>III</v>
      </c>
      <c r="BN2" t="str">
        <f t="shared" si="5"/>
        <v>III</v>
      </c>
      <c r="BO2" t="str">
        <f t="shared" si="5"/>
        <v>III</v>
      </c>
    </row>
    <row r="3" spans="1:67" x14ac:dyDescent="0.25">
      <c r="A3">
        <f t="shared" ref="A3:A34" si="6">A2-1</f>
        <v>2018</v>
      </c>
      <c r="B3" t="s">
        <v>286</v>
      </c>
      <c r="C3" t="s">
        <v>286</v>
      </c>
      <c r="D3">
        <v>3</v>
      </c>
      <c r="E3">
        <v>3</v>
      </c>
      <c r="F3" t="str">
        <f t="shared" si="0"/>
        <v>III</v>
      </c>
      <c r="G3" t="str">
        <f t="shared" si="0"/>
        <v>III</v>
      </c>
      <c r="H3" t="str">
        <f t="shared" si="0"/>
        <v>III</v>
      </c>
      <c r="I3" t="str">
        <f t="shared" si="0"/>
        <v>III</v>
      </c>
      <c r="J3" t="str">
        <f t="shared" si="0"/>
        <v>III</v>
      </c>
      <c r="K3" t="str">
        <f t="shared" si="0"/>
        <v>III</v>
      </c>
      <c r="L3" t="str">
        <f t="shared" si="0"/>
        <v>III</v>
      </c>
      <c r="M3" t="str">
        <f t="shared" si="0"/>
        <v>III</v>
      </c>
      <c r="N3" t="str">
        <f t="shared" si="0"/>
        <v>III</v>
      </c>
      <c r="O3" t="str">
        <f t="shared" si="0"/>
        <v>III</v>
      </c>
      <c r="P3" t="str">
        <f t="shared" si="1"/>
        <v>III</v>
      </c>
      <c r="Q3" t="str">
        <f t="shared" si="1"/>
        <v>III</v>
      </c>
      <c r="R3" t="str">
        <f t="shared" si="1"/>
        <v>III</v>
      </c>
      <c r="S3" t="str">
        <f t="shared" si="1"/>
        <v>III</v>
      </c>
      <c r="T3" t="str">
        <f t="shared" si="1"/>
        <v>III</v>
      </c>
      <c r="U3" t="str">
        <f t="shared" si="1"/>
        <v>III</v>
      </c>
      <c r="V3" t="str">
        <f t="shared" si="1"/>
        <v>III</v>
      </c>
      <c r="W3" t="str">
        <f t="shared" si="1"/>
        <v>III</v>
      </c>
      <c r="X3" t="str">
        <f t="shared" si="1"/>
        <v>III</v>
      </c>
      <c r="Y3" t="str">
        <f t="shared" si="1"/>
        <v>III</v>
      </c>
      <c r="Z3" t="str">
        <f t="shared" si="2"/>
        <v>III</v>
      </c>
      <c r="AA3" t="str">
        <f t="shared" si="2"/>
        <v>III</v>
      </c>
      <c r="AB3" t="str">
        <f t="shared" si="2"/>
        <v>III</v>
      </c>
      <c r="AC3" t="str">
        <f t="shared" si="2"/>
        <v>III</v>
      </c>
      <c r="AD3" t="str">
        <f t="shared" si="2"/>
        <v>III</v>
      </c>
      <c r="AE3" t="str">
        <f t="shared" si="2"/>
        <v>III</v>
      </c>
      <c r="AF3" t="str">
        <f t="shared" si="2"/>
        <v>III</v>
      </c>
      <c r="AG3" t="str">
        <f t="shared" si="2"/>
        <v>III</v>
      </c>
      <c r="AH3" t="str">
        <f t="shared" si="2"/>
        <v>III</v>
      </c>
      <c r="AI3" t="str">
        <f t="shared" si="2"/>
        <v>III</v>
      </c>
      <c r="AJ3" t="str">
        <f t="shared" si="3"/>
        <v>III</v>
      </c>
      <c r="AK3" t="str">
        <f t="shared" si="3"/>
        <v>III</v>
      </c>
      <c r="AL3" t="str">
        <f t="shared" si="3"/>
        <v>III</v>
      </c>
      <c r="AM3" t="str">
        <f t="shared" si="3"/>
        <v>III</v>
      </c>
      <c r="AN3" t="str">
        <f t="shared" si="3"/>
        <v>III</v>
      </c>
      <c r="AO3" t="str">
        <f t="shared" si="3"/>
        <v>III</v>
      </c>
      <c r="AP3" t="str">
        <f t="shared" si="3"/>
        <v>III</v>
      </c>
      <c r="AQ3" t="str">
        <f t="shared" si="3"/>
        <v>III</v>
      </c>
      <c r="AR3" t="str">
        <f t="shared" si="3"/>
        <v>III</v>
      </c>
      <c r="AS3" t="str">
        <f t="shared" si="3"/>
        <v>III</v>
      </c>
      <c r="AT3" t="str">
        <f t="shared" si="4"/>
        <v>III</v>
      </c>
      <c r="AU3" t="str">
        <f t="shared" si="4"/>
        <v>III</v>
      </c>
      <c r="AV3" t="str">
        <f t="shared" si="4"/>
        <v>III</v>
      </c>
      <c r="AW3" t="str">
        <f t="shared" si="4"/>
        <v>III</v>
      </c>
      <c r="AX3" t="str">
        <f t="shared" si="4"/>
        <v>III</v>
      </c>
      <c r="AY3" t="str">
        <f t="shared" si="4"/>
        <v>III</v>
      </c>
      <c r="AZ3" t="str">
        <f t="shared" si="4"/>
        <v>III</v>
      </c>
      <c r="BA3" t="str">
        <f t="shared" si="4"/>
        <v>III</v>
      </c>
      <c r="BB3" t="str">
        <f t="shared" si="4"/>
        <v>III</v>
      </c>
      <c r="BC3" t="str">
        <f t="shared" si="4"/>
        <v>III</v>
      </c>
      <c r="BD3" t="str">
        <f t="shared" si="5"/>
        <v>III</v>
      </c>
      <c r="BE3" t="str">
        <f t="shared" si="5"/>
        <v>III</v>
      </c>
      <c r="BF3" t="str">
        <f t="shared" si="5"/>
        <v>III</v>
      </c>
      <c r="BG3" t="str">
        <f t="shared" si="5"/>
        <v>III</v>
      </c>
      <c r="BH3" t="str">
        <f t="shared" si="5"/>
        <v>III</v>
      </c>
      <c r="BI3" t="str">
        <f t="shared" si="5"/>
        <v>III</v>
      </c>
      <c r="BJ3" t="str">
        <f t="shared" si="5"/>
        <v>III</v>
      </c>
      <c r="BK3" t="str">
        <f t="shared" si="5"/>
        <v>III</v>
      </c>
      <c r="BL3" t="str">
        <f t="shared" si="5"/>
        <v>III</v>
      </c>
      <c r="BM3" t="str">
        <f t="shared" si="5"/>
        <v>III</v>
      </c>
      <c r="BN3" t="str">
        <f t="shared" si="5"/>
        <v>III</v>
      </c>
      <c r="BO3" t="str">
        <f t="shared" si="5"/>
        <v>III</v>
      </c>
    </row>
    <row r="4" spans="1:67" x14ac:dyDescent="0.25">
      <c r="A4">
        <f t="shared" si="6"/>
        <v>2017</v>
      </c>
      <c r="B4" t="s">
        <v>286</v>
      </c>
      <c r="C4" t="s">
        <v>286</v>
      </c>
      <c r="D4">
        <v>3</v>
      </c>
      <c r="E4">
        <v>3</v>
      </c>
      <c r="F4" t="str">
        <f t="shared" si="0"/>
        <v>III</v>
      </c>
      <c r="G4" t="str">
        <f t="shared" si="0"/>
        <v>III</v>
      </c>
      <c r="H4" t="str">
        <f t="shared" si="0"/>
        <v>III</v>
      </c>
      <c r="I4" t="str">
        <f t="shared" si="0"/>
        <v>III</v>
      </c>
      <c r="J4" t="str">
        <f t="shared" si="0"/>
        <v>III</v>
      </c>
      <c r="K4" t="str">
        <f t="shared" si="0"/>
        <v>III</v>
      </c>
      <c r="L4" t="str">
        <f t="shared" si="0"/>
        <v>III</v>
      </c>
      <c r="M4" t="str">
        <f t="shared" si="0"/>
        <v>III</v>
      </c>
      <c r="N4" t="str">
        <f t="shared" si="0"/>
        <v>III</v>
      </c>
      <c r="O4" t="str">
        <f t="shared" si="0"/>
        <v>III</v>
      </c>
      <c r="P4" t="str">
        <f t="shared" si="1"/>
        <v>III</v>
      </c>
      <c r="Q4" t="str">
        <f t="shared" si="1"/>
        <v>III</v>
      </c>
      <c r="R4" t="str">
        <f t="shared" si="1"/>
        <v>III</v>
      </c>
      <c r="S4" t="str">
        <f t="shared" si="1"/>
        <v>III</v>
      </c>
      <c r="T4" t="str">
        <f t="shared" si="1"/>
        <v>III</v>
      </c>
      <c r="U4" t="str">
        <f t="shared" si="1"/>
        <v>III</v>
      </c>
      <c r="V4" t="str">
        <f t="shared" si="1"/>
        <v>III</v>
      </c>
      <c r="W4" t="str">
        <f t="shared" si="1"/>
        <v>III</v>
      </c>
      <c r="X4" t="str">
        <f t="shared" si="1"/>
        <v>III</v>
      </c>
      <c r="Y4" t="str">
        <f t="shared" si="1"/>
        <v>III</v>
      </c>
      <c r="Z4" t="str">
        <f t="shared" si="2"/>
        <v>III</v>
      </c>
      <c r="AA4" t="str">
        <f t="shared" si="2"/>
        <v>III</v>
      </c>
      <c r="AB4" t="str">
        <f t="shared" si="2"/>
        <v>III</v>
      </c>
      <c r="AC4" t="str">
        <f t="shared" si="2"/>
        <v>III</v>
      </c>
      <c r="AD4" t="str">
        <f t="shared" si="2"/>
        <v>III</v>
      </c>
      <c r="AE4" t="str">
        <f t="shared" si="2"/>
        <v>III</v>
      </c>
      <c r="AF4" t="str">
        <f t="shared" si="2"/>
        <v>III</v>
      </c>
      <c r="AG4" t="str">
        <f t="shared" si="2"/>
        <v>III</v>
      </c>
      <c r="AH4" t="str">
        <f t="shared" si="2"/>
        <v>III</v>
      </c>
      <c r="AI4" t="str">
        <f t="shared" si="2"/>
        <v>III</v>
      </c>
      <c r="AJ4" t="str">
        <f t="shared" si="3"/>
        <v>III</v>
      </c>
      <c r="AK4" t="str">
        <f t="shared" si="3"/>
        <v>III</v>
      </c>
      <c r="AL4" t="str">
        <f t="shared" si="3"/>
        <v>III</v>
      </c>
      <c r="AM4" t="str">
        <f t="shared" si="3"/>
        <v>III</v>
      </c>
      <c r="AN4" t="str">
        <f t="shared" si="3"/>
        <v>III</v>
      </c>
      <c r="AO4" t="str">
        <f t="shared" si="3"/>
        <v>III</v>
      </c>
      <c r="AP4" t="str">
        <f t="shared" si="3"/>
        <v>III</v>
      </c>
      <c r="AQ4" t="str">
        <f t="shared" si="3"/>
        <v>III</v>
      </c>
      <c r="AR4" t="str">
        <f t="shared" si="3"/>
        <v>III</v>
      </c>
      <c r="AS4" t="str">
        <f t="shared" si="3"/>
        <v>III</v>
      </c>
      <c r="AT4" t="str">
        <f t="shared" si="4"/>
        <v>III</v>
      </c>
      <c r="AU4" t="str">
        <f t="shared" si="4"/>
        <v>III</v>
      </c>
      <c r="AV4" t="str">
        <f t="shared" si="4"/>
        <v>III</v>
      </c>
      <c r="AW4" t="str">
        <f t="shared" si="4"/>
        <v>III</v>
      </c>
      <c r="AX4" t="str">
        <f t="shared" si="4"/>
        <v>III</v>
      </c>
      <c r="AY4" t="str">
        <f t="shared" si="4"/>
        <v>III</v>
      </c>
      <c r="AZ4" t="str">
        <f t="shared" si="4"/>
        <v>III</v>
      </c>
      <c r="BA4" t="str">
        <f t="shared" si="4"/>
        <v>III</v>
      </c>
      <c r="BB4" t="str">
        <f t="shared" si="4"/>
        <v>III</v>
      </c>
      <c r="BC4" t="str">
        <f t="shared" si="4"/>
        <v>III</v>
      </c>
      <c r="BD4" t="str">
        <f t="shared" si="5"/>
        <v>III</v>
      </c>
      <c r="BE4" t="str">
        <f t="shared" si="5"/>
        <v>III</v>
      </c>
      <c r="BF4" t="str">
        <f t="shared" si="5"/>
        <v>III</v>
      </c>
      <c r="BG4" t="str">
        <f t="shared" si="5"/>
        <v>III</v>
      </c>
      <c r="BH4" t="str">
        <f t="shared" si="5"/>
        <v>III</v>
      </c>
      <c r="BI4" t="str">
        <f t="shared" si="5"/>
        <v>III</v>
      </c>
      <c r="BJ4" t="str">
        <f t="shared" si="5"/>
        <v>III</v>
      </c>
      <c r="BK4" t="str">
        <f t="shared" si="5"/>
        <v>III</v>
      </c>
      <c r="BL4" t="str">
        <f t="shared" si="5"/>
        <v>III</v>
      </c>
      <c r="BM4" t="str">
        <f t="shared" si="5"/>
        <v>III</v>
      </c>
      <c r="BN4" t="str">
        <f t="shared" si="5"/>
        <v>III</v>
      </c>
      <c r="BO4" t="str">
        <f t="shared" si="5"/>
        <v>III</v>
      </c>
    </row>
    <row r="5" spans="1:67" x14ac:dyDescent="0.25">
      <c r="A5">
        <f t="shared" si="6"/>
        <v>2016</v>
      </c>
      <c r="B5" t="s">
        <v>288</v>
      </c>
      <c r="C5" t="s">
        <v>288</v>
      </c>
      <c r="D5">
        <v>2</v>
      </c>
      <c r="E5">
        <v>2</v>
      </c>
      <c r="F5" t="str">
        <f t="shared" si="0"/>
        <v>II</v>
      </c>
      <c r="G5" t="str">
        <f t="shared" si="0"/>
        <v>II</v>
      </c>
      <c r="H5" t="str">
        <f t="shared" si="0"/>
        <v>II</v>
      </c>
      <c r="I5" t="str">
        <f t="shared" si="0"/>
        <v>II</v>
      </c>
      <c r="J5" t="str">
        <f t="shared" si="0"/>
        <v>II</v>
      </c>
      <c r="K5" t="str">
        <f t="shared" si="0"/>
        <v>II</v>
      </c>
      <c r="L5" t="str">
        <f t="shared" si="0"/>
        <v>II</v>
      </c>
      <c r="M5" t="str">
        <f t="shared" si="0"/>
        <v>II</v>
      </c>
      <c r="N5" t="str">
        <f t="shared" si="0"/>
        <v>II</v>
      </c>
      <c r="O5" t="str">
        <f t="shared" si="0"/>
        <v>II</v>
      </c>
      <c r="P5" t="str">
        <f t="shared" si="1"/>
        <v>II</v>
      </c>
      <c r="Q5" t="str">
        <f t="shared" si="1"/>
        <v>II</v>
      </c>
      <c r="R5" t="str">
        <f t="shared" si="1"/>
        <v>II</v>
      </c>
      <c r="S5" t="str">
        <f t="shared" si="1"/>
        <v>II</v>
      </c>
      <c r="T5" t="str">
        <f t="shared" si="1"/>
        <v>II</v>
      </c>
      <c r="U5" t="str">
        <f t="shared" si="1"/>
        <v>II</v>
      </c>
      <c r="V5" t="str">
        <f t="shared" si="1"/>
        <v>II</v>
      </c>
      <c r="W5" t="str">
        <f t="shared" si="1"/>
        <v>II</v>
      </c>
      <c r="X5" t="str">
        <f t="shared" si="1"/>
        <v>II</v>
      </c>
      <c r="Y5" t="str">
        <f t="shared" si="1"/>
        <v>II</v>
      </c>
      <c r="Z5" t="str">
        <f t="shared" si="2"/>
        <v>II</v>
      </c>
      <c r="AA5" t="str">
        <f t="shared" si="2"/>
        <v>II</v>
      </c>
      <c r="AB5" t="str">
        <f t="shared" si="2"/>
        <v>II</v>
      </c>
      <c r="AC5" t="str">
        <f t="shared" si="2"/>
        <v>II</v>
      </c>
      <c r="AD5" t="str">
        <f t="shared" si="2"/>
        <v>II</v>
      </c>
      <c r="AE5" t="str">
        <f t="shared" si="2"/>
        <v>II</v>
      </c>
      <c r="AF5" t="str">
        <f t="shared" si="2"/>
        <v>II</v>
      </c>
      <c r="AG5" t="str">
        <f t="shared" si="2"/>
        <v>II</v>
      </c>
      <c r="AH5" t="str">
        <f t="shared" si="2"/>
        <v>II</v>
      </c>
      <c r="AI5" t="str">
        <f t="shared" si="2"/>
        <v>II</v>
      </c>
      <c r="AJ5" t="str">
        <f t="shared" si="3"/>
        <v>II</v>
      </c>
      <c r="AK5" t="str">
        <f t="shared" si="3"/>
        <v>II</v>
      </c>
      <c r="AL5" t="str">
        <f t="shared" si="3"/>
        <v>II</v>
      </c>
      <c r="AM5" t="str">
        <f t="shared" si="3"/>
        <v>II</v>
      </c>
      <c r="AN5" t="str">
        <f t="shared" si="3"/>
        <v>II</v>
      </c>
      <c r="AO5" t="str">
        <f t="shared" si="3"/>
        <v>II</v>
      </c>
      <c r="AP5" t="str">
        <f t="shared" si="3"/>
        <v>II</v>
      </c>
      <c r="AQ5" t="str">
        <f t="shared" si="3"/>
        <v>II</v>
      </c>
      <c r="AR5" t="str">
        <f t="shared" si="3"/>
        <v>II</v>
      </c>
      <c r="AS5" t="str">
        <f t="shared" si="3"/>
        <v>II</v>
      </c>
      <c r="AT5" t="str">
        <f t="shared" si="4"/>
        <v>II</v>
      </c>
      <c r="AU5" t="str">
        <f t="shared" si="4"/>
        <v>II</v>
      </c>
      <c r="AV5" t="str">
        <f t="shared" si="4"/>
        <v>II</v>
      </c>
      <c r="AW5" t="str">
        <f t="shared" si="4"/>
        <v>II</v>
      </c>
      <c r="AX5" t="str">
        <f t="shared" si="4"/>
        <v>II</v>
      </c>
      <c r="AY5" t="str">
        <f t="shared" si="4"/>
        <v>II</v>
      </c>
      <c r="AZ5" t="str">
        <f t="shared" si="4"/>
        <v>II</v>
      </c>
      <c r="BA5" t="str">
        <f t="shared" si="4"/>
        <v>II</v>
      </c>
      <c r="BB5" t="str">
        <f t="shared" si="4"/>
        <v>II</v>
      </c>
      <c r="BC5" t="str">
        <f t="shared" si="4"/>
        <v>II</v>
      </c>
      <c r="BD5" t="str">
        <f t="shared" si="5"/>
        <v>II</v>
      </c>
      <c r="BE5" t="str">
        <f t="shared" si="5"/>
        <v>II</v>
      </c>
      <c r="BF5" t="str">
        <f t="shared" si="5"/>
        <v>II</v>
      </c>
      <c r="BG5" t="str">
        <f t="shared" si="5"/>
        <v>II</v>
      </c>
      <c r="BH5" t="str">
        <f t="shared" si="5"/>
        <v>II</v>
      </c>
      <c r="BI5" t="str">
        <f t="shared" si="5"/>
        <v>II</v>
      </c>
      <c r="BJ5" t="str">
        <f t="shared" si="5"/>
        <v>II</v>
      </c>
      <c r="BK5" t="str">
        <f t="shared" si="5"/>
        <v>II</v>
      </c>
      <c r="BL5" t="str">
        <f t="shared" si="5"/>
        <v>II</v>
      </c>
      <c r="BM5" t="str">
        <f t="shared" si="5"/>
        <v>II</v>
      </c>
      <c r="BN5" t="str">
        <f t="shared" si="5"/>
        <v>II</v>
      </c>
      <c r="BO5" t="str">
        <f t="shared" si="5"/>
        <v>II</v>
      </c>
    </row>
    <row r="6" spans="1:67" x14ac:dyDescent="0.25">
      <c r="A6">
        <f t="shared" si="6"/>
        <v>2015</v>
      </c>
      <c r="B6" t="s">
        <v>288</v>
      </c>
      <c r="C6" t="s">
        <v>288</v>
      </c>
      <c r="D6">
        <v>2</v>
      </c>
      <c r="E6">
        <v>2</v>
      </c>
      <c r="F6" t="str">
        <f t="shared" si="0"/>
        <v>II</v>
      </c>
      <c r="G6" t="str">
        <f t="shared" si="0"/>
        <v>II</v>
      </c>
      <c r="H6" t="str">
        <f t="shared" si="0"/>
        <v>II</v>
      </c>
      <c r="I6" t="str">
        <f t="shared" si="0"/>
        <v>II</v>
      </c>
      <c r="J6" t="str">
        <f t="shared" si="0"/>
        <v>II</v>
      </c>
      <c r="K6" t="str">
        <f t="shared" si="0"/>
        <v>II</v>
      </c>
      <c r="L6" t="str">
        <f t="shared" si="0"/>
        <v>II</v>
      </c>
      <c r="M6" t="str">
        <f t="shared" si="0"/>
        <v>II</v>
      </c>
      <c r="N6" t="str">
        <f t="shared" si="0"/>
        <v>II</v>
      </c>
      <c r="O6" t="str">
        <f t="shared" si="0"/>
        <v>II</v>
      </c>
      <c r="P6" t="str">
        <f t="shared" si="1"/>
        <v>II</v>
      </c>
      <c r="Q6" t="str">
        <f t="shared" si="1"/>
        <v>II</v>
      </c>
      <c r="R6" t="str">
        <f t="shared" si="1"/>
        <v>II</v>
      </c>
      <c r="S6" t="str">
        <f t="shared" si="1"/>
        <v>II</v>
      </c>
      <c r="T6" t="str">
        <f t="shared" si="1"/>
        <v>II</v>
      </c>
      <c r="U6" t="str">
        <f t="shared" si="1"/>
        <v>II</v>
      </c>
      <c r="V6" t="str">
        <f t="shared" si="1"/>
        <v>II</v>
      </c>
      <c r="W6" t="str">
        <f t="shared" si="1"/>
        <v>II</v>
      </c>
      <c r="X6" t="str">
        <f t="shared" si="1"/>
        <v>II</v>
      </c>
      <c r="Y6" t="str">
        <f t="shared" si="1"/>
        <v>II</v>
      </c>
      <c r="Z6" t="str">
        <f t="shared" si="2"/>
        <v>II</v>
      </c>
      <c r="AA6" t="str">
        <f t="shared" si="2"/>
        <v>II</v>
      </c>
      <c r="AB6" t="str">
        <f t="shared" si="2"/>
        <v>II</v>
      </c>
      <c r="AC6" t="str">
        <f t="shared" si="2"/>
        <v>II</v>
      </c>
      <c r="AD6" t="str">
        <f t="shared" si="2"/>
        <v>II</v>
      </c>
      <c r="AE6" t="str">
        <f t="shared" si="2"/>
        <v>II</v>
      </c>
      <c r="AF6" t="str">
        <f t="shared" si="2"/>
        <v>II</v>
      </c>
      <c r="AG6" t="str">
        <f t="shared" si="2"/>
        <v>II</v>
      </c>
      <c r="AH6" t="str">
        <f t="shared" si="2"/>
        <v>II</v>
      </c>
      <c r="AI6" t="str">
        <f t="shared" si="2"/>
        <v>II</v>
      </c>
      <c r="AJ6" t="str">
        <f t="shared" si="3"/>
        <v>II</v>
      </c>
      <c r="AK6" t="str">
        <f t="shared" si="3"/>
        <v>II</v>
      </c>
      <c r="AL6" t="str">
        <f t="shared" si="3"/>
        <v>II</v>
      </c>
      <c r="AM6" t="str">
        <f t="shared" si="3"/>
        <v>II</v>
      </c>
      <c r="AN6" t="str">
        <f t="shared" si="3"/>
        <v>II</v>
      </c>
      <c r="AO6" t="str">
        <f t="shared" si="3"/>
        <v>II</v>
      </c>
      <c r="AP6" t="str">
        <f t="shared" si="3"/>
        <v>II</v>
      </c>
      <c r="AQ6" t="str">
        <f t="shared" si="3"/>
        <v>II</v>
      </c>
      <c r="AR6" t="str">
        <f t="shared" si="3"/>
        <v>II</v>
      </c>
      <c r="AS6" t="str">
        <f t="shared" si="3"/>
        <v>II</v>
      </c>
      <c r="AT6" t="str">
        <f t="shared" si="4"/>
        <v>II</v>
      </c>
      <c r="AU6" t="str">
        <f t="shared" si="4"/>
        <v>II</v>
      </c>
      <c r="AV6" t="str">
        <f t="shared" si="4"/>
        <v>II</v>
      </c>
      <c r="AW6" t="str">
        <f t="shared" si="4"/>
        <v>II</v>
      </c>
      <c r="AX6" t="str">
        <f t="shared" si="4"/>
        <v>II</v>
      </c>
      <c r="AY6" t="str">
        <f t="shared" si="4"/>
        <v>II</v>
      </c>
      <c r="AZ6" t="str">
        <f t="shared" si="4"/>
        <v>II</v>
      </c>
      <c r="BA6" t="str">
        <f t="shared" si="4"/>
        <v>II</v>
      </c>
      <c r="BB6" t="str">
        <f t="shared" si="4"/>
        <v>II</v>
      </c>
      <c r="BC6" t="str">
        <f t="shared" si="4"/>
        <v>II</v>
      </c>
      <c r="BD6" t="str">
        <f t="shared" si="5"/>
        <v>II</v>
      </c>
      <c r="BE6" t="str">
        <f t="shared" si="5"/>
        <v>II</v>
      </c>
      <c r="BF6" t="str">
        <f t="shared" si="5"/>
        <v>II</v>
      </c>
      <c r="BG6" t="str">
        <f t="shared" si="5"/>
        <v>II</v>
      </c>
      <c r="BH6" t="str">
        <f t="shared" si="5"/>
        <v>II</v>
      </c>
      <c r="BI6" t="str">
        <f t="shared" si="5"/>
        <v>II</v>
      </c>
      <c r="BJ6" t="str">
        <f t="shared" si="5"/>
        <v>II</v>
      </c>
      <c r="BK6" t="str">
        <f t="shared" si="5"/>
        <v>II</v>
      </c>
      <c r="BL6" t="str">
        <f t="shared" si="5"/>
        <v>II</v>
      </c>
      <c r="BM6" t="str">
        <f t="shared" si="5"/>
        <v>II</v>
      </c>
      <c r="BN6" t="str">
        <f t="shared" si="5"/>
        <v>II</v>
      </c>
      <c r="BO6" t="str">
        <f t="shared" si="5"/>
        <v>II</v>
      </c>
    </row>
    <row r="7" spans="1:67" x14ac:dyDescent="0.25">
      <c r="A7">
        <f t="shared" si="6"/>
        <v>2014</v>
      </c>
      <c r="B7" t="s">
        <v>288</v>
      </c>
      <c r="C7" t="s">
        <v>288</v>
      </c>
      <c r="D7">
        <v>2</v>
      </c>
      <c r="E7">
        <v>2</v>
      </c>
      <c r="F7" t="str">
        <f t="shared" si="0"/>
        <v>II</v>
      </c>
      <c r="G7" t="str">
        <f t="shared" si="0"/>
        <v>II</v>
      </c>
      <c r="H7" t="str">
        <f t="shared" si="0"/>
        <v>II</v>
      </c>
      <c r="I7" t="str">
        <f t="shared" si="0"/>
        <v>II</v>
      </c>
      <c r="J7" t="str">
        <f t="shared" si="0"/>
        <v>II</v>
      </c>
      <c r="K7" t="str">
        <f t="shared" si="0"/>
        <v>II</v>
      </c>
      <c r="L7" t="str">
        <f t="shared" si="0"/>
        <v>II</v>
      </c>
      <c r="M7" t="str">
        <f t="shared" si="0"/>
        <v>II</v>
      </c>
      <c r="N7" t="str">
        <f t="shared" si="0"/>
        <v>II</v>
      </c>
      <c r="O7" t="str">
        <f t="shared" si="0"/>
        <v>II</v>
      </c>
      <c r="P7" t="str">
        <f t="shared" si="1"/>
        <v>II</v>
      </c>
      <c r="Q7" t="str">
        <f t="shared" si="1"/>
        <v>II</v>
      </c>
      <c r="R7" t="str">
        <f t="shared" si="1"/>
        <v>II</v>
      </c>
      <c r="S7" t="str">
        <f t="shared" si="1"/>
        <v>II</v>
      </c>
      <c r="T7" t="str">
        <f t="shared" si="1"/>
        <v>II</v>
      </c>
      <c r="U7" t="str">
        <f t="shared" si="1"/>
        <v>II</v>
      </c>
      <c r="V7" t="str">
        <f t="shared" si="1"/>
        <v>II</v>
      </c>
      <c r="W7" t="str">
        <f t="shared" si="1"/>
        <v>II</v>
      </c>
      <c r="X7" t="str">
        <f t="shared" si="1"/>
        <v>II</v>
      </c>
      <c r="Y7" t="str">
        <f t="shared" si="1"/>
        <v>II</v>
      </c>
      <c r="Z7" t="str">
        <f t="shared" si="2"/>
        <v>II</v>
      </c>
      <c r="AA7" t="str">
        <f t="shared" si="2"/>
        <v>II</v>
      </c>
      <c r="AB7" t="str">
        <f t="shared" si="2"/>
        <v>II</v>
      </c>
      <c r="AC7" t="str">
        <f t="shared" si="2"/>
        <v>II</v>
      </c>
      <c r="AD7" t="str">
        <f t="shared" si="2"/>
        <v>II</v>
      </c>
      <c r="AE7" t="str">
        <f t="shared" si="2"/>
        <v>II</v>
      </c>
      <c r="AF7" t="str">
        <f t="shared" si="2"/>
        <v>II</v>
      </c>
      <c r="AG7" t="str">
        <f t="shared" si="2"/>
        <v>II</v>
      </c>
      <c r="AH7" t="str">
        <f t="shared" si="2"/>
        <v>II</v>
      </c>
      <c r="AI7" t="str">
        <f t="shared" si="2"/>
        <v>II</v>
      </c>
      <c r="AJ7" t="str">
        <f t="shared" si="3"/>
        <v>II</v>
      </c>
      <c r="AK7" t="str">
        <f t="shared" si="3"/>
        <v>II</v>
      </c>
      <c r="AL7" t="str">
        <f t="shared" si="3"/>
        <v>II</v>
      </c>
      <c r="AM7" t="str">
        <f t="shared" si="3"/>
        <v>II</v>
      </c>
      <c r="AN7" t="str">
        <f t="shared" si="3"/>
        <v>II</v>
      </c>
      <c r="AO7" t="str">
        <f t="shared" si="3"/>
        <v>II</v>
      </c>
      <c r="AP7" t="str">
        <f t="shared" si="3"/>
        <v>II</v>
      </c>
      <c r="AQ7" t="str">
        <f t="shared" si="3"/>
        <v>II</v>
      </c>
      <c r="AR7" t="str">
        <f t="shared" si="3"/>
        <v>II</v>
      </c>
      <c r="AS7" t="str">
        <f t="shared" si="3"/>
        <v>II</v>
      </c>
      <c r="AT7" t="str">
        <f t="shared" si="4"/>
        <v>II</v>
      </c>
      <c r="AU7" t="str">
        <f t="shared" si="4"/>
        <v>II</v>
      </c>
      <c r="AV7" t="str">
        <f t="shared" si="4"/>
        <v>II</v>
      </c>
      <c r="AW7" t="str">
        <f t="shared" si="4"/>
        <v>II</v>
      </c>
      <c r="AX7" t="str">
        <f t="shared" si="4"/>
        <v>II</v>
      </c>
      <c r="AY7" t="str">
        <f t="shared" si="4"/>
        <v>II</v>
      </c>
      <c r="AZ7" t="str">
        <f t="shared" si="4"/>
        <v>II</v>
      </c>
      <c r="BA7" t="str">
        <f t="shared" si="4"/>
        <v>II</v>
      </c>
      <c r="BB7" t="str">
        <f t="shared" si="4"/>
        <v>II</v>
      </c>
      <c r="BC7" t="str">
        <f t="shared" si="4"/>
        <v>II</v>
      </c>
      <c r="BD7" t="str">
        <f t="shared" si="5"/>
        <v>II</v>
      </c>
      <c r="BE7" t="str">
        <f t="shared" si="5"/>
        <v>II</v>
      </c>
      <c r="BF7" t="str">
        <f t="shared" si="5"/>
        <v>II</v>
      </c>
      <c r="BG7" t="str">
        <f t="shared" si="5"/>
        <v>II</v>
      </c>
      <c r="BH7" t="str">
        <f t="shared" si="5"/>
        <v>II</v>
      </c>
      <c r="BI7" t="str">
        <f t="shared" si="5"/>
        <v>II</v>
      </c>
      <c r="BJ7" t="str">
        <f t="shared" si="5"/>
        <v>II</v>
      </c>
      <c r="BK7" t="str">
        <f t="shared" si="5"/>
        <v>II</v>
      </c>
      <c r="BL7" t="str">
        <f t="shared" si="5"/>
        <v>II</v>
      </c>
      <c r="BM7" t="str">
        <f t="shared" si="5"/>
        <v>II</v>
      </c>
      <c r="BN7" t="str">
        <f t="shared" si="5"/>
        <v>II</v>
      </c>
      <c r="BO7" t="str">
        <f t="shared" si="5"/>
        <v>II</v>
      </c>
    </row>
    <row r="8" spans="1:67" x14ac:dyDescent="0.25">
      <c r="A8">
        <f t="shared" si="6"/>
        <v>2013</v>
      </c>
      <c r="B8" t="s">
        <v>288</v>
      </c>
      <c r="C8" t="s">
        <v>288</v>
      </c>
      <c r="D8">
        <v>2</v>
      </c>
      <c r="E8">
        <v>2</v>
      </c>
      <c r="F8" t="str">
        <f t="shared" si="0"/>
        <v>II</v>
      </c>
      <c r="G8" t="str">
        <f t="shared" si="0"/>
        <v>II</v>
      </c>
      <c r="H8" t="str">
        <f t="shared" si="0"/>
        <v>II</v>
      </c>
      <c r="I8" t="str">
        <f t="shared" si="0"/>
        <v>II</v>
      </c>
      <c r="J8" t="str">
        <f t="shared" si="0"/>
        <v>II</v>
      </c>
      <c r="K8" t="str">
        <f t="shared" si="0"/>
        <v>II</v>
      </c>
      <c r="L8" t="str">
        <f t="shared" si="0"/>
        <v>II</v>
      </c>
      <c r="M8" t="str">
        <f t="shared" si="0"/>
        <v>II</v>
      </c>
      <c r="N8" t="str">
        <f t="shared" si="0"/>
        <v>II</v>
      </c>
      <c r="O8" t="str">
        <f t="shared" si="0"/>
        <v>II</v>
      </c>
      <c r="P8" t="str">
        <f t="shared" si="1"/>
        <v>II</v>
      </c>
      <c r="Q8" t="str">
        <f t="shared" si="1"/>
        <v>II</v>
      </c>
      <c r="R8" t="str">
        <f t="shared" si="1"/>
        <v>II</v>
      </c>
      <c r="S8" t="str">
        <f t="shared" si="1"/>
        <v>II</v>
      </c>
      <c r="T8" t="str">
        <f t="shared" si="1"/>
        <v>II</v>
      </c>
      <c r="U8" t="str">
        <f t="shared" si="1"/>
        <v>II</v>
      </c>
      <c r="V8" t="str">
        <f t="shared" si="1"/>
        <v>II</v>
      </c>
      <c r="W8" t="str">
        <f t="shared" si="1"/>
        <v>II</v>
      </c>
      <c r="X8" t="str">
        <f t="shared" si="1"/>
        <v>II</v>
      </c>
      <c r="Y8" t="str">
        <f t="shared" si="1"/>
        <v>II</v>
      </c>
      <c r="Z8" t="str">
        <f t="shared" si="2"/>
        <v>II</v>
      </c>
      <c r="AA8" t="str">
        <f t="shared" si="2"/>
        <v>II</v>
      </c>
      <c r="AB8" t="str">
        <f t="shared" si="2"/>
        <v>II</v>
      </c>
      <c r="AC8" t="str">
        <f t="shared" si="2"/>
        <v>II</v>
      </c>
      <c r="AD8" t="str">
        <f t="shared" si="2"/>
        <v>II</v>
      </c>
      <c r="AE8" t="str">
        <f t="shared" si="2"/>
        <v>II</v>
      </c>
      <c r="AF8" t="str">
        <f t="shared" si="2"/>
        <v>II</v>
      </c>
      <c r="AG8" t="str">
        <f t="shared" si="2"/>
        <v>II</v>
      </c>
      <c r="AH8" t="str">
        <f t="shared" si="2"/>
        <v>II</v>
      </c>
      <c r="AI8" t="str">
        <f t="shared" si="2"/>
        <v>II</v>
      </c>
      <c r="AJ8" t="str">
        <f t="shared" si="3"/>
        <v>II</v>
      </c>
      <c r="AK8" t="str">
        <f t="shared" si="3"/>
        <v>II</v>
      </c>
      <c r="AL8" t="str">
        <f t="shared" si="3"/>
        <v>II</v>
      </c>
      <c r="AM8" t="str">
        <f t="shared" si="3"/>
        <v>II</v>
      </c>
      <c r="AN8" t="str">
        <f t="shared" si="3"/>
        <v>II</v>
      </c>
      <c r="AO8" t="str">
        <f t="shared" si="3"/>
        <v>II</v>
      </c>
      <c r="AP8" t="str">
        <f t="shared" si="3"/>
        <v>II</v>
      </c>
      <c r="AQ8" t="str">
        <f t="shared" si="3"/>
        <v>II</v>
      </c>
      <c r="AR8" t="str">
        <f t="shared" si="3"/>
        <v>II</v>
      </c>
      <c r="AS8" t="str">
        <f t="shared" si="3"/>
        <v>II</v>
      </c>
      <c r="AT8" t="str">
        <f t="shared" si="4"/>
        <v>II</v>
      </c>
      <c r="AU8" t="str">
        <f t="shared" si="4"/>
        <v>II</v>
      </c>
      <c r="AV8" t="str">
        <f t="shared" si="4"/>
        <v>II</v>
      </c>
      <c r="AW8" t="str">
        <f t="shared" si="4"/>
        <v>II</v>
      </c>
      <c r="AX8" t="str">
        <f t="shared" si="4"/>
        <v>II</v>
      </c>
      <c r="AY8" t="str">
        <f t="shared" si="4"/>
        <v>II</v>
      </c>
      <c r="AZ8" t="str">
        <f t="shared" si="4"/>
        <v>II</v>
      </c>
      <c r="BA8" t="str">
        <f t="shared" si="4"/>
        <v>II</v>
      </c>
      <c r="BB8" t="str">
        <f t="shared" si="4"/>
        <v>II</v>
      </c>
      <c r="BC8" t="str">
        <f t="shared" si="4"/>
        <v>II</v>
      </c>
      <c r="BD8" t="str">
        <f t="shared" si="5"/>
        <v>II</v>
      </c>
      <c r="BE8" t="str">
        <f t="shared" si="5"/>
        <v>II</v>
      </c>
      <c r="BF8" t="str">
        <f t="shared" si="5"/>
        <v>II</v>
      </c>
      <c r="BG8" t="str">
        <f t="shared" si="5"/>
        <v>II</v>
      </c>
      <c r="BH8" t="str">
        <f t="shared" si="5"/>
        <v>II</v>
      </c>
      <c r="BI8" t="str">
        <f t="shared" si="5"/>
        <v>II</v>
      </c>
      <c r="BJ8" t="str">
        <f t="shared" si="5"/>
        <v>II</v>
      </c>
      <c r="BK8" t="str">
        <f t="shared" si="5"/>
        <v>II</v>
      </c>
      <c r="BL8" t="str">
        <f t="shared" si="5"/>
        <v>II</v>
      </c>
      <c r="BM8" t="str">
        <f t="shared" si="5"/>
        <v>II</v>
      </c>
      <c r="BN8" t="str">
        <f t="shared" si="5"/>
        <v>II</v>
      </c>
      <c r="BO8" t="str">
        <f t="shared" si="5"/>
        <v>II</v>
      </c>
    </row>
    <row r="9" spans="1:67" x14ac:dyDescent="0.25">
      <c r="A9">
        <f t="shared" si="6"/>
        <v>2012</v>
      </c>
      <c r="B9" t="s">
        <v>288</v>
      </c>
      <c r="C9" t="s">
        <v>288</v>
      </c>
      <c r="D9">
        <v>2</v>
      </c>
      <c r="E9">
        <v>2</v>
      </c>
      <c r="F9" t="str">
        <f t="shared" si="0"/>
        <v>II</v>
      </c>
      <c r="G9" t="str">
        <f t="shared" si="0"/>
        <v>II</v>
      </c>
      <c r="H9" t="str">
        <f t="shared" si="0"/>
        <v>II</v>
      </c>
      <c r="I9" t="str">
        <f t="shared" si="0"/>
        <v>II</v>
      </c>
      <c r="J9" t="str">
        <f t="shared" si="0"/>
        <v>II</v>
      </c>
      <c r="K9" t="str">
        <f t="shared" si="0"/>
        <v>II</v>
      </c>
      <c r="L9" t="str">
        <f t="shared" si="0"/>
        <v>II</v>
      </c>
      <c r="M9" t="str">
        <f t="shared" si="0"/>
        <v>II</v>
      </c>
      <c r="N9" t="str">
        <f t="shared" si="0"/>
        <v>II</v>
      </c>
      <c r="O9" t="str">
        <f t="shared" si="0"/>
        <v>II</v>
      </c>
      <c r="P9" t="str">
        <f t="shared" si="1"/>
        <v>II</v>
      </c>
      <c r="Q9" t="str">
        <f t="shared" si="1"/>
        <v>II</v>
      </c>
      <c r="R9" t="str">
        <f t="shared" si="1"/>
        <v>II</v>
      </c>
      <c r="S9" t="str">
        <f t="shared" si="1"/>
        <v>II</v>
      </c>
      <c r="T9" t="str">
        <f t="shared" si="1"/>
        <v>II</v>
      </c>
      <c r="U9" t="str">
        <f t="shared" si="1"/>
        <v>II</v>
      </c>
      <c r="V9" t="str">
        <f t="shared" si="1"/>
        <v>II</v>
      </c>
      <c r="W9" t="str">
        <f t="shared" si="1"/>
        <v>II</v>
      </c>
      <c r="X9" t="str">
        <f t="shared" si="1"/>
        <v>II</v>
      </c>
      <c r="Y9" t="str">
        <f t="shared" si="1"/>
        <v>II</v>
      </c>
      <c r="Z9" t="str">
        <f t="shared" si="2"/>
        <v>II</v>
      </c>
      <c r="AA9" t="str">
        <f t="shared" si="2"/>
        <v>II</v>
      </c>
      <c r="AB9" t="str">
        <f t="shared" si="2"/>
        <v>II</v>
      </c>
      <c r="AC9" t="str">
        <f t="shared" si="2"/>
        <v>II</v>
      </c>
      <c r="AD9" t="str">
        <f t="shared" si="2"/>
        <v>II</v>
      </c>
      <c r="AE9" t="str">
        <f t="shared" si="2"/>
        <v>II</v>
      </c>
      <c r="AF9" t="str">
        <f t="shared" si="2"/>
        <v>II</v>
      </c>
      <c r="AG9" t="str">
        <f t="shared" si="2"/>
        <v>II</v>
      </c>
      <c r="AH9" t="str">
        <f t="shared" si="2"/>
        <v>II</v>
      </c>
      <c r="AI9" t="str">
        <f t="shared" si="2"/>
        <v>II</v>
      </c>
      <c r="AJ9" t="str">
        <f t="shared" si="3"/>
        <v>II</v>
      </c>
      <c r="AK9" t="str">
        <f t="shared" si="3"/>
        <v>II</v>
      </c>
      <c r="AL9" t="str">
        <f t="shared" si="3"/>
        <v>II</v>
      </c>
      <c r="AM9" t="str">
        <f t="shared" si="3"/>
        <v>II</v>
      </c>
      <c r="AN9" t="str">
        <f t="shared" si="3"/>
        <v>II</v>
      </c>
      <c r="AO9" t="str">
        <f t="shared" si="3"/>
        <v>II</v>
      </c>
      <c r="AP9" t="str">
        <f t="shared" si="3"/>
        <v>II</v>
      </c>
      <c r="AQ9" t="str">
        <f t="shared" si="3"/>
        <v>II</v>
      </c>
      <c r="AR9" t="str">
        <f t="shared" si="3"/>
        <v>II</v>
      </c>
      <c r="AS9" t="str">
        <f t="shared" si="3"/>
        <v>II</v>
      </c>
      <c r="AT9" t="str">
        <f t="shared" si="4"/>
        <v>II</v>
      </c>
      <c r="AU9" t="str">
        <f t="shared" si="4"/>
        <v>II</v>
      </c>
      <c r="AV9" t="str">
        <f t="shared" si="4"/>
        <v>II</v>
      </c>
      <c r="AW9" t="str">
        <f t="shared" si="4"/>
        <v>II</v>
      </c>
      <c r="AX9" t="str">
        <f t="shared" si="4"/>
        <v>II</v>
      </c>
      <c r="AY9" t="str">
        <f t="shared" si="4"/>
        <v>II</v>
      </c>
      <c r="AZ9" t="str">
        <f t="shared" si="4"/>
        <v>II</v>
      </c>
      <c r="BA9" t="str">
        <f t="shared" si="4"/>
        <v>II</v>
      </c>
      <c r="BB9" t="str">
        <f t="shared" si="4"/>
        <v>II</v>
      </c>
      <c r="BC9" t="str">
        <f t="shared" si="4"/>
        <v>II</v>
      </c>
      <c r="BD9" t="str">
        <f t="shared" si="5"/>
        <v>II</v>
      </c>
      <c r="BE9" t="str">
        <f t="shared" si="5"/>
        <v>II</v>
      </c>
      <c r="BF9" t="str">
        <f t="shared" si="5"/>
        <v>II</v>
      </c>
      <c r="BG9" t="str">
        <f t="shared" si="5"/>
        <v>II</v>
      </c>
      <c r="BH9" t="str">
        <f t="shared" si="5"/>
        <v>II</v>
      </c>
      <c r="BI9" t="str">
        <f t="shared" si="5"/>
        <v>II</v>
      </c>
      <c r="BJ9" t="str">
        <f t="shared" si="5"/>
        <v>II</v>
      </c>
      <c r="BK9" t="str">
        <f t="shared" si="5"/>
        <v>II</v>
      </c>
      <c r="BL9" t="str">
        <f t="shared" si="5"/>
        <v>II</v>
      </c>
      <c r="BM9" t="str">
        <f t="shared" si="5"/>
        <v>II</v>
      </c>
      <c r="BN9" t="str">
        <f t="shared" si="5"/>
        <v>II</v>
      </c>
      <c r="BO9" t="str">
        <f t="shared" si="5"/>
        <v>II</v>
      </c>
    </row>
    <row r="10" spans="1:67" x14ac:dyDescent="0.25">
      <c r="A10">
        <f t="shared" si="6"/>
        <v>2011</v>
      </c>
      <c r="B10" t="s">
        <v>288</v>
      </c>
      <c r="C10" t="s">
        <v>288</v>
      </c>
      <c r="D10">
        <v>2</v>
      </c>
      <c r="E10">
        <v>2</v>
      </c>
      <c r="F10" t="str">
        <f t="shared" si="0"/>
        <v>II</v>
      </c>
      <c r="G10" t="str">
        <f t="shared" si="0"/>
        <v>II</v>
      </c>
      <c r="H10" t="str">
        <f t="shared" si="0"/>
        <v>II</v>
      </c>
      <c r="I10" t="str">
        <f t="shared" si="0"/>
        <v>II</v>
      </c>
      <c r="J10" t="str">
        <f t="shared" si="0"/>
        <v>II</v>
      </c>
      <c r="K10" t="str">
        <f t="shared" si="0"/>
        <v>II</v>
      </c>
      <c r="L10" t="str">
        <f t="shared" si="0"/>
        <v>II</v>
      </c>
      <c r="M10" t="str">
        <f t="shared" si="0"/>
        <v>II</v>
      </c>
      <c r="N10" t="str">
        <f t="shared" si="0"/>
        <v>II</v>
      </c>
      <c r="O10" t="str">
        <f t="shared" si="0"/>
        <v>II</v>
      </c>
      <c r="P10" t="str">
        <f t="shared" si="1"/>
        <v>II</v>
      </c>
      <c r="Q10" t="str">
        <f t="shared" si="1"/>
        <v>II</v>
      </c>
      <c r="R10" t="str">
        <f t="shared" si="1"/>
        <v>II</v>
      </c>
      <c r="S10" t="str">
        <f t="shared" si="1"/>
        <v>II</v>
      </c>
      <c r="T10" t="str">
        <f t="shared" si="1"/>
        <v>II</v>
      </c>
      <c r="U10" t="str">
        <f t="shared" si="1"/>
        <v>II</v>
      </c>
      <c r="V10" t="str">
        <f t="shared" si="1"/>
        <v>II</v>
      </c>
      <c r="W10" t="str">
        <f t="shared" si="1"/>
        <v>II</v>
      </c>
      <c r="X10" t="str">
        <f t="shared" si="1"/>
        <v>II</v>
      </c>
      <c r="Y10" t="str">
        <f t="shared" si="1"/>
        <v>II</v>
      </c>
      <c r="Z10" t="str">
        <f t="shared" si="2"/>
        <v>II</v>
      </c>
      <c r="AA10" t="str">
        <f t="shared" si="2"/>
        <v>II</v>
      </c>
      <c r="AB10" t="str">
        <f t="shared" si="2"/>
        <v>II</v>
      </c>
      <c r="AC10" t="str">
        <f t="shared" si="2"/>
        <v>II</v>
      </c>
      <c r="AD10" t="str">
        <f t="shared" si="2"/>
        <v>II</v>
      </c>
      <c r="AE10" t="str">
        <f t="shared" si="2"/>
        <v>II</v>
      </c>
      <c r="AF10" t="str">
        <f t="shared" si="2"/>
        <v>II</v>
      </c>
      <c r="AG10" t="str">
        <f t="shared" si="2"/>
        <v>II</v>
      </c>
      <c r="AH10" t="str">
        <f t="shared" si="2"/>
        <v>II</v>
      </c>
      <c r="AI10" t="str">
        <f t="shared" si="2"/>
        <v>II</v>
      </c>
      <c r="AJ10" t="str">
        <f t="shared" si="3"/>
        <v>II</v>
      </c>
      <c r="AK10" t="str">
        <f t="shared" si="3"/>
        <v>II</v>
      </c>
      <c r="AL10" t="str">
        <f t="shared" si="3"/>
        <v>II</v>
      </c>
      <c r="AM10" t="str">
        <f t="shared" si="3"/>
        <v>II</v>
      </c>
      <c r="AN10" t="str">
        <f t="shared" si="3"/>
        <v>II</v>
      </c>
      <c r="AO10" t="str">
        <f t="shared" si="3"/>
        <v>II</v>
      </c>
      <c r="AP10" t="str">
        <f t="shared" si="3"/>
        <v>II</v>
      </c>
      <c r="AQ10" t="str">
        <f t="shared" si="3"/>
        <v>II</v>
      </c>
      <c r="AR10" t="str">
        <f t="shared" si="3"/>
        <v>II</v>
      </c>
      <c r="AS10" t="str">
        <f t="shared" si="3"/>
        <v>II</v>
      </c>
      <c r="AT10" t="str">
        <f t="shared" si="4"/>
        <v>II</v>
      </c>
      <c r="AU10" t="str">
        <f t="shared" si="4"/>
        <v>II</v>
      </c>
      <c r="AV10" t="str">
        <f t="shared" si="4"/>
        <v>II</v>
      </c>
      <c r="AW10" t="str">
        <f t="shared" si="4"/>
        <v>II</v>
      </c>
      <c r="AX10" t="str">
        <f t="shared" si="4"/>
        <v>II</v>
      </c>
      <c r="AY10" t="str">
        <f t="shared" si="4"/>
        <v>II</v>
      </c>
      <c r="AZ10" t="str">
        <f t="shared" si="4"/>
        <v>II</v>
      </c>
      <c r="BA10" t="str">
        <f t="shared" si="4"/>
        <v>II</v>
      </c>
      <c r="BB10" t="str">
        <f t="shared" si="4"/>
        <v>II</v>
      </c>
      <c r="BC10" t="str">
        <f t="shared" si="4"/>
        <v>II</v>
      </c>
      <c r="BD10" t="str">
        <f t="shared" si="5"/>
        <v>II</v>
      </c>
      <c r="BE10" t="str">
        <f t="shared" si="5"/>
        <v>II</v>
      </c>
      <c r="BF10" t="str">
        <f t="shared" si="5"/>
        <v>II</v>
      </c>
      <c r="BG10" t="str">
        <f t="shared" si="5"/>
        <v>II</v>
      </c>
      <c r="BH10" t="str">
        <f t="shared" si="5"/>
        <v>II</v>
      </c>
      <c r="BI10" t="str">
        <f t="shared" si="5"/>
        <v>II</v>
      </c>
      <c r="BJ10" t="str">
        <f t="shared" si="5"/>
        <v>II</v>
      </c>
      <c r="BK10" t="str">
        <f t="shared" si="5"/>
        <v>II</v>
      </c>
      <c r="BL10" t="str">
        <f t="shared" si="5"/>
        <v>II</v>
      </c>
      <c r="BM10" t="str">
        <f t="shared" si="5"/>
        <v>II</v>
      </c>
      <c r="BN10" t="str">
        <f t="shared" si="5"/>
        <v>II</v>
      </c>
      <c r="BO10" t="str">
        <f t="shared" si="5"/>
        <v>II</v>
      </c>
    </row>
    <row r="11" spans="1:67" x14ac:dyDescent="0.25">
      <c r="A11">
        <f t="shared" si="6"/>
        <v>2010</v>
      </c>
      <c r="B11" t="s">
        <v>288</v>
      </c>
      <c r="C11" t="s">
        <v>288</v>
      </c>
      <c r="D11">
        <v>2</v>
      </c>
      <c r="E11">
        <v>2</v>
      </c>
      <c r="F11" t="str">
        <f t="shared" si="0"/>
        <v>II</v>
      </c>
      <c r="G11" t="str">
        <f t="shared" si="0"/>
        <v>II</v>
      </c>
      <c r="H11" t="str">
        <f t="shared" si="0"/>
        <v>II</v>
      </c>
      <c r="I11" t="str">
        <f t="shared" si="0"/>
        <v>II</v>
      </c>
      <c r="J11" t="str">
        <f t="shared" si="0"/>
        <v>II</v>
      </c>
      <c r="K11" t="str">
        <f t="shared" si="0"/>
        <v>II</v>
      </c>
      <c r="L11" t="str">
        <f t="shared" si="0"/>
        <v>II</v>
      </c>
      <c r="M11" t="str">
        <f t="shared" si="0"/>
        <v>II</v>
      </c>
      <c r="N11" t="str">
        <f t="shared" si="0"/>
        <v>II</v>
      </c>
      <c r="O11" t="str">
        <f t="shared" si="0"/>
        <v>II</v>
      </c>
      <c r="P11" t="str">
        <f t="shared" si="1"/>
        <v>II</v>
      </c>
      <c r="Q11" t="str">
        <f t="shared" si="1"/>
        <v>II</v>
      </c>
      <c r="R11" t="str">
        <f t="shared" si="1"/>
        <v>II</v>
      </c>
      <c r="S11" t="str">
        <f t="shared" si="1"/>
        <v>II</v>
      </c>
      <c r="T11" t="str">
        <f t="shared" si="1"/>
        <v>II</v>
      </c>
      <c r="U11" t="str">
        <f t="shared" si="1"/>
        <v>II</v>
      </c>
      <c r="V11" t="str">
        <f t="shared" si="1"/>
        <v>II</v>
      </c>
      <c r="W11" t="str">
        <f t="shared" si="1"/>
        <v>II</v>
      </c>
      <c r="X11" t="str">
        <f t="shared" si="1"/>
        <v>II</v>
      </c>
      <c r="Y11" t="str">
        <f t="shared" si="1"/>
        <v>II</v>
      </c>
      <c r="Z11" t="str">
        <f t="shared" si="2"/>
        <v>II</v>
      </c>
      <c r="AA11" t="str">
        <f t="shared" si="2"/>
        <v>II</v>
      </c>
      <c r="AB11" t="str">
        <f t="shared" si="2"/>
        <v>II</v>
      </c>
      <c r="AC11" t="str">
        <f t="shared" si="2"/>
        <v>II</v>
      </c>
      <c r="AD11" t="str">
        <f t="shared" si="2"/>
        <v>II</v>
      </c>
      <c r="AE11" t="str">
        <f t="shared" si="2"/>
        <v>II</v>
      </c>
      <c r="AF11" t="str">
        <f t="shared" si="2"/>
        <v>II</v>
      </c>
      <c r="AG11" t="str">
        <f t="shared" si="2"/>
        <v>II</v>
      </c>
      <c r="AH11" t="str">
        <f t="shared" si="2"/>
        <v>II</v>
      </c>
      <c r="AI11" t="str">
        <f t="shared" si="2"/>
        <v>II</v>
      </c>
      <c r="AJ11" t="str">
        <f t="shared" si="3"/>
        <v>II</v>
      </c>
      <c r="AK11" t="str">
        <f t="shared" si="3"/>
        <v>II</v>
      </c>
      <c r="AL11" t="str">
        <f t="shared" si="3"/>
        <v>II</v>
      </c>
      <c r="AM11" t="str">
        <f t="shared" si="3"/>
        <v>II</v>
      </c>
      <c r="AN11" t="str">
        <f t="shared" si="3"/>
        <v>II</v>
      </c>
      <c r="AO11" t="str">
        <f t="shared" si="3"/>
        <v>II</v>
      </c>
      <c r="AP11" t="str">
        <f t="shared" si="3"/>
        <v>II</v>
      </c>
      <c r="AQ11" t="str">
        <f t="shared" si="3"/>
        <v>II</v>
      </c>
      <c r="AR11" t="str">
        <f t="shared" si="3"/>
        <v>II</v>
      </c>
      <c r="AS11" t="str">
        <f t="shared" si="3"/>
        <v>II</v>
      </c>
      <c r="AT11" t="str">
        <f t="shared" si="4"/>
        <v>II</v>
      </c>
      <c r="AU11" t="str">
        <f t="shared" si="4"/>
        <v>II</v>
      </c>
      <c r="AV11" t="str">
        <f t="shared" si="4"/>
        <v>II</v>
      </c>
      <c r="AW11" t="str">
        <f t="shared" si="4"/>
        <v>II</v>
      </c>
      <c r="AX11" t="str">
        <f t="shared" si="4"/>
        <v>II</v>
      </c>
      <c r="AY11" t="str">
        <f t="shared" si="4"/>
        <v>II</v>
      </c>
      <c r="AZ11" t="str">
        <f t="shared" si="4"/>
        <v>II</v>
      </c>
      <c r="BA11" t="str">
        <f t="shared" si="4"/>
        <v>II</v>
      </c>
      <c r="BB11" t="str">
        <f t="shared" si="4"/>
        <v>II</v>
      </c>
      <c r="BC11" t="str">
        <f t="shared" si="4"/>
        <v>II</v>
      </c>
      <c r="BD11" t="str">
        <f t="shared" si="5"/>
        <v>II</v>
      </c>
      <c r="BE11" t="str">
        <f t="shared" si="5"/>
        <v>II</v>
      </c>
      <c r="BF11" t="str">
        <f t="shared" si="5"/>
        <v>II</v>
      </c>
      <c r="BG11" t="str">
        <f t="shared" si="5"/>
        <v>II</v>
      </c>
      <c r="BH11" t="str">
        <f t="shared" si="5"/>
        <v>II</v>
      </c>
      <c r="BI11" t="str">
        <f t="shared" si="5"/>
        <v>II</v>
      </c>
      <c r="BJ11" t="str">
        <f t="shared" si="5"/>
        <v>II</v>
      </c>
      <c r="BK11" t="str">
        <f t="shared" si="5"/>
        <v>II</v>
      </c>
      <c r="BL11" t="str">
        <f t="shared" si="5"/>
        <v>II</v>
      </c>
      <c r="BM11" t="str">
        <f t="shared" si="5"/>
        <v>II</v>
      </c>
      <c r="BN11" t="str">
        <f t="shared" si="5"/>
        <v>II</v>
      </c>
      <c r="BO11" t="str">
        <f t="shared" si="5"/>
        <v>II</v>
      </c>
    </row>
    <row r="12" spans="1:67" x14ac:dyDescent="0.25">
      <c r="A12">
        <f t="shared" si="6"/>
        <v>2009</v>
      </c>
      <c r="B12" t="s">
        <v>288</v>
      </c>
      <c r="C12" t="s">
        <v>288</v>
      </c>
      <c r="D12">
        <v>2</v>
      </c>
      <c r="E12">
        <v>2</v>
      </c>
      <c r="F12" t="str">
        <f t="shared" ref="F12:O21" si="7">$B12</f>
        <v>II</v>
      </c>
      <c r="G12" t="str">
        <f t="shared" si="7"/>
        <v>II</v>
      </c>
      <c r="H12" t="str">
        <f t="shared" si="7"/>
        <v>II</v>
      </c>
      <c r="I12" t="str">
        <f t="shared" si="7"/>
        <v>II</v>
      </c>
      <c r="J12" t="str">
        <f t="shared" si="7"/>
        <v>II</v>
      </c>
      <c r="K12" t="str">
        <f t="shared" si="7"/>
        <v>II</v>
      </c>
      <c r="L12" t="str">
        <f t="shared" si="7"/>
        <v>II</v>
      </c>
      <c r="M12" t="str">
        <f t="shared" si="7"/>
        <v>II</v>
      </c>
      <c r="N12" t="str">
        <f t="shared" si="7"/>
        <v>II</v>
      </c>
      <c r="O12" t="str">
        <f t="shared" si="7"/>
        <v>II</v>
      </c>
      <c r="P12" t="str">
        <f t="shared" ref="P12:Y21" si="8">$B12</f>
        <v>II</v>
      </c>
      <c r="Q12" t="str">
        <f t="shared" si="8"/>
        <v>II</v>
      </c>
      <c r="R12" t="str">
        <f t="shared" si="8"/>
        <v>II</v>
      </c>
      <c r="S12" t="str">
        <f t="shared" si="8"/>
        <v>II</v>
      </c>
      <c r="T12" t="str">
        <f t="shared" si="8"/>
        <v>II</v>
      </c>
      <c r="U12" t="str">
        <f t="shared" si="8"/>
        <v>II</v>
      </c>
      <c r="V12" t="str">
        <f t="shared" si="8"/>
        <v>II</v>
      </c>
      <c r="W12" t="str">
        <f t="shared" si="8"/>
        <v>II</v>
      </c>
      <c r="X12" t="str">
        <f t="shared" si="8"/>
        <v>II</v>
      </c>
      <c r="Y12" t="str">
        <f t="shared" si="8"/>
        <v>II</v>
      </c>
      <c r="Z12" t="str">
        <f t="shared" ref="Z12:AI21" si="9">$B12</f>
        <v>II</v>
      </c>
      <c r="AA12" t="str">
        <f t="shared" si="9"/>
        <v>II</v>
      </c>
      <c r="AB12" t="str">
        <f t="shared" si="9"/>
        <v>II</v>
      </c>
      <c r="AC12" t="str">
        <f t="shared" si="9"/>
        <v>II</v>
      </c>
      <c r="AD12" t="str">
        <f t="shared" si="9"/>
        <v>II</v>
      </c>
      <c r="AE12" t="str">
        <f t="shared" si="9"/>
        <v>II</v>
      </c>
      <c r="AF12" t="str">
        <f t="shared" si="9"/>
        <v>II</v>
      </c>
      <c r="AG12" t="str">
        <f t="shared" si="9"/>
        <v>II</v>
      </c>
      <c r="AH12" t="str">
        <f t="shared" si="9"/>
        <v>II</v>
      </c>
      <c r="AI12" t="str">
        <f t="shared" si="9"/>
        <v>II</v>
      </c>
      <c r="AJ12" t="str">
        <f t="shared" ref="AJ12:AS21" si="10">$B12</f>
        <v>II</v>
      </c>
      <c r="AK12" t="str">
        <f t="shared" si="10"/>
        <v>II</v>
      </c>
      <c r="AL12" t="str">
        <f t="shared" si="10"/>
        <v>II</v>
      </c>
      <c r="AM12" t="str">
        <f t="shared" si="10"/>
        <v>II</v>
      </c>
      <c r="AN12" t="str">
        <f t="shared" si="10"/>
        <v>II</v>
      </c>
      <c r="AO12" t="str">
        <f t="shared" si="10"/>
        <v>II</v>
      </c>
      <c r="AP12" t="str">
        <f t="shared" si="10"/>
        <v>II</v>
      </c>
      <c r="AQ12" t="str">
        <f t="shared" si="10"/>
        <v>II</v>
      </c>
      <c r="AR12" t="str">
        <f t="shared" si="10"/>
        <v>II</v>
      </c>
      <c r="AS12" t="str">
        <f t="shared" si="10"/>
        <v>II</v>
      </c>
      <c r="AT12" t="str">
        <f t="shared" ref="AT12:BC21" si="11">$B12</f>
        <v>II</v>
      </c>
      <c r="AU12" t="str">
        <f t="shared" si="11"/>
        <v>II</v>
      </c>
      <c r="AV12" t="str">
        <f t="shared" si="11"/>
        <v>II</v>
      </c>
      <c r="AW12" t="str">
        <f t="shared" si="11"/>
        <v>II</v>
      </c>
      <c r="AX12" t="str">
        <f t="shared" si="11"/>
        <v>II</v>
      </c>
      <c r="AY12" t="str">
        <f t="shared" si="11"/>
        <v>II</v>
      </c>
      <c r="AZ12" t="str">
        <f t="shared" si="11"/>
        <v>II</v>
      </c>
      <c r="BA12" t="str">
        <f t="shared" si="11"/>
        <v>II</v>
      </c>
      <c r="BB12" t="str">
        <f t="shared" si="11"/>
        <v>II</v>
      </c>
      <c r="BC12" t="str">
        <f t="shared" si="11"/>
        <v>II</v>
      </c>
      <c r="BD12" t="str">
        <f t="shared" ref="BD12:BO21" si="12">$B12</f>
        <v>II</v>
      </c>
      <c r="BE12" t="str">
        <f t="shared" si="12"/>
        <v>II</v>
      </c>
      <c r="BF12" t="str">
        <f t="shared" si="12"/>
        <v>II</v>
      </c>
      <c r="BG12" t="str">
        <f t="shared" si="12"/>
        <v>II</v>
      </c>
      <c r="BH12" t="str">
        <f t="shared" si="12"/>
        <v>II</v>
      </c>
      <c r="BI12" t="str">
        <f t="shared" si="12"/>
        <v>II</v>
      </c>
      <c r="BJ12" t="str">
        <f t="shared" si="12"/>
        <v>II</v>
      </c>
      <c r="BK12" t="str">
        <f t="shared" si="12"/>
        <v>II</v>
      </c>
      <c r="BL12" t="str">
        <f t="shared" si="12"/>
        <v>II</v>
      </c>
      <c r="BM12" t="str">
        <f t="shared" si="12"/>
        <v>II</v>
      </c>
      <c r="BN12" t="str">
        <f t="shared" si="12"/>
        <v>II</v>
      </c>
      <c r="BO12" t="str">
        <f t="shared" si="12"/>
        <v>II</v>
      </c>
    </row>
    <row r="13" spans="1:67" x14ac:dyDescent="0.25">
      <c r="A13">
        <f t="shared" si="6"/>
        <v>2008</v>
      </c>
      <c r="B13" t="s">
        <v>288</v>
      </c>
      <c r="C13" t="s">
        <v>288</v>
      </c>
      <c r="D13">
        <v>2</v>
      </c>
      <c r="E13">
        <v>2</v>
      </c>
      <c r="F13" t="str">
        <f t="shared" si="7"/>
        <v>II</v>
      </c>
      <c r="G13" t="str">
        <f t="shared" si="7"/>
        <v>II</v>
      </c>
      <c r="H13" t="str">
        <f t="shared" si="7"/>
        <v>II</v>
      </c>
      <c r="I13" t="str">
        <f t="shared" si="7"/>
        <v>II</v>
      </c>
      <c r="J13" t="str">
        <f t="shared" si="7"/>
        <v>II</v>
      </c>
      <c r="K13" t="str">
        <f t="shared" si="7"/>
        <v>II</v>
      </c>
      <c r="L13" t="str">
        <f t="shared" si="7"/>
        <v>II</v>
      </c>
      <c r="M13" t="str">
        <f t="shared" si="7"/>
        <v>II</v>
      </c>
      <c r="N13" t="str">
        <f t="shared" si="7"/>
        <v>II</v>
      </c>
      <c r="O13" t="str">
        <f t="shared" si="7"/>
        <v>II</v>
      </c>
      <c r="P13" t="str">
        <f t="shared" si="8"/>
        <v>II</v>
      </c>
      <c r="Q13" t="str">
        <f t="shared" si="8"/>
        <v>II</v>
      </c>
      <c r="R13" t="str">
        <f t="shared" si="8"/>
        <v>II</v>
      </c>
      <c r="S13" t="str">
        <f t="shared" si="8"/>
        <v>II</v>
      </c>
      <c r="T13" t="str">
        <f t="shared" si="8"/>
        <v>II</v>
      </c>
      <c r="U13" t="str">
        <f t="shared" si="8"/>
        <v>II</v>
      </c>
      <c r="V13" t="str">
        <f t="shared" si="8"/>
        <v>II</v>
      </c>
      <c r="W13" t="str">
        <f t="shared" si="8"/>
        <v>II</v>
      </c>
      <c r="X13" t="str">
        <f t="shared" si="8"/>
        <v>II</v>
      </c>
      <c r="Y13" t="str">
        <f t="shared" si="8"/>
        <v>II</v>
      </c>
      <c r="Z13" t="str">
        <f t="shared" si="9"/>
        <v>II</v>
      </c>
      <c r="AA13" t="str">
        <f t="shared" si="9"/>
        <v>II</v>
      </c>
      <c r="AB13" t="str">
        <f t="shared" si="9"/>
        <v>II</v>
      </c>
      <c r="AC13" t="str">
        <f t="shared" si="9"/>
        <v>II</v>
      </c>
      <c r="AD13" t="str">
        <f t="shared" si="9"/>
        <v>II</v>
      </c>
      <c r="AE13" t="str">
        <f t="shared" si="9"/>
        <v>II</v>
      </c>
      <c r="AF13" t="str">
        <f t="shared" si="9"/>
        <v>II</v>
      </c>
      <c r="AG13" t="str">
        <f t="shared" si="9"/>
        <v>II</v>
      </c>
      <c r="AH13" t="str">
        <f t="shared" si="9"/>
        <v>II</v>
      </c>
      <c r="AI13" t="str">
        <f t="shared" si="9"/>
        <v>II</v>
      </c>
      <c r="AJ13" t="str">
        <f t="shared" si="10"/>
        <v>II</v>
      </c>
      <c r="AK13" t="str">
        <f t="shared" si="10"/>
        <v>II</v>
      </c>
      <c r="AL13" t="str">
        <f t="shared" si="10"/>
        <v>II</v>
      </c>
      <c r="AM13" t="str">
        <f t="shared" si="10"/>
        <v>II</v>
      </c>
      <c r="AN13" t="str">
        <f t="shared" si="10"/>
        <v>II</v>
      </c>
      <c r="AO13" t="str">
        <f t="shared" si="10"/>
        <v>II</v>
      </c>
      <c r="AP13" t="str">
        <f t="shared" si="10"/>
        <v>II</v>
      </c>
      <c r="AQ13" t="str">
        <f t="shared" si="10"/>
        <v>II</v>
      </c>
      <c r="AR13" t="str">
        <f t="shared" si="10"/>
        <v>II</v>
      </c>
      <c r="AS13" t="str">
        <f t="shared" si="10"/>
        <v>II</v>
      </c>
      <c r="AT13" t="str">
        <f t="shared" si="11"/>
        <v>II</v>
      </c>
      <c r="AU13" t="str">
        <f t="shared" si="11"/>
        <v>II</v>
      </c>
      <c r="AV13" t="str">
        <f t="shared" si="11"/>
        <v>II</v>
      </c>
      <c r="AW13" t="str">
        <f t="shared" si="11"/>
        <v>II</v>
      </c>
      <c r="AX13" t="str">
        <f t="shared" si="11"/>
        <v>II</v>
      </c>
      <c r="AY13" t="str">
        <f t="shared" si="11"/>
        <v>II</v>
      </c>
      <c r="AZ13" t="str">
        <f t="shared" si="11"/>
        <v>II</v>
      </c>
      <c r="BA13" t="str">
        <f t="shared" si="11"/>
        <v>II</v>
      </c>
      <c r="BB13" t="str">
        <f t="shared" si="11"/>
        <v>II</v>
      </c>
      <c r="BC13" t="str">
        <f t="shared" si="11"/>
        <v>II</v>
      </c>
      <c r="BD13" t="str">
        <f t="shared" si="12"/>
        <v>II</v>
      </c>
      <c r="BE13" t="str">
        <f t="shared" si="12"/>
        <v>II</v>
      </c>
      <c r="BF13" t="str">
        <f t="shared" si="12"/>
        <v>II</v>
      </c>
      <c r="BG13" t="str">
        <f t="shared" si="12"/>
        <v>II</v>
      </c>
      <c r="BH13" t="str">
        <f t="shared" si="12"/>
        <v>II</v>
      </c>
      <c r="BI13" t="str">
        <f t="shared" si="12"/>
        <v>II</v>
      </c>
      <c r="BJ13" t="str">
        <f t="shared" si="12"/>
        <v>II</v>
      </c>
      <c r="BK13" t="str">
        <f t="shared" si="12"/>
        <v>II</v>
      </c>
      <c r="BL13" t="str">
        <f t="shared" si="12"/>
        <v>II</v>
      </c>
      <c r="BM13" t="str">
        <f t="shared" si="12"/>
        <v>II</v>
      </c>
      <c r="BN13" t="str">
        <f t="shared" si="12"/>
        <v>II</v>
      </c>
      <c r="BO13" t="str">
        <f t="shared" si="12"/>
        <v>II</v>
      </c>
    </row>
    <row r="14" spans="1:67" x14ac:dyDescent="0.25">
      <c r="A14">
        <f t="shared" si="6"/>
        <v>2007</v>
      </c>
      <c r="B14" t="s">
        <v>288</v>
      </c>
      <c r="C14" t="s">
        <v>288</v>
      </c>
      <c r="D14">
        <v>2</v>
      </c>
      <c r="E14">
        <v>2</v>
      </c>
      <c r="F14" t="str">
        <f t="shared" si="7"/>
        <v>II</v>
      </c>
      <c r="G14" t="str">
        <f t="shared" si="7"/>
        <v>II</v>
      </c>
      <c r="H14" t="str">
        <f t="shared" si="7"/>
        <v>II</v>
      </c>
      <c r="I14" t="str">
        <f t="shared" si="7"/>
        <v>II</v>
      </c>
      <c r="J14" t="str">
        <f t="shared" si="7"/>
        <v>II</v>
      </c>
      <c r="K14" t="str">
        <f t="shared" si="7"/>
        <v>II</v>
      </c>
      <c r="L14" t="str">
        <f t="shared" si="7"/>
        <v>II</v>
      </c>
      <c r="M14" t="str">
        <f t="shared" si="7"/>
        <v>II</v>
      </c>
      <c r="N14" t="str">
        <f t="shared" si="7"/>
        <v>II</v>
      </c>
      <c r="O14" t="str">
        <f t="shared" si="7"/>
        <v>II</v>
      </c>
      <c r="P14" t="str">
        <f t="shared" si="8"/>
        <v>II</v>
      </c>
      <c r="Q14" t="str">
        <f t="shared" si="8"/>
        <v>II</v>
      </c>
      <c r="R14" t="str">
        <f t="shared" si="8"/>
        <v>II</v>
      </c>
      <c r="S14" t="str">
        <f t="shared" si="8"/>
        <v>II</v>
      </c>
      <c r="T14" t="str">
        <f t="shared" si="8"/>
        <v>II</v>
      </c>
      <c r="U14" t="str">
        <f t="shared" si="8"/>
        <v>II</v>
      </c>
      <c r="V14" t="str">
        <f t="shared" si="8"/>
        <v>II</v>
      </c>
      <c r="W14" t="str">
        <f t="shared" si="8"/>
        <v>II</v>
      </c>
      <c r="X14" t="str">
        <f t="shared" si="8"/>
        <v>II</v>
      </c>
      <c r="Y14" t="str">
        <f t="shared" si="8"/>
        <v>II</v>
      </c>
      <c r="Z14" t="str">
        <f t="shared" si="9"/>
        <v>II</v>
      </c>
      <c r="AA14" t="str">
        <f t="shared" si="9"/>
        <v>II</v>
      </c>
      <c r="AB14" t="str">
        <f t="shared" si="9"/>
        <v>II</v>
      </c>
      <c r="AC14" t="str">
        <f t="shared" si="9"/>
        <v>II</v>
      </c>
      <c r="AD14" t="str">
        <f t="shared" si="9"/>
        <v>II</v>
      </c>
      <c r="AE14" t="str">
        <f t="shared" si="9"/>
        <v>II</v>
      </c>
      <c r="AF14" t="str">
        <f t="shared" si="9"/>
        <v>II</v>
      </c>
      <c r="AG14" t="str">
        <f t="shared" si="9"/>
        <v>II</v>
      </c>
      <c r="AH14" t="str">
        <f t="shared" si="9"/>
        <v>II</v>
      </c>
      <c r="AI14" t="str">
        <f t="shared" si="9"/>
        <v>II</v>
      </c>
      <c r="AJ14" t="str">
        <f t="shared" si="10"/>
        <v>II</v>
      </c>
      <c r="AK14" t="str">
        <f t="shared" si="10"/>
        <v>II</v>
      </c>
      <c r="AL14" t="str">
        <f t="shared" si="10"/>
        <v>II</v>
      </c>
      <c r="AM14" t="str">
        <f t="shared" si="10"/>
        <v>II</v>
      </c>
      <c r="AN14" t="str">
        <f t="shared" si="10"/>
        <v>II</v>
      </c>
      <c r="AO14" t="str">
        <f t="shared" si="10"/>
        <v>II</v>
      </c>
      <c r="AP14" t="str">
        <f t="shared" si="10"/>
        <v>II</v>
      </c>
      <c r="AQ14" t="str">
        <f t="shared" si="10"/>
        <v>II</v>
      </c>
      <c r="AR14" t="str">
        <f t="shared" si="10"/>
        <v>II</v>
      </c>
      <c r="AS14" t="str">
        <f t="shared" si="10"/>
        <v>II</v>
      </c>
      <c r="AT14" t="str">
        <f t="shared" si="11"/>
        <v>II</v>
      </c>
      <c r="AU14" t="str">
        <f t="shared" si="11"/>
        <v>II</v>
      </c>
      <c r="AV14" t="str">
        <f t="shared" si="11"/>
        <v>II</v>
      </c>
      <c r="AW14" t="str">
        <f t="shared" si="11"/>
        <v>II</v>
      </c>
      <c r="AX14" t="str">
        <f t="shared" si="11"/>
        <v>II</v>
      </c>
      <c r="AY14" t="str">
        <f t="shared" si="11"/>
        <v>II</v>
      </c>
      <c r="AZ14" t="str">
        <f t="shared" si="11"/>
        <v>II</v>
      </c>
      <c r="BA14" t="str">
        <f t="shared" si="11"/>
        <v>II</v>
      </c>
      <c r="BB14" t="str">
        <f t="shared" si="11"/>
        <v>II</v>
      </c>
      <c r="BC14" t="str">
        <f t="shared" si="11"/>
        <v>II</v>
      </c>
      <c r="BD14" t="str">
        <f t="shared" si="12"/>
        <v>II</v>
      </c>
      <c r="BE14" t="str">
        <f t="shared" si="12"/>
        <v>II</v>
      </c>
      <c r="BF14" t="str">
        <f t="shared" si="12"/>
        <v>II</v>
      </c>
      <c r="BG14" t="str">
        <f t="shared" si="12"/>
        <v>II</v>
      </c>
      <c r="BH14" t="str">
        <f t="shared" si="12"/>
        <v>II</v>
      </c>
      <c r="BI14" t="str">
        <f t="shared" si="12"/>
        <v>II</v>
      </c>
      <c r="BJ14" t="str">
        <f t="shared" si="12"/>
        <v>II</v>
      </c>
      <c r="BK14" t="str">
        <f t="shared" si="12"/>
        <v>II</v>
      </c>
      <c r="BL14" t="str">
        <f t="shared" si="12"/>
        <v>II</v>
      </c>
      <c r="BM14" t="str">
        <f t="shared" si="12"/>
        <v>II</v>
      </c>
      <c r="BN14" t="str">
        <f t="shared" si="12"/>
        <v>II</v>
      </c>
      <c r="BO14" t="str">
        <f t="shared" si="12"/>
        <v>II</v>
      </c>
    </row>
    <row r="15" spans="1:67" x14ac:dyDescent="0.25">
      <c r="A15">
        <f t="shared" si="6"/>
        <v>2006</v>
      </c>
      <c r="B15" t="s">
        <v>288</v>
      </c>
      <c r="C15" t="s">
        <v>288</v>
      </c>
      <c r="D15">
        <v>2</v>
      </c>
      <c r="E15">
        <v>2</v>
      </c>
      <c r="F15" t="str">
        <f t="shared" si="7"/>
        <v>II</v>
      </c>
      <c r="G15" t="str">
        <f t="shared" si="7"/>
        <v>II</v>
      </c>
      <c r="H15" t="str">
        <f t="shared" si="7"/>
        <v>II</v>
      </c>
      <c r="I15" t="str">
        <f t="shared" si="7"/>
        <v>II</v>
      </c>
      <c r="J15" t="str">
        <f t="shared" si="7"/>
        <v>II</v>
      </c>
      <c r="K15" t="str">
        <f t="shared" si="7"/>
        <v>II</v>
      </c>
      <c r="L15" t="str">
        <f t="shared" si="7"/>
        <v>II</v>
      </c>
      <c r="M15" t="str">
        <f t="shared" si="7"/>
        <v>II</v>
      </c>
      <c r="N15" t="str">
        <f t="shared" si="7"/>
        <v>II</v>
      </c>
      <c r="O15" t="str">
        <f t="shared" si="7"/>
        <v>II</v>
      </c>
      <c r="P15" t="str">
        <f t="shared" si="8"/>
        <v>II</v>
      </c>
      <c r="Q15" t="str">
        <f t="shared" si="8"/>
        <v>II</v>
      </c>
      <c r="R15" t="str">
        <f t="shared" si="8"/>
        <v>II</v>
      </c>
      <c r="S15" t="str">
        <f t="shared" si="8"/>
        <v>II</v>
      </c>
      <c r="T15" t="str">
        <f t="shared" si="8"/>
        <v>II</v>
      </c>
      <c r="U15" t="str">
        <f t="shared" si="8"/>
        <v>II</v>
      </c>
      <c r="V15" t="str">
        <f t="shared" si="8"/>
        <v>II</v>
      </c>
      <c r="W15" t="str">
        <f t="shared" si="8"/>
        <v>II</v>
      </c>
      <c r="X15" t="str">
        <f t="shared" si="8"/>
        <v>II</v>
      </c>
      <c r="Y15" t="str">
        <f t="shared" si="8"/>
        <v>II</v>
      </c>
      <c r="Z15" t="str">
        <f t="shared" si="9"/>
        <v>II</v>
      </c>
      <c r="AA15" t="str">
        <f t="shared" si="9"/>
        <v>II</v>
      </c>
      <c r="AB15" t="str">
        <f t="shared" si="9"/>
        <v>II</v>
      </c>
      <c r="AC15" t="str">
        <f t="shared" si="9"/>
        <v>II</v>
      </c>
      <c r="AD15" t="str">
        <f t="shared" si="9"/>
        <v>II</v>
      </c>
      <c r="AE15" t="str">
        <f t="shared" si="9"/>
        <v>II</v>
      </c>
      <c r="AF15" t="str">
        <f t="shared" si="9"/>
        <v>II</v>
      </c>
      <c r="AG15" t="str">
        <f t="shared" si="9"/>
        <v>II</v>
      </c>
      <c r="AH15" t="str">
        <f t="shared" si="9"/>
        <v>II</v>
      </c>
      <c r="AI15" t="str">
        <f t="shared" si="9"/>
        <v>II</v>
      </c>
      <c r="AJ15" t="str">
        <f t="shared" si="10"/>
        <v>II</v>
      </c>
      <c r="AK15" t="str">
        <f t="shared" si="10"/>
        <v>II</v>
      </c>
      <c r="AL15" t="str">
        <f t="shared" si="10"/>
        <v>II</v>
      </c>
      <c r="AM15" t="str">
        <f t="shared" si="10"/>
        <v>II</v>
      </c>
      <c r="AN15" t="str">
        <f t="shared" si="10"/>
        <v>II</v>
      </c>
      <c r="AO15" t="str">
        <f t="shared" si="10"/>
        <v>II</v>
      </c>
      <c r="AP15" t="str">
        <f t="shared" si="10"/>
        <v>II</v>
      </c>
      <c r="AQ15" t="str">
        <f t="shared" si="10"/>
        <v>II</v>
      </c>
      <c r="AR15" t="str">
        <f t="shared" si="10"/>
        <v>II</v>
      </c>
      <c r="AS15" t="str">
        <f t="shared" si="10"/>
        <v>II</v>
      </c>
      <c r="AT15" t="str">
        <f t="shared" si="11"/>
        <v>II</v>
      </c>
      <c r="AU15" t="str">
        <f t="shared" si="11"/>
        <v>II</v>
      </c>
      <c r="AV15" t="str">
        <f t="shared" si="11"/>
        <v>II</v>
      </c>
      <c r="AW15" t="str">
        <f t="shared" si="11"/>
        <v>II</v>
      </c>
      <c r="AX15" t="str">
        <f t="shared" si="11"/>
        <v>II</v>
      </c>
      <c r="AY15" t="str">
        <f t="shared" si="11"/>
        <v>II</v>
      </c>
      <c r="AZ15" t="str">
        <f t="shared" si="11"/>
        <v>II</v>
      </c>
      <c r="BA15" t="str">
        <f t="shared" si="11"/>
        <v>II</v>
      </c>
      <c r="BB15" t="str">
        <f t="shared" si="11"/>
        <v>II</v>
      </c>
      <c r="BC15" t="str">
        <f t="shared" si="11"/>
        <v>II</v>
      </c>
      <c r="BD15" t="str">
        <f t="shared" si="12"/>
        <v>II</v>
      </c>
      <c r="BE15" t="str">
        <f t="shared" si="12"/>
        <v>II</v>
      </c>
      <c r="BF15" t="str">
        <f t="shared" si="12"/>
        <v>II</v>
      </c>
      <c r="BG15" t="str">
        <f t="shared" si="12"/>
        <v>II</v>
      </c>
      <c r="BH15" t="str">
        <f t="shared" si="12"/>
        <v>II</v>
      </c>
      <c r="BI15" t="str">
        <f t="shared" si="12"/>
        <v>II</v>
      </c>
      <c r="BJ15" t="str">
        <f t="shared" si="12"/>
        <v>II</v>
      </c>
      <c r="BK15" t="str">
        <f t="shared" si="12"/>
        <v>II</v>
      </c>
      <c r="BL15" t="str">
        <f t="shared" si="12"/>
        <v>II</v>
      </c>
      <c r="BM15" t="str">
        <f t="shared" si="12"/>
        <v>II</v>
      </c>
      <c r="BN15" t="str">
        <f t="shared" si="12"/>
        <v>II</v>
      </c>
      <c r="BO15" t="str">
        <f t="shared" si="12"/>
        <v>II</v>
      </c>
    </row>
    <row r="16" spans="1:67" x14ac:dyDescent="0.25">
      <c r="A16">
        <f t="shared" si="6"/>
        <v>2005</v>
      </c>
      <c r="B16" t="s">
        <v>288</v>
      </c>
      <c r="C16" t="s">
        <v>288</v>
      </c>
      <c r="D16">
        <v>2</v>
      </c>
      <c r="E16">
        <v>2</v>
      </c>
      <c r="F16" t="str">
        <f t="shared" si="7"/>
        <v>II</v>
      </c>
      <c r="G16" t="str">
        <f t="shared" si="7"/>
        <v>II</v>
      </c>
      <c r="H16" t="str">
        <f t="shared" si="7"/>
        <v>II</v>
      </c>
      <c r="I16" t="str">
        <f t="shared" si="7"/>
        <v>II</v>
      </c>
      <c r="J16" t="str">
        <f t="shared" si="7"/>
        <v>II</v>
      </c>
      <c r="K16" t="str">
        <f t="shared" si="7"/>
        <v>II</v>
      </c>
      <c r="L16" t="str">
        <f t="shared" si="7"/>
        <v>II</v>
      </c>
      <c r="M16" t="str">
        <f t="shared" si="7"/>
        <v>II</v>
      </c>
      <c r="N16" t="str">
        <f t="shared" si="7"/>
        <v>II</v>
      </c>
      <c r="O16" t="str">
        <f t="shared" si="7"/>
        <v>II</v>
      </c>
      <c r="P16" t="str">
        <f t="shared" si="8"/>
        <v>II</v>
      </c>
      <c r="Q16" t="str">
        <f t="shared" si="8"/>
        <v>II</v>
      </c>
      <c r="R16" t="str">
        <f t="shared" si="8"/>
        <v>II</v>
      </c>
      <c r="S16" t="str">
        <f t="shared" si="8"/>
        <v>II</v>
      </c>
      <c r="T16" t="str">
        <f t="shared" si="8"/>
        <v>II</v>
      </c>
      <c r="U16" t="str">
        <f t="shared" si="8"/>
        <v>II</v>
      </c>
      <c r="V16" t="str">
        <f t="shared" si="8"/>
        <v>II</v>
      </c>
      <c r="W16" t="str">
        <f t="shared" si="8"/>
        <v>II</v>
      </c>
      <c r="X16" t="str">
        <f t="shared" si="8"/>
        <v>II</v>
      </c>
      <c r="Y16" t="str">
        <f t="shared" si="8"/>
        <v>II</v>
      </c>
      <c r="Z16" t="str">
        <f t="shared" si="9"/>
        <v>II</v>
      </c>
      <c r="AA16" t="str">
        <f t="shared" si="9"/>
        <v>II</v>
      </c>
      <c r="AB16" t="str">
        <f t="shared" si="9"/>
        <v>II</v>
      </c>
      <c r="AC16" t="str">
        <f t="shared" si="9"/>
        <v>II</v>
      </c>
      <c r="AD16" t="str">
        <f t="shared" si="9"/>
        <v>II</v>
      </c>
      <c r="AE16" t="str">
        <f t="shared" si="9"/>
        <v>II</v>
      </c>
      <c r="AF16" t="str">
        <f t="shared" si="9"/>
        <v>II</v>
      </c>
      <c r="AG16" t="str">
        <f t="shared" si="9"/>
        <v>II</v>
      </c>
      <c r="AH16" t="str">
        <f t="shared" si="9"/>
        <v>II</v>
      </c>
      <c r="AI16" t="str">
        <f t="shared" si="9"/>
        <v>II</v>
      </c>
      <c r="AJ16" t="str">
        <f t="shared" si="10"/>
        <v>II</v>
      </c>
      <c r="AK16" t="str">
        <f t="shared" si="10"/>
        <v>II</v>
      </c>
      <c r="AL16" t="str">
        <f t="shared" si="10"/>
        <v>II</v>
      </c>
      <c r="AM16" t="str">
        <f t="shared" si="10"/>
        <v>II</v>
      </c>
      <c r="AN16" t="str">
        <f t="shared" si="10"/>
        <v>II</v>
      </c>
      <c r="AO16" t="str">
        <f t="shared" si="10"/>
        <v>II</v>
      </c>
      <c r="AP16" t="str">
        <f t="shared" si="10"/>
        <v>II</v>
      </c>
      <c r="AQ16" t="str">
        <f t="shared" si="10"/>
        <v>II</v>
      </c>
      <c r="AR16" t="str">
        <f t="shared" si="10"/>
        <v>II</v>
      </c>
      <c r="AS16" t="str">
        <f t="shared" si="10"/>
        <v>II</v>
      </c>
      <c r="AT16" t="str">
        <f t="shared" si="11"/>
        <v>II</v>
      </c>
      <c r="AU16" t="str">
        <f t="shared" si="11"/>
        <v>II</v>
      </c>
      <c r="AV16" t="str">
        <f t="shared" si="11"/>
        <v>II</v>
      </c>
      <c r="AW16" t="str">
        <f t="shared" si="11"/>
        <v>II</v>
      </c>
      <c r="AX16" t="str">
        <f t="shared" si="11"/>
        <v>II</v>
      </c>
      <c r="AY16" t="str">
        <f t="shared" si="11"/>
        <v>II</v>
      </c>
      <c r="AZ16" t="str">
        <f t="shared" si="11"/>
        <v>II</v>
      </c>
      <c r="BA16" t="str">
        <f t="shared" si="11"/>
        <v>II</v>
      </c>
      <c r="BB16" t="str">
        <f t="shared" si="11"/>
        <v>II</v>
      </c>
      <c r="BC16" t="str">
        <f t="shared" si="11"/>
        <v>II</v>
      </c>
      <c r="BD16" t="str">
        <f t="shared" si="12"/>
        <v>II</v>
      </c>
      <c r="BE16" t="str">
        <f t="shared" si="12"/>
        <v>II</v>
      </c>
      <c r="BF16" t="str">
        <f t="shared" si="12"/>
        <v>II</v>
      </c>
      <c r="BG16" t="str">
        <f t="shared" si="12"/>
        <v>II</v>
      </c>
      <c r="BH16" t="str">
        <f t="shared" si="12"/>
        <v>II</v>
      </c>
      <c r="BI16" t="str">
        <f t="shared" si="12"/>
        <v>II</v>
      </c>
      <c r="BJ16" t="str">
        <f t="shared" si="12"/>
        <v>II</v>
      </c>
      <c r="BK16" t="str">
        <f t="shared" si="12"/>
        <v>II</v>
      </c>
      <c r="BL16" t="str">
        <f t="shared" si="12"/>
        <v>II</v>
      </c>
      <c r="BM16" t="str">
        <f t="shared" si="12"/>
        <v>II</v>
      </c>
      <c r="BN16" t="str">
        <f t="shared" si="12"/>
        <v>II</v>
      </c>
      <c r="BO16" t="str">
        <f t="shared" si="12"/>
        <v>II</v>
      </c>
    </row>
    <row r="17" spans="1:67" x14ac:dyDescent="0.25">
      <c r="A17">
        <f t="shared" si="6"/>
        <v>2004</v>
      </c>
      <c r="B17" t="s">
        <v>288</v>
      </c>
      <c r="C17" t="s">
        <v>288</v>
      </c>
      <c r="D17">
        <v>2</v>
      </c>
      <c r="E17">
        <v>2</v>
      </c>
      <c r="F17" t="str">
        <f t="shared" si="7"/>
        <v>II</v>
      </c>
      <c r="G17" t="str">
        <f t="shared" si="7"/>
        <v>II</v>
      </c>
      <c r="H17" t="str">
        <f t="shared" si="7"/>
        <v>II</v>
      </c>
      <c r="I17" t="str">
        <f t="shared" si="7"/>
        <v>II</v>
      </c>
      <c r="J17" t="str">
        <f t="shared" si="7"/>
        <v>II</v>
      </c>
      <c r="K17" t="str">
        <f t="shared" si="7"/>
        <v>II</v>
      </c>
      <c r="L17" t="str">
        <f t="shared" si="7"/>
        <v>II</v>
      </c>
      <c r="M17" t="str">
        <f t="shared" si="7"/>
        <v>II</v>
      </c>
      <c r="N17" t="str">
        <f t="shared" si="7"/>
        <v>II</v>
      </c>
      <c r="O17" t="str">
        <f t="shared" si="7"/>
        <v>II</v>
      </c>
      <c r="P17" t="str">
        <f t="shared" si="8"/>
        <v>II</v>
      </c>
      <c r="Q17" t="str">
        <f t="shared" si="8"/>
        <v>II</v>
      </c>
      <c r="R17" t="str">
        <f t="shared" si="8"/>
        <v>II</v>
      </c>
      <c r="S17" t="str">
        <f t="shared" si="8"/>
        <v>II</v>
      </c>
      <c r="T17" t="str">
        <f t="shared" si="8"/>
        <v>II</v>
      </c>
      <c r="U17" t="str">
        <f t="shared" si="8"/>
        <v>II</v>
      </c>
      <c r="V17" t="str">
        <f t="shared" si="8"/>
        <v>II</v>
      </c>
      <c r="W17" t="str">
        <f t="shared" si="8"/>
        <v>II</v>
      </c>
      <c r="X17" t="str">
        <f t="shared" si="8"/>
        <v>II</v>
      </c>
      <c r="Y17" t="str">
        <f t="shared" si="8"/>
        <v>II</v>
      </c>
      <c r="Z17" t="str">
        <f t="shared" si="9"/>
        <v>II</v>
      </c>
      <c r="AA17" t="str">
        <f t="shared" si="9"/>
        <v>II</v>
      </c>
      <c r="AB17" t="str">
        <f t="shared" si="9"/>
        <v>II</v>
      </c>
      <c r="AC17" t="str">
        <f t="shared" si="9"/>
        <v>II</v>
      </c>
      <c r="AD17" t="str">
        <f t="shared" si="9"/>
        <v>II</v>
      </c>
      <c r="AE17" t="str">
        <f t="shared" si="9"/>
        <v>II</v>
      </c>
      <c r="AF17" t="str">
        <f t="shared" si="9"/>
        <v>II</v>
      </c>
      <c r="AG17" t="str">
        <f t="shared" si="9"/>
        <v>II</v>
      </c>
      <c r="AH17" t="str">
        <f t="shared" si="9"/>
        <v>II</v>
      </c>
      <c r="AI17" t="str">
        <f t="shared" si="9"/>
        <v>II</v>
      </c>
      <c r="AJ17" t="str">
        <f t="shared" si="10"/>
        <v>II</v>
      </c>
      <c r="AK17" t="str">
        <f t="shared" si="10"/>
        <v>II</v>
      </c>
      <c r="AL17" t="str">
        <f t="shared" si="10"/>
        <v>II</v>
      </c>
      <c r="AM17" t="str">
        <f t="shared" si="10"/>
        <v>II</v>
      </c>
      <c r="AN17" t="str">
        <f t="shared" si="10"/>
        <v>II</v>
      </c>
      <c r="AO17" t="str">
        <f t="shared" si="10"/>
        <v>II</v>
      </c>
      <c r="AP17" t="str">
        <f t="shared" si="10"/>
        <v>II</v>
      </c>
      <c r="AQ17" t="str">
        <f t="shared" si="10"/>
        <v>II</v>
      </c>
      <c r="AR17" t="str">
        <f t="shared" si="10"/>
        <v>II</v>
      </c>
      <c r="AS17" t="str">
        <f t="shared" si="10"/>
        <v>II</v>
      </c>
      <c r="AT17" t="str">
        <f t="shared" si="11"/>
        <v>II</v>
      </c>
      <c r="AU17" t="str">
        <f t="shared" si="11"/>
        <v>II</v>
      </c>
      <c r="AV17" t="str">
        <f t="shared" si="11"/>
        <v>II</v>
      </c>
      <c r="AW17" t="str">
        <f t="shared" si="11"/>
        <v>II</v>
      </c>
      <c r="AX17" t="str">
        <f t="shared" si="11"/>
        <v>II</v>
      </c>
      <c r="AY17" t="str">
        <f t="shared" si="11"/>
        <v>II</v>
      </c>
      <c r="AZ17" t="str">
        <f t="shared" si="11"/>
        <v>II</v>
      </c>
      <c r="BA17" t="str">
        <f t="shared" si="11"/>
        <v>II</v>
      </c>
      <c r="BB17" t="str">
        <f t="shared" si="11"/>
        <v>II</v>
      </c>
      <c r="BC17" t="str">
        <f t="shared" si="11"/>
        <v>II</v>
      </c>
      <c r="BD17" t="str">
        <f t="shared" si="12"/>
        <v>II</v>
      </c>
      <c r="BE17" t="str">
        <f t="shared" si="12"/>
        <v>II</v>
      </c>
      <c r="BF17" t="str">
        <f t="shared" si="12"/>
        <v>II</v>
      </c>
      <c r="BG17" t="str">
        <f t="shared" si="12"/>
        <v>II</v>
      </c>
      <c r="BH17" t="str">
        <f t="shared" si="12"/>
        <v>II</v>
      </c>
      <c r="BI17" t="str">
        <f t="shared" si="12"/>
        <v>II</v>
      </c>
      <c r="BJ17" t="str">
        <f t="shared" si="12"/>
        <v>II</v>
      </c>
      <c r="BK17" t="str">
        <f t="shared" si="12"/>
        <v>II</v>
      </c>
      <c r="BL17" t="str">
        <f t="shared" si="12"/>
        <v>II</v>
      </c>
      <c r="BM17" t="str">
        <f t="shared" si="12"/>
        <v>II</v>
      </c>
      <c r="BN17" t="str">
        <f t="shared" si="12"/>
        <v>II</v>
      </c>
      <c r="BO17" t="str">
        <f t="shared" si="12"/>
        <v>II</v>
      </c>
    </row>
    <row r="18" spans="1:67" x14ac:dyDescent="0.25">
      <c r="A18">
        <f t="shared" si="6"/>
        <v>2003</v>
      </c>
      <c r="B18" t="s">
        <v>288</v>
      </c>
      <c r="C18" t="s">
        <v>288</v>
      </c>
      <c r="D18">
        <v>2</v>
      </c>
      <c r="E18">
        <v>2</v>
      </c>
      <c r="F18" t="str">
        <f t="shared" si="7"/>
        <v>II</v>
      </c>
      <c r="G18" t="str">
        <f t="shared" si="7"/>
        <v>II</v>
      </c>
      <c r="H18" t="str">
        <f t="shared" si="7"/>
        <v>II</v>
      </c>
      <c r="I18" t="str">
        <f t="shared" si="7"/>
        <v>II</v>
      </c>
      <c r="J18" t="str">
        <f t="shared" si="7"/>
        <v>II</v>
      </c>
      <c r="K18" t="str">
        <f t="shared" si="7"/>
        <v>II</v>
      </c>
      <c r="L18" t="str">
        <f t="shared" si="7"/>
        <v>II</v>
      </c>
      <c r="M18" t="str">
        <f t="shared" si="7"/>
        <v>II</v>
      </c>
      <c r="N18" t="str">
        <f t="shared" si="7"/>
        <v>II</v>
      </c>
      <c r="O18" t="str">
        <f t="shared" si="7"/>
        <v>II</v>
      </c>
      <c r="P18" t="str">
        <f t="shared" si="8"/>
        <v>II</v>
      </c>
      <c r="Q18" t="str">
        <f t="shared" si="8"/>
        <v>II</v>
      </c>
      <c r="R18" t="str">
        <f t="shared" si="8"/>
        <v>II</v>
      </c>
      <c r="S18" t="str">
        <f t="shared" si="8"/>
        <v>II</v>
      </c>
      <c r="T18" t="str">
        <f t="shared" si="8"/>
        <v>II</v>
      </c>
      <c r="U18" t="str">
        <f t="shared" si="8"/>
        <v>II</v>
      </c>
      <c r="V18" t="str">
        <f t="shared" si="8"/>
        <v>II</v>
      </c>
      <c r="W18" t="str">
        <f t="shared" si="8"/>
        <v>II</v>
      </c>
      <c r="X18" t="str">
        <f t="shared" si="8"/>
        <v>II</v>
      </c>
      <c r="Y18" t="str">
        <f t="shared" si="8"/>
        <v>II</v>
      </c>
      <c r="Z18" t="str">
        <f t="shared" si="9"/>
        <v>II</v>
      </c>
      <c r="AA18" t="str">
        <f t="shared" si="9"/>
        <v>II</v>
      </c>
      <c r="AB18" t="str">
        <f t="shared" si="9"/>
        <v>II</v>
      </c>
      <c r="AC18" t="str">
        <f t="shared" si="9"/>
        <v>II</v>
      </c>
      <c r="AD18" t="str">
        <f t="shared" si="9"/>
        <v>II</v>
      </c>
      <c r="AE18" t="str">
        <f t="shared" si="9"/>
        <v>II</v>
      </c>
      <c r="AF18" t="str">
        <f t="shared" si="9"/>
        <v>II</v>
      </c>
      <c r="AG18" t="str">
        <f t="shared" si="9"/>
        <v>II</v>
      </c>
      <c r="AH18" t="str">
        <f t="shared" si="9"/>
        <v>II</v>
      </c>
      <c r="AI18" t="str">
        <f t="shared" si="9"/>
        <v>II</v>
      </c>
      <c r="AJ18" t="str">
        <f t="shared" si="10"/>
        <v>II</v>
      </c>
      <c r="AK18" t="str">
        <f t="shared" si="10"/>
        <v>II</v>
      </c>
      <c r="AL18" t="str">
        <f t="shared" si="10"/>
        <v>II</v>
      </c>
      <c r="AM18" t="str">
        <f t="shared" si="10"/>
        <v>II</v>
      </c>
      <c r="AN18" t="str">
        <f t="shared" si="10"/>
        <v>II</v>
      </c>
      <c r="AO18" t="str">
        <f t="shared" si="10"/>
        <v>II</v>
      </c>
      <c r="AP18" t="str">
        <f t="shared" si="10"/>
        <v>II</v>
      </c>
      <c r="AQ18" t="str">
        <f t="shared" si="10"/>
        <v>II</v>
      </c>
      <c r="AR18" t="str">
        <f t="shared" si="10"/>
        <v>II</v>
      </c>
      <c r="AS18" t="str">
        <f t="shared" si="10"/>
        <v>II</v>
      </c>
      <c r="AT18" t="str">
        <f t="shared" si="11"/>
        <v>II</v>
      </c>
      <c r="AU18" t="str">
        <f t="shared" si="11"/>
        <v>II</v>
      </c>
      <c r="AV18" t="str">
        <f t="shared" si="11"/>
        <v>II</v>
      </c>
      <c r="AW18" t="str">
        <f t="shared" si="11"/>
        <v>II</v>
      </c>
      <c r="AX18" t="str">
        <f t="shared" si="11"/>
        <v>II</v>
      </c>
      <c r="AY18" t="str">
        <f t="shared" si="11"/>
        <v>II</v>
      </c>
      <c r="AZ18" t="str">
        <f t="shared" si="11"/>
        <v>II</v>
      </c>
      <c r="BA18" t="str">
        <f t="shared" si="11"/>
        <v>II</v>
      </c>
      <c r="BB18" t="str">
        <f t="shared" si="11"/>
        <v>II</v>
      </c>
      <c r="BC18" t="str">
        <f t="shared" si="11"/>
        <v>II</v>
      </c>
      <c r="BD18" t="str">
        <f t="shared" si="12"/>
        <v>II</v>
      </c>
      <c r="BE18" t="str">
        <f t="shared" si="12"/>
        <v>II</v>
      </c>
      <c r="BF18" t="str">
        <f t="shared" si="12"/>
        <v>II</v>
      </c>
      <c r="BG18" t="str">
        <f t="shared" si="12"/>
        <v>II</v>
      </c>
      <c r="BH18" t="str">
        <f t="shared" si="12"/>
        <v>II</v>
      </c>
      <c r="BI18" t="str">
        <f t="shared" si="12"/>
        <v>II</v>
      </c>
      <c r="BJ18" t="str">
        <f t="shared" si="12"/>
        <v>II</v>
      </c>
      <c r="BK18" t="str">
        <f t="shared" si="12"/>
        <v>II</v>
      </c>
      <c r="BL18" t="str">
        <f t="shared" si="12"/>
        <v>II</v>
      </c>
      <c r="BM18" t="str">
        <f t="shared" si="12"/>
        <v>II</v>
      </c>
      <c r="BN18" t="str">
        <f t="shared" si="12"/>
        <v>II</v>
      </c>
      <c r="BO18" t="str">
        <f t="shared" si="12"/>
        <v>II</v>
      </c>
    </row>
    <row r="19" spans="1:67" x14ac:dyDescent="0.25">
      <c r="A19">
        <f t="shared" si="6"/>
        <v>2002</v>
      </c>
      <c r="B19" t="s">
        <v>288</v>
      </c>
      <c r="C19" t="s">
        <v>288</v>
      </c>
      <c r="D19">
        <v>2</v>
      </c>
      <c r="E19">
        <v>2</v>
      </c>
      <c r="F19" t="str">
        <f t="shared" si="7"/>
        <v>II</v>
      </c>
      <c r="G19" t="str">
        <f t="shared" si="7"/>
        <v>II</v>
      </c>
      <c r="H19" t="str">
        <f t="shared" si="7"/>
        <v>II</v>
      </c>
      <c r="I19" t="str">
        <f t="shared" si="7"/>
        <v>II</v>
      </c>
      <c r="J19" t="str">
        <f t="shared" si="7"/>
        <v>II</v>
      </c>
      <c r="K19" t="str">
        <f t="shared" si="7"/>
        <v>II</v>
      </c>
      <c r="L19" t="str">
        <f t="shared" si="7"/>
        <v>II</v>
      </c>
      <c r="M19" t="str">
        <f t="shared" si="7"/>
        <v>II</v>
      </c>
      <c r="N19" t="str">
        <f t="shared" si="7"/>
        <v>II</v>
      </c>
      <c r="O19" t="str">
        <f t="shared" si="7"/>
        <v>II</v>
      </c>
      <c r="P19" t="str">
        <f t="shared" si="8"/>
        <v>II</v>
      </c>
      <c r="Q19" t="str">
        <f t="shared" si="8"/>
        <v>II</v>
      </c>
      <c r="R19" t="str">
        <f t="shared" si="8"/>
        <v>II</v>
      </c>
      <c r="S19" t="str">
        <f t="shared" si="8"/>
        <v>II</v>
      </c>
      <c r="T19" t="str">
        <f t="shared" si="8"/>
        <v>II</v>
      </c>
      <c r="U19" t="str">
        <f t="shared" si="8"/>
        <v>II</v>
      </c>
      <c r="V19" t="str">
        <f t="shared" si="8"/>
        <v>II</v>
      </c>
      <c r="W19" t="str">
        <f t="shared" si="8"/>
        <v>II</v>
      </c>
      <c r="X19" t="str">
        <f t="shared" si="8"/>
        <v>II</v>
      </c>
      <c r="Y19" t="str">
        <f t="shared" si="8"/>
        <v>II</v>
      </c>
      <c r="Z19" t="str">
        <f t="shared" si="9"/>
        <v>II</v>
      </c>
      <c r="AA19" t="str">
        <f t="shared" si="9"/>
        <v>II</v>
      </c>
      <c r="AB19" t="str">
        <f t="shared" si="9"/>
        <v>II</v>
      </c>
      <c r="AC19" t="str">
        <f t="shared" si="9"/>
        <v>II</v>
      </c>
      <c r="AD19" t="str">
        <f t="shared" si="9"/>
        <v>II</v>
      </c>
      <c r="AE19" t="str">
        <f t="shared" si="9"/>
        <v>II</v>
      </c>
      <c r="AF19" t="str">
        <f t="shared" si="9"/>
        <v>II</v>
      </c>
      <c r="AG19" t="str">
        <f t="shared" si="9"/>
        <v>II</v>
      </c>
      <c r="AH19" t="str">
        <f t="shared" si="9"/>
        <v>II</v>
      </c>
      <c r="AI19" t="str">
        <f t="shared" si="9"/>
        <v>II</v>
      </c>
      <c r="AJ19" t="str">
        <f t="shared" si="10"/>
        <v>II</v>
      </c>
      <c r="AK19" t="str">
        <f t="shared" si="10"/>
        <v>II</v>
      </c>
      <c r="AL19" t="str">
        <f t="shared" si="10"/>
        <v>II</v>
      </c>
      <c r="AM19" t="str">
        <f t="shared" si="10"/>
        <v>II</v>
      </c>
      <c r="AN19" t="str">
        <f t="shared" si="10"/>
        <v>II</v>
      </c>
      <c r="AO19" t="str">
        <f t="shared" si="10"/>
        <v>II</v>
      </c>
      <c r="AP19" t="str">
        <f t="shared" si="10"/>
        <v>II</v>
      </c>
      <c r="AQ19" t="str">
        <f t="shared" si="10"/>
        <v>II</v>
      </c>
      <c r="AR19" t="str">
        <f t="shared" si="10"/>
        <v>II</v>
      </c>
      <c r="AS19" t="str">
        <f t="shared" si="10"/>
        <v>II</v>
      </c>
      <c r="AT19" t="str">
        <f t="shared" si="11"/>
        <v>II</v>
      </c>
      <c r="AU19" t="str">
        <f t="shared" si="11"/>
        <v>II</v>
      </c>
      <c r="AV19" t="str">
        <f t="shared" si="11"/>
        <v>II</v>
      </c>
      <c r="AW19" t="str">
        <f t="shared" si="11"/>
        <v>II</v>
      </c>
      <c r="AX19" t="str">
        <f t="shared" si="11"/>
        <v>II</v>
      </c>
      <c r="AY19" t="str">
        <f t="shared" si="11"/>
        <v>II</v>
      </c>
      <c r="AZ19" t="str">
        <f t="shared" si="11"/>
        <v>II</v>
      </c>
      <c r="BA19" t="str">
        <f t="shared" si="11"/>
        <v>II</v>
      </c>
      <c r="BB19" t="str">
        <f t="shared" si="11"/>
        <v>II</v>
      </c>
      <c r="BC19" t="str">
        <f t="shared" si="11"/>
        <v>II</v>
      </c>
      <c r="BD19" t="str">
        <f t="shared" si="12"/>
        <v>II</v>
      </c>
      <c r="BE19" t="str">
        <f t="shared" si="12"/>
        <v>II</v>
      </c>
      <c r="BF19" t="str">
        <f t="shared" si="12"/>
        <v>II</v>
      </c>
      <c r="BG19" t="str">
        <f t="shared" si="12"/>
        <v>II</v>
      </c>
      <c r="BH19" t="str">
        <f t="shared" si="12"/>
        <v>II</v>
      </c>
      <c r="BI19" t="str">
        <f t="shared" si="12"/>
        <v>II</v>
      </c>
      <c r="BJ19" t="str">
        <f t="shared" si="12"/>
        <v>II</v>
      </c>
      <c r="BK19" t="str">
        <f t="shared" si="12"/>
        <v>II</v>
      </c>
      <c r="BL19" t="str">
        <f t="shared" si="12"/>
        <v>II</v>
      </c>
      <c r="BM19" t="str">
        <f t="shared" si="12"/>
        <v>II</v>
      </c>
      <c r="BN19" t="str">
        <f t="shared" si="12"/>
        <v>II</v>
      </c>
      <c r="BO19" t="str">
        <f t="shared" si="12"/>
        <v>II</v>
      </c>
    </row>
    <row r="20" spans="1:67" x14ac:dyDescent="0.25">
      <c r="A20">
        <f t="shared" si="6"/>
        <v>2001</v>
      </c>
      <c r="B20" t="s">
        <v>289</v>
      </c>
      <c r="C20" t="s">
        <v>289</v>
      </c>
      <c r="D20">
        <v>1</v>
      </c>
      <c r="E20">
        <v>1</v>
      </c>
      <c r="F20" t="str">
        <f t="shared" si="7"/>
        <v>I</v>
      </c>
      <c r="G20" t="str">
        <f t="shared" si="7"/>
        <v>I</v>
      </c>
      <c r="H20" t="str">
        <f t="shared" si="7"/>
        <v>I</v>
      </c>
      <c r="I20" t="str">
        <f t="shared" si="7"/>
        <v>I</v>
      </c>
      <c r="J20" t="str">
        <f t="shared" si="7"/>
        <v>I</v>
      </c>
      <c r="K20" t="str">
        <f t="shared" si="7"/>
        <v>I</v>
      </c>
      <c r="L20" t="str">
        <f t="shared" si="7"/>
        <v>I</v>
      </c>
      <c r="M20" t="str">
        <f t="shared" si="7"/>
        <v>I</v>
      </c>
      <c r="N20" t="str">
        <f t="shared" si="7"/>
        <v>I</v>
      </c>
      <c r="O20" t="str">
        <f t="shared" si="7"/>
        <v>I</v>
      </c>
      <c r="P20" t="str">
        <f t="shared" si="8"/>
        <v>I</v>
      </c>
      <c r="Q20" t="str">
        <f t="shared" si="8"/>
        <v>I</v>
      </c>
      <c r="R20" t="str">
        <f t="shared" si="8"/>
        <v>I</v>
      </c>
      <c r="S20" t="str">
        <f t="shared" si="8"/>
        <v>I</v>
      </c>
      <c r="T20" t="str">
        <f t="shared" si="8"/>
        <v>I</v>
      </c>
      <c r="U20" t="str">
        <f t="shared" si="8"/>
        <v>I</v>
      </c>
      <c r="V20" t="str">
        <f t="shared" si="8"/>
        <v>I</v>
      </c>
      <c r="W20" t="str">
        <f t="shared" si="8"/>
        <v>I</v>
      </c>
      <c r="X20" t="str">
        <f t="shared" si="8"/>
        <v>I</v>
      </c>
      <c r="Y20" t="str">
        <f t="shared" si="8"/>
        <v>I</v>
      </c>
      <c r="Z20" t="str">
        <f t="shared" si="9"/>
        <v>I</v>
      </c>
      <c r="AA20" t="str">
        <f t="shared" si="9"/>
        <v>I</v>
      </c>
      <c r="AB20" t="str">
        <f t="shared" si="9"/>
        <v>I</v>
      </c>
      <c r="AC20" t="str">
        <f t="shared" si="9"/>
        <v>I</v>
      </c>
      <c r="AD20" t="str">
        <f t="shared" si="9"/>
        <v>I</v>
      </c>
      <c r="AE20" t="str">
        <f t="shared" si="9"/>
        <v>I</v>
      </c>
      <c r="AF20" t="str">
        <f t="shared" si="9"/>
        <v>I</v>
      </c>
      <c r="AG20" t="str">
        <f t="shared" si="9"/>
        <v>I</v>
      </c>
      <c r="AH20" t="str">
        <f t="shared" si="9"/>
        <v>I</v>
      </c>
      <c r="AI20" t="str">
        <f t="shared" si="9"/>
        <v>I</v>
      </c>
      <c r="AJ20" t="str">
        <f t="shared" si="10"/>
        <v>I</v>
      </c>
      <c r="AK20" t="str">
        <f t="shared" si="10"/>
        <v>I</v>
      </c>
      <c r="AL20" t="str">
        <f t="shared" si="10"/>
        <v>I</v>
      </c>
      <c r="AM20" t="str">
        <f t="shared" si="10"/>
        <v>I</v>
      </c>
      <c r="AN20" t="str">
        <f t="shared" si="10"/>
        <v>I</v>
      </c>
      <c r="AO20" t="str">
        <f t="shared" si="10"/>
        <v>I</v>
      </c>
      <c r="AP20" t="str">
        <f t="shared" si="10"/>
        <v>I</v>
      </c>
      <c r="AQ20" t="str">
        <f t="shared" si="10"/>
        <v>I</v>
      </c>
      <c r="AR20" t="str">
        <f t="shared" si="10"/>
        <v>I</v>
      </c>
      <c r="AS20" t="str">
        <f t="shared" si="10"/>
        <v>I</v>
      </c>
      <c r="AT20" t="str">
        <f t="shared" si="11"/>
        <v>I</v>
      </c>
      <c r="AU20" t="str">
        <f t="shared" si="11"/>
        <v>I</v>
      </c>
      <c r="AV20" t="str">
        <f t="shared" si="11"/>
        <v>I</v>
      </c>
      <c r="AW20" t="str">
        <f t="shared" si="11"/>
        <v>I</v>
      </c>
      <c r="AX20" t="str">
        <f t="shared" si="11"/>
        <v>I</v>
      </c>
      <c r="AY20" t="str">
        <f t="shared" si="11"/>
        <v>I</v>
      </c>
      <c r="AZ20" t="str">
        <f t="shared" si="11"/>
        <v>I</v>
      </c>
      <c r="BA20" t="str">
        <f t="shared" si="11"/>
        <v>I</v>
      </c>
      <c r="BB20" t="str">
        <f t="shared" si="11"/>
        <v>I</v>
      </c>
      <c r="BC20" t="str">
        <f t="shared" si="11"/>
        <v>I</v>
      </c>
      <c r="BD20" t="str">
        <f t="shared" si="12"/>
        <v>I</v>
      </c>
      <c r="BE20" t="str">
        <f t="shared" si="12"/>
        <v>I</v>
      </c>
      <c r="BF20" t="str">
        <f t="shared" si="12"/>
        <v>I</v>
      </c>
      <c r="BG20" t="str">
        <f t="shared" si="12"/>
        <v>I</v>
      </c>
      <c r="BH20" t="str">
        <f t="shared" si="12"/>
        <v>I</v>
      </c>
      <c r="BI20" t="str">
        <f t="shared" si="12"/>
        <v>I</v>
      </c>
      <c r="BJ20" t="str">
        <f t="shared" si="12"/>
        <v>I</v>
      </c>
      <c r="BK20" t="str">
        <f t="shared" si="12"/>
        <v>I</v>
      </c>
      <c r="BL20" t="str">
        <f t="shared" si="12"/>
        <v>I</v>
      </c>
      <c r="BM20" t="str">
        <f t="shared" si="12"/>
        <v>I</v>
      </c>
      <c r="BN20" t="str">
        <f t="shared" si="12"/>
        <v>I</v>
      </c>
      <c r="BO20" t="str">
        <f t="shared" si="12"/>
        <v>I</v>
      </c>
    </row>
    <row r="21" spans="1:67" x14ac:dyDescent="0.25">
      <c r="A21">
        <f t="shared" si="6"/>
        <v>2000</v>
      </c>
      <c r="B21" t="s">
        <v>289</v>
      </c>
      <c r="C21" t="s">
        <v>289</v>
      </c>
      <c r="D21">
        <v>1</v>
      </c>
      <c r="E21">
        <v>1</v>
      </c>
      <c r="F21" t="str">
        <f t="shared" si="7"/>
        <v>I</v>
      </c>
      <c r="G21" t="str">
        <f t="shared" si="7"/>
        <v>I</v>
      </c>
      <c r="H21" t="str">
        <f t="shared" si="7"/>
        <v>I</v>
      </c>
      <c r="I21" t="str">
        <f t="shared" si="7"/>
        <v>I</v>
      </c>
      <c r="J21" t="str">
        <f t="shared" si="7"/>
        <v>I</v>
      </c>
      <c r="K21" t="str">
        <f t="shared" si="7"/>
        <v>I</v>
      </c>
      <c r="L21" t="str">
        <f t="shared" si="7"/>
        <v>I</v>
      </c>
      <c r="M21" t="str">
        <f t="shared" si="7"/>
        <v>I</v>
      </c>
      <c r="N21" t="str">
        <f t="shared" si="7"/>
        <v>I</v>
      </c>
      <c r="O21" t="str">
        <f t="shared" si="7"/>
        <v>I</v>
      </c>
      <c r="P21" t="str">
        <f t="shared" si="8"/>
        <v>I</v>
      </c>
      <c r="Q21" t="str">
        <f t="shared" si="8"/>
        <v>I</v>
      </c>
      <c r="R21" t="str">
        <f t="shared" si="8"/>
        <v>I</v>
      </c>
      <c r="S21" t="str">
        <f t="shared" si="8"/>
        <v>I</v>
      </c>
      <c r="T21" t="str">
        <f t="shared" si="8"/>
        <v>I</v>
      </c>
      <c r="U21" t="str">
        <f t="shared" si="8"/>
        <v>I</v>
      </c>
      <c r="V21" t="str">
        <f t="shared" si="8"/>
        <v>I</v>
      </c>
      <c r="W21" t="str">
        <f t="shared" si="8"/>
        <v>I</v>
      </c>
      <c r="X21" t="str">
        <f t="shared" si="8"/>
        <v>I</v>
      </c>
      <c r="Y21" t="str">
        <f t="shared" si="8"/>
        <v>I</v>
      </c>
      <c r="Z21" t="str">
        <f t="shared" si="9"/>
        <v>I</v>
      </c>
      <c r="AA21" t="str">
        <f t="shared" si="9"/>
        <v>I</v>
      </c>
      <c r="AB21" t="str">
        <f t="shared" si="9"/>
        <v>I</v>
      </c>
      <c r="AC21" t="str">
        <f t="shared" si="9"/>
        <v>I</v>
      </c>
      <c r="AD21" t="str">
        <f t="shared" si="9"/>
        <v>I</v>
      </c>
      <c r="AE21" t="str">
        <f t="shared" si="9"/>
        <v>I</v>
      </c>
      <c r="AF21" t="str">
        <f t="shared" si="9"/>
        <v>I</v>
      </c>
      <c r="AG21" t="str">
        <f t="shared" si="9"/>
        <v>I</v>
      </c>
      <c r="AH21" t="str">
        <f t="shared" si="9"/>
        <v>I</v>
      </c>
      <c r="AI21" t="str">
        <f t="shared" si="9"/>
        <v>I</v>
      </c>
      <c r="AJ21" t="str">
        <f t="shared" si="10"/>
        <v>I</v>
      </c>
      <c r="AK21" t="str">
        <f t="shared" si="10"/>
        <v>I</v>
      </c>
      <c r="AL21" t="str">
        <f t="shared" si="10"/>
        <v>I</v>
      </c>
      <c r="AM21" t="str">
        <f t="shared" si="10"/>
        <v>I</v>
      </c>
      <c r="AN21" t="str">
        <f t="shared" si="10"/>
        <v>I</v>
      </c>
      <c r="AO21" t="str">
        <f t="shared" si="10"/>
        <v>I</v>
      </c>
      <c r="AP21" t="str">
        <f t="shared" si="10"/>
        <v>I</v>
      </c>
      <c r="AQ21" t="str">
        <f t="shared" si="10"/>
        <v>I</v>
      </c>
      <c r="AR21" t="str">
        <f t="shared" si="10"/>
        <v>I</v>
      </c>
      <c r="AS21" t="str">
        <f t="shared" si="10"/>
        <v>I</v>
      </c>
      <c r="AT21" t="str">
        <f t="shared" si="11"/>
        <v>I</v>
      </c>
      <c r="AU21" t="str">
        <f t="shared" si="11"/>
        <v>I</v>
      </c>
      <c r="AV21" t="str">
        <f t="shared" si="11"/>
        <v>I</v>
      </c>
      <c r="AW21" t="str">
        <f t="shared" si="11"/>
        <v>I</v>
      </c>
      <c r="AX21" t="str">
        <f t="shared" si="11"/>
        <v>I</v>
      </c>
      <c r="AY21" t="str">
        <f t="shared" si="11"/>
        <v>I</v>
      </c>
      <c r="AZ21" t="str">
        <f t="shared" si="11"/>
        <v>I</v>
      </c>
      <c r="BA21" t="str">
        <f t="shared" si="11"/>
        <v>I</v>
      </c>
      <c r="BB21" t="str">
        <f t="shared" si="11"/>
        <v>I</v>
      </c>
      <c r="BC21" t="str">
        <f t="shared" si="11"/>
        <v>I</v>
      </c>
      <c r="BD21" t="str">
        <f t="shared" si="12"/>
        <v>I</v>
      </c>
      <c r="BE21" t="str">
        <f t="shared" si="12"/>
        <v>I</v>
      </c>
      <c r="BF21" t="str">
        <f t="shared" si="12"/>
        <v>I</v>
      </c>
      <c r="BG21" t="str">
        <f t="shared" si="12"/>
        <v>I</v>
      </c>
      <c r="BH21" t="str">
        <f t="shared" si="12"/>
        <v>I</v>
      </c>
      <c r="BI21" t="str">
        <f t="shared" si="12"/>
        <v>I</v>
      </c>
      <c r="BJ21" t="str">
        <f t="shared" si="12"/>
        <v>I</v>
      </c>
      <c r="BK21" t="str">
        <f t="shared" si="12"/>
        <v>I</v>
      </c>
      <c r="BL21" t="str">
        <f t="shared" si="12"/>
        <v>I</v>
      </c>
      <c r="BM21" t="str">
        <f t="shared" si="12"/>
        <v>I</v>
      </c>
      <c r="BN21" t="str">
        <f t="shared" si="12"/>
        <v>I</v>
      </c>
      <c r="BO21" t="str">
        <f t="shared" si="12"/>
        <v>I</v>
      </c>
    </row>
    <row r="22" spans="1:67" x14ac:dyDescent="0.25">
      <c r="A22">
        <f t="shared" si="6"/>
        <v>1999</v>
      </c>
      <c r="B22" t="s">
        <v>290</v>
      </c>
      <c r="C22" t="s">
        <v>290</v>
      </c>
      <c r="D22" t="s">
        <v>290</v>
      </c>
      <c r="E22" t="s">
        <v>290</v>
      </c>
      <c r="F22" s="38" t="s">
        <v>293</v>
      </c>
      <c r="G22" s="38" t="s">
        <v>293</v>
      </c>
      <c r="H22" s="38" t="s">
        <v>293</v>
      </c>
      <c r="I22" s="38" t="s">
        <v>293</v>
      </c>
      <c r="J22" s="38" t="s">
        <v>293</v>
      </c>
      <c r="K22" s="38" t="s">
        <v>293</v>
      </c>
      <c r="L22" s="38" t="s">
        <v>293</v>
      </c>
      <c r="M22" s="38" t="s">
        <v>293</v>
      </c>
      <c r="N22" s="38" t="s">
        <v>293</v>
      </c>
      <c r="O22" s="38" t="s">
        <v>293</v>
      </c>
      <c r="P22" s="38" t="s">
        <v>293</v>
      </c>
      <c r="Q22" s="38" t="s">
        <v>293</v>
      </c>
      <c r="R22" s="38" t="s">
        <v>293</v>
      </c>
      <c r="S22" s="38" t="s">
        <v>293</v>
      </c>
      <c r="T22" s="38" t="s">
        <v>293</v>
      </c>
      <c r="U22" s="38" t="s">
        <v>293</v>
      </c>
      <c r="V22" s="38" t="s">
        <v>293</v>
      </c>
      <c r="W22" s="38" t="s">
        <v>293</v>
      </c>
      <c r="X22" s="38" t="s">
        <v>293</v>
      </c>
      <c r="Y22" s="38" t="s">
        <v>293</v>
      </c>
      <c r="Z22" s="38" t="s">
        <v>293</v>
      </c>
      <c r="AA22" s="38" t="s">
        <v>293</v>
      </c>
      <c r="AB22" s="38" t="s">
        <v>293</v>
      </c>
      <c r="AC22" s="38" t="s">
        <v>293</v>
      </c>
      <c r="AD22" s="38" t="s">
        <v>293</v>
      </c>
      <c r="AE22" s="38" t="s">
        <v>293</v>
      </c>
      <c r="AF22" s="38" t="s">
        <v>293</v>
      </c>
      <c r="AG22" s="38" t="s">
        <v>293</v>
      </c>
      <c r="AH22" s="38" t="s">
        <v>293</v>
      </c>
      <c r="AI22" s="38" t="s">
        <v>293</v>
      </c>
      <c r="AJ22" s="38" t="s">
        <v>293</v>
      </c>
      <c r="AK22" s="38" t="s">
        <v>293</v>
      </c>
      <c r="AL22" s="38" t="s">
        <v>293</v>
      </c>
      <c r="AM22" s="38" t="s">
        <v>293</v>
      </c>
      <c r="AN22" s="38" t="s">
        <v>293</v>
      </c>
      <c r="AO22" s="38" t="s">
        <v>293</v>
      </c>
      <c r="AP22" s="38" t="s">
        <v>293</v>
      </c>
      <c r="AQ22" s="38" t="s">
        <v>293</v>
      </c>
      <c r="AR22" s="38" t="s">
        <v>293</v>
      </c>
      <c r="AS22" s="38" t="s">
        <v>293</v>
      </c>
      <c r="AT22" s="38" t="s">
        <v>293</v>
      </c>
      <c r="AU22" s="38" t="s">
        <v>293</v>
      </c>
      <c r="AV22" s="38" t="s">
        <v>293</v>
      </c>
      <c r="AW22" s="38" t="s">
        <v>293</v>
      </c>
      <c r="AX22" s="38" t="s">
        <v>293</v>
      </c>
      <c r="AY22" s="38" t="s">
        <v>293</v>
      </c>
      <c r="AZ22" s="38" t="s">
        <v>293</v>
      </c>
      <c r="BA22" s="38" t="s">
        <v>293</v>
      </c>
      <c r="BB22" s="38" t="s">
        <v>293</v>
      </c>
      <c r="BC22" s="38" t="s">
        <v>293</v>
      </c>
      <c r="BD22" s="38" t="s">
        <v>293</v>
      </c>
      <c r="BE22" s="38" t="s">
        <v>293</v>
      </c>
      <c r="BF22" s="38" t="s">
        <v>293</v>
      </c>
      <c r="BG22" s="38" t="s">
        <v>293</v>
      </c>
      <c r="BH22" s="38" t="s">
        <v>293</v>
      </c>
      <c r="BI22" s="38" t="s">
        <v>293</v>
      </c>
      <c r="BJ22" s="38" t="s">
        <v>293</v>
      </c>
      <c r="BK22" s="38" t="s">
        <v>293</v>
      </c>
      <c r="BL22" s="38" t="s">
        <v>293</v>
      </c>
      <c r="BM22" s="38" t="s">
        <v>293</v>
      </c>
      <c r="BN22" s="38" t="s">
        <v>293</v>
      </c>
      <c r="BO22" s="38" t="s">
        <v>293</v>
      </c>
    </row>
    <row r="23" spans="1:67" x14ac:dyDescent="0.25">
      <c r="A23">
        <f t="shared" si="6"/>
        <v>1998</v>
      </c>
      <c r="B23" t="s">
        <v>290</v>
      </c>
      <c r="C23" t="s">
        <v>290</v>
      </c>
      <c r="D23" t="s">
        <v>290</v>
      </c>
      <c r="E23" t="s">
        <v>290</v>
      </c>
      <c r="F23" s="38" t="s">
        <v>293</v>
      </c>
      <c r="G23" s="38" t="s">
        <v>293</v>
      </c>
      <c r="H23" s="38" t="s">
        <v>293</v>
      </c>
      <c r="I23" s="38" t="s">
        <v>293</v>
      </c>
      <c r="J23" s="38" t="s">
        <v>293</v>
      </c>
      <c r="K23" s="38" t="s">
        <v>293</v>
      </c>
      <c r="L23" s="38" t="s">
        <v>293</v>
      </c>
      <c r="M23" s="38" t="s">
        <v>293</v>
      </c>
      <c r="N23" s="38" t="s">
        <v>293</v>
      </c>
      <c r="O23" s="38" t="s">
        <v>293</v>
      </c>
      <c r="P23" s="38" t="s">
        <v>293</v>
      </c>
      <c r="Q23" s="38" t="s">
        <v>293</v>
      </c>
      <c r="R23" s="38" t="s">
        <v>293</v>
      </c>
      <c r="S23" s="38" t="s">
        <v>293</v>
      </c>
      <c r="T23" s="38" t="s">
        <v>293</v>
      </c>
      <c r="U23" s="38" t="s">
        <v>293</v>
      </c>
      <c r="V23" s="38" t="s">
        <v>293</v>
      </c>
      <c r="W23" s="38" t="s">
        <v>293</v>
      </c>
      <c r="X23" s="38" t="s">
        <v>293</v>
      </c>
      <c r="Y23" s="38" t="s">
        <v>293</v>
      </c>
      <c r="Z23" s="38" t="s">
        <v>293</v>
      </c>
      <c r="AA23" s="38" t="s">
        <v>293</v>
      </c>
      <c r="AB23" s="38" t="s">
        <v>293</v>
      </c>
      <c r="AC23" s="38" t="s">
        <v>293</v>
      </c>
      <c r="AD23" s="38" t="s">
        <v>293</v>
      </c>
      <c r="AE23" s="38" t="s">
        <v>293</v>
      </c>
      <c r="AF23" s="38" t="s">
        <v>293</v>
      </c>
      <c r="AG23" s="38" t="s">
        <v>293</v>
      </c>
      <c r="AH23" s="38" t="s">
        <v>293</v>
      </c>
      <c r="AI23" s="38" t="s">
        <v>293</v>
      </c>
      <c r="AJ23" s="38" t="s">
        <v>293</v>
      </c>
      <c r="AK23" s="38" t="s">
        <v>293</v>
      </c>
      <c r="AL23" s="38" t="s">
        <v>293</v>
      </c>
      <c r="AM23" s="38" t="s">
        <v>293</v>
      </c>
      <c r="AN23" s="38" t="s">
        <v>293</v>
      </c>
      <c r="AO23" s="38" t="s">
        <v>293</v>
      </c>
      <c r="AP23" s="38" t="s">
        <v>293</v>
      </c>
      <c r="AQ23" s="38" t="s">
        <v>293</v>
      </c>
      <c r="AR23" s="38" t="s">
        <v>293</v>
      </c>
      <c r="AS23" s="38" t="s">
        <v>293</v>
      </c>
      <c r="AT23" s="38" t="s">
        <v>293</v>
      </c>
      <c r="AU23" s="38" t="s">
        <v>293</v>
      </c>
      <c r="AV23" s="38" t="s">
        <v>293</v>
      </c>
      <c r="AW23" s="38" t="s">
        <v>293</v>
      </c>
      <c r="AX23" s="38" t="s">
        <v>293</v>
      </c>
      <c r="AY23" s="38" t="s">
        <v>293</v>
      </c>
      <c r="AZ23" s="38" t="s">
        <v>293</v>
      </c>
      <c r="BA23" s="38" t="s">
        <v>293</v>
      </c>
      <c r="BB23" s="38" t="s">
        <v>293</v>
      </c>
      <c r="BC23" s="38" t="s">
        <v>293</v>
      </c>
      <c r="BD23" s="38" t="s">
        <v>293</v>
      </c>
      <c r="BE23" s="38" t="s">
        <v>293</v>
      </c>
      <c r="BF23" s="38" t="s">
        <v>293</v>
      </c>
      <c r="BG23" s="38" t="s">
        <v>293</v>
      </c>
      <c r="BH23" s="38" t="s">
        <v>293</v>
      </c>
      <c r="BI23" s="38" t="s">
        <v>293</v>
      </c>
      <c r="BJ23" s="38" t="s">
        <v>293</v>
      </c>
      <c r="BK23" s="38" t="s">
        <v>293</v>
      </c>
      <c r="BL23" s="38" t="s">
        <v>293</v>
      </c>
      <c r="BM23" s="38" t="s">
        <v>293</v>
      </c>
      <c r="BN23" s="38" t="s">
        <v>293</v>
      </c>
      <c r="BO23" s="38" t="s">
        <v>293</v>
      </c>
    </row>
    <row r="24" spans="1:67" x14ac:dyDescent="0.25">
      <c r="A24">
        <f t="shared" si="6"/>
        <v>1997</v>
      </c>
      <c r="B24" t="s">
        <v>290</v>
      </c>
      <c r="C24" t="s">
        <v>290</v>
      </c>
      <c r="D24" t="s">
        <v>290</v>
      </c>
      <c r="E24" t="s">
        <v>290</v>
      </c>
      <c r="F24" s="38" t="s">
        <v>293</v>
      </c>
      <c r="G24" s="38" t="s">
        <v>293</v>
      </c>
      <c r="H24" s="38" t="s">
        <v>293</v>
      </c>
      <c r="I24" s="38" t="s">
        <v>293</v>
      </c>
      <c r="J24" s="38" t="s">
        <v>293</v>
      </c>
      <c r="K24" s="38" t="s">
        <v>293</v>
      </c>
      <c r="L24" s="38" t="s">
        <v>293</v>
      </c>
      <c r="M24" s="38" t="s">
        <v>293</v>
      </c>
      <c r="N24" s="38" t="s">
        <v>293</v>
      </c>
      <c r="O24" s="38" t="s">
        <v>293</v>
      </c>
      <c r="P24" s="38" t="s">
        <v>293</v>
      </c>
      <c r="Q24" s="38" t="s">
        <v>293</v>
      </c>
      <c r="R24" s="38" t="s">
        <v>293</v>
      </c>
      <c r="S24" s="38" t="s">
        <v>293</v>
      </c>
      <c r="T24" s="38" t="s">
        <v>293</v>
      </c>
      <c r="U24" s="38" t="s">
        <v>293</v>
      </c>
      <c r="V24" s="38" t="s">
        <v>293</v>
      </c>
      <c r="W24" s="38" t="s">
        <v>293</v>
      </c>
      <c r="X24" s="38" t="s">
        <v>293</v>
      </c>
      <c r="Y24" s="38" t="s">
        <v>293</v>
      </c>
      <c r="Z24" s="38" t="s">
        <v>293</v>
      </c>
      <c r="AA24" s="38" t="s">
        <v>293</v>
      </c>
      <c r="AB24" s="38" t="s">
        <v>293</v>
      </c>
      <c r="AC24" s="38" t="s">
        <v>293</v>
      </c>
      <c r="AD24" s="38" t="s">
        <v>293</v>
      </c>
      <c r="AE24" s="38" t="s">
        <v>293</v>
      </c>
      <c r="AF24" s="38" t="s">
        <v>293</v>
      </c>
      <c r="AG24" s="38" t="s">
        <v>293</v>
      </c>
      <c r="AH24" s="38" t="s">
        <v>293</v>
      </c>
      <c r="AI24" s="38" t="s">
        <v>293</v>
      </c>
      <c r="AJ24" s="38" t="s">
        <v>293</v>
      </c>
      <c r="AK24" s="38" t="s">
        <v>293</v>
      </c>
      <c r="AL24" s="38" t="s">
        <v>293</v>
      </c>
      <c r="AM24" s="38" t="s">
        <v>293</v>
      </c>
      <c r="AN24" s="38" t="s">
        <v>293</v>
      </c>
      <c r="AO24" s="38" t="s">
        <v>293</v>
      </c>
      <c r="AP24" s="38" t="s">
        <v>293</v>
      </c>
      <c r="AQ24" s="38" t="s">
        <v>293</v>
      </c>
      <c r="AR24" s="38" t="s">
        <v>293</v>
      </c>
      <c r="AS24" s="38" t="s">
        <v>293</v>
      </c>
      <c r="AT24" s="38" t="s">
        <v>293</v>
      </c>
      <c r="AU24" s="38" t="s">
        <v>293</v>
      </c>
      <c r="AV24" s="38" t="s">
        <v>293</v>
      </c>
      <c r="AW24" s="38" t="s">
        <v>293</v>
      </c>
      <c r="AX24" s="38" t="s">
        <v>293</v>
      </c>
      <c r="AY24" s="38" t="s">
        <v>293</v>
      </c>
      <c r="AZ24" s="38" t="s">
        <v>293</v>
      </c>
      <c r="BA24" s="38" t="s">
        <v>293</v>
      </c>
      <c r="BB24" s="38" t="s">
        <v>293</v>
      </c>
      <c r="BC24" s="38" t="s">
        <v>293</v>
      </c>
      <c r="BD24" s="38" t="s">
        <v>293</v>
      </c>
      <c r="BE24" s="38" t="s">
        <v>293</v>
      </c>
      <c r="BF24" s="38" t="s">
        <v>293</v>
      </c>
      <c r="BG24" s="38" t="s">
        <v>293</v>
      </c>
      <c r="BH24" s="38" t="s">
        <v>293</v>
      </c>
      <c r="BI24" s="38" t="s">
        <v>293</v>
      </c>
      <c r="BJ24" s="38" t="s">
        <v>293</v>
      </c>
      <c r="BK24" s="38" t="s">
        <v>293</v>
      </c>
      <c r="BL24" s="38" t="s">
        <v>293</v>
      </c>
      <c r="BM24" s="38" t="s">
        <v>293</v>
      </c>
      <c r="BN24" s="38" t="s">
        <v>293</v>
      </c>
      <c r="BO24" s="38" t="s">
        <v>293</v>
      </c>
    </row>
    <row r="25" spans="1:67" x14ac:dyDescent="0.25">
      <c r="A25">
        <f t="shared" si="6"/>
        <v>1996</v>
      </c>
      <c r="B25" t="s">
        <v>290</v>
      </c>
      <c r="C25" t="s">
        <v>290</v>
      </c>
      <c r="D25" t="s">
        <v>290</v>
      </c>
      <c r="E25" t="s">
        <v>290</v>
      </c>
      <c r="F25" s="38" t="s">
        <v>293</v>
      </c>
      <c r="G25" s="38" t="s">
        <v>293</v>
      </c>
      <c r="H25" s="38" t="s">
        <v>293</v>
      </c>
      <c r="I25" s="38" t="s">
        <v>293</v>
      </c>
      <c r="J25" s="38" t="s">
        <v>293</v>
      </c>
      <c r="K25" s="38" t="s">
        <v>293</v>
      </c>
      <c r="L25" s="38" t="s">
        <v>293</v>
      </c>
      <c r="M25" s="38" t="s">
        <v>293</v>
      </c>
      <c r="N25" s="38" t="s">
        <v>293</v>
      </c>
      <c r="O25" s="38" t="s">
        <v>293</v>
      </c>
      <c r="P25" s="38" t="s">
        <v>293</v>
      </c>
      <c r="Q25" s="38" t="s">
        <v>293</v>
      </c>
      <c r="R25" s="38" t="s">
        <v>293</v>
      </c>
      <c r="S25" s="38" t="s">
        <v>293</v>
      </c>
      <c r="T25" s="38" t="s">
        <v>293</v>
      </c>
      <c r="U25" s="38" t="s">
        <v>293</v>
      </c>
      <c r="V25" s="38" t="s">
        <v>293</v>
      </c>
      <c r="W25" s="38" t="s">
        <v>293</v>
      </c>
      <c r="X25" s="38" t="s">
        <v>293</v>
      </c>
      <c r="Y25" s="38" t="s">
        <v>293</v>
      </c>
      <c r="Z25" s="38" t="s">
        <v>293</v>
      </c>
      <c r="AA25" s="38" t="s">
        <v>293</v>
      </c>
      <c r="AB25" s="38" t="s">
        <v>293</v>
      </c>
      <c r="AC25" s="38" t="s">
        <v>293</v>
      </c>
      <c r="AD25" s="38" t="s">
        <v>293</v>
      </c>
      <c r="AE25" s="38" t="s">
        <v>293</v>
      </c>
      <c r="AF25" s="38" t="s">
        <v>293</v>
      </c>
      <c r="AG25" s="38" t="s">
        <v>293</v>
      </c>
      <c r="AH25" s="38" t="s">
        <v>293</v>
      </c>
      <c r="AI25" s="38" t="s">
        <v>293</v>
      </c>
      <c r="AJ25" s="38" t="s">
        <v>293</v>
      </c>
      <c r="AK25" s="38" t="s">
        <v>293</v>
      </c>
      <c r="AL25" s="38" t="s">
        <v>293</v>
      </c>
      <c r="AM25" s="38" t="s">
        <v>293</v>
      </c>
      <c r="AN25" s="38" t="s">
        <v>293</v>
      </c>
      <c r="AO25" s="38" t="s">
        <v>293</v>
      </c>
      <c r="AP25" s="38" t="s">
        <v>293</v>
      </c>
      <c r="AQ25" s="38" t="s">
        <v>293</v>
      </c>
      <c r="AR25" s="38" t="s">
        <v>293</v>
      </c>
      <c r="AS25" s="38" t="s">
        <v>293</v>
      </c>
      <c r="AT25" s="38" t="s">
        <v>293</v>
      </c>
      <c r="AU25" s="38" t="s">
        <v>293</v>
      </c>
      <c r="AV25" s="38" t="s">
        <v>293</v>
      </c>
      <c r="AW25" s="38" t="s">
        <v>293</v>
      </c>
      <c r="AX25" s="38" t="s">
        <v>293</v>
      </c>
      <c r="AY25" s="38" t="s">
        <v>293</v>
      </c>
      <c r="AZ25" s="38" t="s">
        <v>293</v>
      </c>
      <c r="BA25" s="38" t="s">
        <v>293</v>
      </c>
      <c r="BB25" s="38" t="s">
        <v>293</v>
      </c>
      <c r="BC25" s="38" t="s">
        <v>293</v>
      </c>
      <c r="BD25" s="38" t="s">
        <v>293</v>
      </c>
      <c r="BE25" s="38" t="s">
        <v>293</v>
      </c>
      <c r="BF25" s="38" t="s">
        <v>293</v>
      </c>
      <c r="BG25" s="38" t="s">
        <v>293</v>
      </c>
      <c r="BH25" s="38" t="s">
        <v>293</v>
      </c>
      <c r="BI25" s="38" t="s">
        <v>293</v>
      </c>
      <c r="BJ25" s="38" t="s">
        <v>293</v>
      </c>
      <c r="BK25" s="38" t="s">
        <v>293</v>
      </c>
      <c r="BL25" s="38" t="s">
        <v>293</v>
      </c>
      <c r="BM25" s="38" t="s">
        <v>293</v>
      </c>
      <c r="BN25" s="38" t="s">
        <v>293</v>
      </c>
      <c r="BO25" s="38" t="s">
        <v>293</v>
      </c>
    </row>
    <row r="26" spans="1:67" x14ac:dyDescent="0.25">
      <c r="A26">
        <f t="shared" si="6"/>
        <v>1995</v>
      </c>
      <c r="B26" t="s">
        <v>290</v>
      </c>
      <c r="C26" t="s">
        <v>290</v>
      </c>
      <c r="D26" t="s">
        <v>290</v>
      </c>
      <c r="E26" t="s">
        <v>290</v>
      </c>
      <c r="F26" s="38" t="s">
        <v>293</v>
      </c>
      <c r="G26" s="38" t="s">
        <v>293</v>
      </c>
      <c r="H26" s="38" t="s">
        <v>293</v>
      </c>
      <c r="I26" s="38" t="s">
        <v>293</v>
      </c>
      <c r="J26" s="38" t="s">
        <v>293</v>
      </c>
      <c r="K26" s="38" t="s">
        <v>293</v>
      </c>
      <c r="L26" s="38" t="s">
        <v>293</v>
      </c>
      <c r="M26" s="38" t="s">
        <v>293</v>
      </c>
      <c r="N26" s="38" t="s">
        <v>293</v>
      </c>
      <c r="O26" s="38" t="s">
        <v>293</v>
      </c>
      <c r="P26" s="38" t="s">
        <v>293</v>
      </c>
      <c r="Q26" s="38" t="s">
        <v>293</v>
      </c>
      <c r="R26" s="38" t="s">
        <v>293</v>
      </c>
      <c r="S26" s="38" t="s">
        <v>293</v>
      </c>
      <c r="T26" s="38" t="s">
        <v>293</v>
      </c>
      <c r="U26" s="38" t="s">
        <v>293</v>
      </c>
      <c r="V26" s="38" t="s">
        <v>293</v>
      </c>
      <c r="W26" s="38" t="s">
        <v>293</v>
      </c>
      <c r="X26" s="38" t="s">
        <v>293</v>
      </c>
      <c r="Y26" s="38" t="s">
        <v>293</v>
      </c>
      <c r="Z26" s="38" t="s">
        <v>293</v>
      </c>
      <c r="AA26" s="38" t="s">
        <v>293</v>
      </c>
      <c r="AB26" s="38" t="s">
        <v>293</v>
      </c>
      <c r="AC26" s="38" t="s">
        <v>293</v>
      </c>
      <c r="AD26" s="38" t="s">
        <v>293</v>
      </c>
      <c r="AE26" s="38" t="s">
        <v>293</v>
      </c>
      <c r="AF26" s="38" t="s">
        <v>293</v>
      </c>
      <c r="AG26" s="38" t="s">
        <v>293</v>
      </c>
      <c r="AH26" s="38" t="s">
        <v>293</v>
      </c>
      <c r="AI26" s="38" t="s">
        <v>293</v>
      </c>
      <c r="AJ26" s="38" t="s">
        <v>293</v>
      </c>
      <c r="AK26" s="38" t="s">
        <v>293</v>
      </c>
      <c r="AL26" s="38" t="s">
        <v>293</v>
      </c>
      <c r="AM26" s="38" t="s">
        <v>293</v>
      </c>
      <c r="AN26" s="38" t="s">
        <v>293</v>
      </c>
      <c r="AO26" s="38" t="s">
        <v>293</v>
      </c>
      <c r="AP26" s="38" t="s">
        <v>293</v>
      </c>
      <c r="AQ26" s="38" t="s">
        <v>293</v>
      </c>
      <c r="AR26" s="38" t="s">
        <v>293</v>
      </c>
      <c r="AS26" s="38" t="s">
        <v>293</v>
      </c>
      <c r="AT26" s="38" t="s">
        <v>293</v>
      </c>
      <c r="AU26" s="38" t="s">
        <v>293</v>
      </c>
      <c r="AV26" s="38" t="s">
        <v>293</v>
      </c>
      <c r="AW26" s="38" t="s">
        <v>293</v>
      </c>
      <c r="AX26" s="38" t="s">
        <v>293</v>
      </c>
      <c r="AY26" s="38" t="s">
        <v>293</v>
      </c>
      <c r="AZ26" s="38" t="s">
        <v>293</v>
      </c>
      <c r="BA26" s="38" t="s">
        <v>293</v>
      </c>
      <c r="BB26" s="38" t="s">
        <v>293</v>
      </c>
      <c r="BC26" s="38" t="s">
        <v>293</v>
      </c>
      <c r="BD26" s="38" t="s">
        <v>293</v>
      </c>
      <c r="BE26" s="38" t="s">
        <v>293</v>
      </c>
      <c r="BF26" s="38" t="s">
        <v>293</v>
      </c>
      <c r="BG26" s="38" t="s">
        <v>293</v>
      </c>
      <c r="BH26" s="38" t="s">
        <v>293</v>
      </c>
      <c r="BI26" s="38" t="s">
        <v>293</v>
      </c>
      <c r="BJ26" s="38" t="s">
        <v>293</v>
      </c>
      <c r="BK26" s="38" t="s">
        <v>293</v>
      </c>
      <c r="BL26" s="38" t="s">
        <v>293</v>
      </c>
      <c r="BM26" s="38" t="s">
        <v>293</v>
      </c>
      <c r="BN26" s="38" t="s">
        <v>293</v>
      </c>
      <c r="BO26" s="38" t="s">
        <v>293</v>
      </c>
    </row>
    <row r="27" spans="1:67" x14ac:dyDescent="0.25">
      <c r="A27">
        <f t="shared" si="6"/>
        <v>1994</v>
      </c>
      <c r="B27" t="s">
        <v>290</v>
      </c>
      <c r="C27" t="s">
        <v>290</v>
      </c>
      <c r="D27" t="s">
        <v>290</v>
      </c>
      <c r="E27" t="s">
        <v>290</v>
      </c>
      <c r="F27" s="38" t="s">
        <v>293</v>
      </c>
      <c r="G27" s="38" t="s">
        <v>293</v>
      </c>
      <c r="H27" s="38" t="s">
        <v>293</v>
      </c>
      <c r="I27" s="38" t="s">
        <v>293</v>
      </c>
      <c r="J27" s="38" t="s">
        <v>293</v>
      </c>
      <c r="K27" s="38" t="s">
        <v>293</v>
      </c>
      <c r="L27" s="38" t="s">
        <v>293</v>
      </c>
      <c r="M27" s="38" t="s">
        <v>293</v>
      </c>
      <c r="N27" s="38" t="s">
        <v>293</v>
      </c>
      <c r="O27" s="38" t="s">
        <v>293</v>
      </c>
      <c r="P27" s="38" t="s">
        <v>293</v>
      </c>
      <c r="Q27" s="38" t="s">
        <v>293</v>
      </c>
      <c r="R27" s="38" t="s">
        <v>293</v>
      </c>
      <c r="S27" s="38" t="s">
        <v>293</v>
      </c>
      <c r="T27" s="38" t="s">
        <v>293</v>
      </c>
      <c r="U27" s="38" t="s">
        <v>293</v>
      </c>
      <c r="V27" s="38" t="s">
        <v>293</v>
      </c>
      <c r="W27" s="38" t="s">
        <v>293</v>
      </c>
      <c r="X27" s="38" t="s">
        <v>293</v>
      </c>
      <c r="Y27" s="38" t="s">
        <v>293</v>
      </c>
      <c r="Z27" s="38" t="s">
        <v>293</v>
      </c>
      <c r="AA27" s="38" t="s">
        <v>293</v>
      </c>
      <c r="AB27" s="38" t="s">
        <v>293</v>
      </c>
      <c r="AC27" s="38" t="s">
        <v>293</v>
      </c>
      <c r="AD27" s="38" t="s">
        <v>293</v>
      </c>
      <c r="AE27" s="38" t="s">
        <v>293</v>
      </c>
      <c r="AF27" s="38" t="s">
        <v>293</v>
      </c>
      <c r="AG27" s="38" t="s">
        <v>293</v>
      </c>
      <c r="AH27" s="38" t="s">
        <v>293</v>
      </c>
      <c r="AI27" s="38" t="s">
        <v>293</v>
      </c>
      <c r="AJ27" s="38" t="s">
        <v>293</v>
      </c>
      <c r="AK27" s="38" t="s">
        <v>293</v>
      </c>
      <c r="AL27" s="38" t="s">
        <v>293</v>
      </c>
      <c r="AM27" s="38" t="s">
        <v>293</v>
      </c>
      <c r="AN27" s="38" t="s">
        <v>293</v>
      </c>
      <c r="AO27" s="38" t="s">
        <v>293</v>
      </c>
      <c r="AP27" s="38" t="s">
        <v>293</v>
      </c>
      <c r="AQ27" s="38" t="s">
        <v>293</v>
      </c>
      <c r="AR27" s="38" t="s">
        <v>293</v>
      </c>
      <c r="AS27" s="38" t="s">
        <v>293</v>
      </c>
      <c r="AT27" s="38" t="s">
        <v>293</v>
      </c>
      <c r="AU27" s="38" t="s">
        <v>293</v>
      </c>
      <c r="AV27" s="38" t="s">
        <v>293</v>
      </c>
      <c r="AW27" s="38" t="s">
        <v>293</v>
      </c>
      <c r="AX27" s="38" t="s">
        <v>293</v>
      </c>
      <c r="AY27" s="38" t="s">
        <v>293</v>
      </c>
      <c r="AZ27" s="38" t="s">
        <v>293</v>
      </c>
      <c r="BA27" s="38" t="s">
        <v>293</v>
      </c>
      <c r="BB27" s="38" t="s">
        <v>293</v>
      </c>
      <c r="BC27" s="38" t="s">
        <v>293</v>
      </c>
      <c r="BD27" s="38" t="s">
        <v>293</v>
      </c>
      <c r="BE27" s="38" t="s">
        <v>293</v>
      </c>
      <c r="BF27" s="38" t="s">
        <v>293</v>
      </c>
      <c r="BG27" s="38" t="s">
        <v>293</v>
      </c>
      <c r="BH27" s="38" t="s">
        <v>293</v>
      </c>
      <c r="BI27" s="38" t="s">
        <v>293</v>
      </c>
      <c r="BJ27" s="38" t="s">
        <v>293</v>
      </c>
      <c r="BK27" s="38" t="s">
        <v>293</v>
      </c>
      <c r="BL27" s="38" t="s">
        <v>293</v>
      </c>
      <c r="BM27" s="38" t="s">
        <v>293</v>
      </c>
      <c r="BN27" s="38" t="s">
        <v>293</v>
      </c>
      <c r="BO27" s="38" t="s">
        <v>293</v>
      </c>
    </row>
    <row r="28" spans="1:67" x14ac:dyDescent="0.25">
      <c r="A28">
        <f t="shared" si="6"/>
        <v>1993</v>
      </c>
      <c r="B28" t="s">
        <v>290</v>
      </c>
      <c r="C28" t="s">
        <v>290</v>
      </c>
      <c r="D28" t="s">
        <v>290</v>
      </c>
      <c r="E28" t="s">
        <v>290</v>
      </c>
      <c r="F28" s="38" t="s">
        <v>293</v>
      </c>
      <c r="G28" s="38" t="s">
        <v>293</v>
      </c>
      <c r="H28" s="38" t="s">
        <v>293</v>
      </c>
      <c r="I28" s="38" t="s">
        <v>293</v>
      </c>
      <c r="J28" s="38" t="s">
        <v>293</v>
      </c>
      <c r="K28" s="38" t="s">
        <v>293</v>
      </c>
      <c r="L28" s="38" t="s">
        <v>293</v>
      </c>
      <c r="M28" s="38" t="s">
        <v>293</v>
      </c>
      <c r="N28" s="38" t="s">
        <v>293</v>
      </c>
      <c r="O28" s="38" t="s">
        <v>293</v>
      </c>
      <c r="P28" s="38" t="s">
        <v>293</v>
      </c>
      <c r="Q28" s="38" t="s">
        <v>293</v>
      </c>
      <c r="R28" s="38" t="s">
        <v>293</v>
      </c>
      <c r="S28" s="38" t="s">
        <v>293</v>
      </c>
      <c r="T28" s="38" t="s">
        <v>293</v>
      </c>
      <c r="U28" s="38" t="s">
        <v>293</v>
      </c>
      <c r="V28" s="38" t="s">
        <v>293</v>
      </c>
      <c r="W28" s="38" t="s">
        <v>293</v>
      </c>
      <c r="X28" s="38" t="s">
        <v>293</v>
      </c>
      <c r="Y28" s="38" t="s">
        <v>293</v>
      </c>
      <c r="Z28" s="38" t="s">
        <v>293</v>
      </c>
      <c r="AA28" s="38" t="s">
        <v>293</v>
      </c>
      <c r="AB28" s="38" t="s">
        <v>293</v>
      </c>
      <c r="AC28" s="38" t="s">
        <v>293</v>
      </c>
      <c r="AD28" s="38" t="s">
        <v>293</v>
      </c>
      <c r="AE28" s="38" t="s">
        <v>293</v>
      </c>
      <c r="AF28" s="38" t="s">
        <v>293</v>
      </c>
      <c r="AG28" s="38" t="s">
        <v>293</v>
      </c>
      <c r="AH28" s="38" t="s">
        <v>293</v>
      </c>
      <c r="AI28" s="38" t="s">
        <v>293</v>
      </c>
      <c r="AJ28" s="38" t="s">
        <v>293</v>
      </c>
      <c r="AK28" s="38" t="s">
        <v>293</v>
      </c>
      <c r="AL28" s="38" t="s">
        <v>293</v>
      </c>
      <c r="AM28" s="38" t="s">
        <v>293</v>
      </c>
      <c r="AN28" s="38" t="s">
        <v>293</v>
      </c>
      <c r="AO28" s="38" t="s">
        <v>293</v>
      </c>
      <c r="AP28" s="38" t="s">
        <v>293</v>
      </c>
      <c r="AQ28" s="38" t="s">
        <v>293</v>
      </c>
      <c r="AR28" s="38" t="s">
        <v>293</v>
      </c>
      <c r="AS28" s="38" t="s">
        <v>293</v>
      </c>
      <c r="AT28" s="38" t="s">
        <v>293</v>
      </c>
      <c r="AU28" s="38" t="s">
        <v>293</v>
      </c>
      <c r="AV28" s="38" t="s">
        <v>293</v>
      </c>
      <c r="AW28" s="38" t="s">
        <v>293</v>
      </c>
      <c r="AX28" s="38" t="s">
        <v>293</v>
      </c>
      <c r="AY28" s="38" t="s">
        <v>293</v>
      </c>
      <c r="AZ28" s="38" t="s">
        <v>293</v>
      </c>
      <c r="BA28" s="38" t="s">
        <v>293</v>
      </c>
      <c r="BB28" s="38" t="s">
        <v>293</v>
      </c>
      <c r="BC28" s="38" t="s">
        <v>293</v>
      </c>
      <c r="BD28" s="38" t="s">
        <v>293</v>
      </c>
      <c r="BE28" s="38" t="s">
        <v>293</v>
      </c>
      <c r="BF28" s="38" t="s">
        <v>293</v>
      </c>
      <c r="BG28" s="38" t="s">
        <v>293</v>
      </c>
      <c r="BH28" s="38" t="s">
        <v>293</v>
      </c>
      <c r="BI28" s="38" t="s">
        <v>293</v>
      </c>
      <c r="BJ28" s="38" t="s">
        <v>293</v>
      </c>
      <c r="BK28" s="38" t="s">
        <v>293</v>
      </c>
      <c r="BL28" s="38" t="s">
        <v>293</v>
      </c>
      <c r="BM28" s="38" t="s">
        <v>293</v>
      </c>
      <c r="BN28" s="38" t="s">
        <v>293</v>
      </c>
      <c r="BO28" s="38" t="s">
        <v>293</v>
      </c>
    </row>
    <row r="29" spans="1:67" x14ac:dyDescent="0.25">
      <c r="A29">
        <f t="shared" si="6"/>
        <v>1992</v>
      </c>
      <c r="B29" t="s">
        <v>290</v>
      </c>
      <c r="C29" t="s">
        <v>290</v>
      </c>
      <c r="D29" t="s">
        <v>290</v>
      </c>
      <c r="E29" t="s">
        <v>290</v>
      </c>
      <c r="F29" s="38" t="s">
        <v>293</v>
      </c>
      <c r="G29" s="38" t="s">
        <v>293</v>
      </c>
      <c r="H29" s="38" t="s">
        <v>293</v>
      </c>
      <c r="I29" s="38" t="s">
        <v>293</v>
      </c>
      <c r="J29" s="38" t="s">
        <v>293</v>
      </c>
      <c r="K29" s="38" t="s">
        <v>293</v>
      </c>
      <c r="L29" s="38" t="s">
        <v>293</v>
      </c>
      <c r="M29" s="38" t="s">
        <v>293</v>
      </c>
      <c r="N29" s="38" t="s">
        <v>293</v>
      </c>
      <c r="O29" s="38" t="s">
        <v>293</v>
      </c>
      <c r="P29" s="38" t="s">
        <v>293</v>
      </c>
      <c r="Q29" s="38" t="s">
        <v>293</v>
      </c>
      <c r="R29" s="38" t="s">
        <v>293</v>
      </c>
      <c r="S29" s="38" t="s">
        <v>293</v>
      </c>
      <c r="T29" s="38" t="s">
        <v>293</v>
      </c>
      <c r="U29" s="38" t="s">
        <v>293</v>
      </c>
      <c r="V29" s="38" t="s">
        <v>293</v>
      </c>
      <c r="W29" s="38" t="s">
        <v>293</v>
      </c>
      <c r="X29" s="38" t="s">
        <v>293</v>
      </c>
      <c r="Y29" s="38" t="s">
        <v>293</v>
      </c>
      <c r="Z29" s="38" t="s">
        <v>293</v>
      </c>
      <c r="AA29" s="38" t="s">
        <v>293</v>
      </c>
      <c r="AB29" s="38" t="s">
        <v>293</v>
      </c>
      <c r="AC29" s="38" t="s">
        <v>293</v>
      </c>
      <c r="AD29" s="38" t="s">
        <v>293</v>
      </c>
      <c r="AE29" s="38" t="s">
        <v>293</v>
      </c>
      <c r="AF29" s="38" t="s">
        <v>293</v>
      </c>
      <c r="AG29" s="38" t="s">
        <v>293</v>
      </c>
      <c r="AH29" s="38" t="s">
        <v>293</v>
      </c>
      <c r="AI29" s="38" t="s">
        <v>293</v>
      </c>
      <c r="AJ29" s="38" t="s">
        <v>293</v>
      </c>
      <c r="AK29" s="38" t="s">
        <v>293</v>
      </c>
      <c r="AL29" s="38" t="s">
        <v>293</v>
      </c>
      <c r="AM29" s="38" t="s">
        <v>293</v>
      </c>
      <c r="AN29" s="38" t="s">
        <v>293</v>
      </c>
      <c r="AO29" s="38" t="s">
        <v>293</v>
      </c>
      <c r="AP29" s="38" t="s">
        <v>293</v>
      </c>
      <c r="AQ29" s="38" t="s">
        <v>293</v>
      </c>
      <c r="AR29" s="38" t="s">
        <v>293</v>
      </c>
      <c r="AS29" s="38" t="s">
        <v>293</v>
      </c>
      <c r="AT29" s="38" t="s">
        <v>293</v>
      </c>
      <c r="AU29" s="38" t="s">
        <v>293</v>
      </c>
      <c r="AV29" s="38" t="s">
        <v>293</v>
      </c>
      <c r="AW29" s="38" t="s">
        <v>293</v>
      </c>
      <c r="AX29" s="38" t="s">
        <v>293</v>
      </c>
      <c r="AY29" s="38" t="s">
        <v>293</v>
      </c>
      <c r="AZ29" s="38" t="s">
        <v>293</v>
      </c>
      <c r="BA29" s="38" t="s">
        <v>293</v>
      </c>
      <c r="BB29" s="38" t="s">
        <v>293</v>
      </c>
      <c r="BC29" s="38" t="s">
        <v>293</v>
      </c>
      <c r="BD29" s="38" t="s">
        <v>293</v>
      </c>
      <c r="BE29" s="38" t="s">
        <v>293</v>
      </c>
      <c r="BF29" s="38" t="s">
        <v>293</v>
      </c>
      <c r="BG29" s="38" t="s">
        <v>293</v>
      </c>
      <c r="BH29" s="38" t="s">
        <v>293</v>
      </c>
      <c r="BI29" s="38" t="s">
        <v>293</v>
      </c>
      <c r="BJ29" s="38" t="s">
        <v>293</v>
      </c>
      <c r="BK29" s="38" t="s">
        <v>293</v>
      </c>
      <c r="BL29" s="38" t="s">
        <v>293</v>
      </c>
      <c r="BM29" s="38" t="s">
        <v>293</v>
      </c>
      <c r="BN29" s="38" t="s">
        <v>293</v>
      </c>
      <c r="BO29" s="38" t="s">
        <v>293</v>
      </c>
    </row>
    <row r="30" spans="1:67" x14ac:dyDescent="0.25">
      <c r="A30">
        <f t="shared" si="6"/>
        <v>1991</v>
      </c>
      <c r="B30" t="s">
        <v>290</v>
      </c>
      <c r="C30" t="s">
        <v>290</v>
      </c>
      <c r="D30" t="s">
        <v>290</v>
      </c>
      <c r="E30" t="s">
        <v>290</v>
      </c>
      <c r="F30" s="38" t="s">
        <v>293</v>
      </c>
      <c r="G30" s="38" t="s">
        <v>293</v>
      </c>
      <c r="H30" s="38" t="s">
        <v>293</v>
      </c>
      <c r="I30" s="38" t="s">
        <v>293</v>
      </c>
      <c r="J30" s="38" t="s">
        <v>293</v>
      </c>
      <c r="K30" s="38" t="s">
        <v>293</v>
      </c>
      <c r="L30" s="38" t="s">
        <v>293</v>
      </c>
      <c r="M30" s="38" t="s">
        <v>293</v>
      </c>
      <c r="N30" s="38" t="s">
        <v>293</v>
      </c>
      <c r="O30" s="38" t="s">
        <v>293</v>
      </c>
      <c r="P30" s="38" t="s">
        <v>293</v>
      </c>
      <c r="Q30" s="38" t="s">
        <v>293</v>
      </c>
      <c r="R30" s="38" t="s">
        <v>293</v>
      </c>
      <c r="S30" s="38" t="s">
        <v>293</v>
      </c>
      <c r="T30" s="38" t="s">
        <v>293</v>
      </c>
      <c r="U30" s="38" t="s">
        <v>293</v>
      </c>
      <c r="V30" s="38" t="s">
        <v>293</v>
      </c>
      <c r="W30" s="38" t="s">
        <v>293</v>
      </c>
      <c r="X30" s="38" t="s">
        <v>293</v>
      </c>
      <c r="Y30" s="38" t="s">
        <v>293</v>
      </c>
      <c r="Z30" s="38" t="s">
        <v>293</v>
      </c>
      <c r="AA30" s="38" t="s">
        <v>293</v>
      </c>
      <c r="AB30" s="38" t="s">
        <v>293</v>
      </c>
      <c r="AC30" s="38" t="s">
        <v>293</v>
      </c>
      <c r="AD30" s="38" t="s">
        <v>293</v>
      </c>
      <c r="AE30" s="38" t="s">
        <v>293</v>
      </c>
      <c r="AF30" s="38" t="s">
        <v>293</v>
      </c>
      <c r="AG30" s="38" t="s">
        <v>293</v>
      </c>
      <c r="AH30" s="38" t="s">
        <v>293</v>
      </c>
      <c r="AI30" s="38" t="s">
        <v>293</v>
      </c>
      <c r="AJ30" s="38" t="s">
        <v>293</v>
      </c>
      <c r="AK30" s="38" t="s">
        <v>293</v>
      </c>
      <c r="AL30" s="38" t="s">
        <v>293</v>
      </c>
      <c r="AM30" s="38" t="s">
        <v>293</v>
      </c>
      <c r="AN30" s="38" t="s">
        <v>293</v>
      </c>
      <c r="AO30" s="38" t="s">
        <v>293</v>
      </c>
      <c r="AP30" s="38" t="s">
        <v>293</v>
      </c>
      <c r="AQ30" s="38" t="s">
        <v>293</v>
      </c>
      <c r="AR30" s="38" t="s">
        <v>293</v>
      </c>
      <c r="AS30" s="38" t="s">
        <v>293</v>
      </c>
      <c r="AT30" s="38" t="s">
        <v>293</v>
      </c>
      <c r="AU30" s="38" t="s">
        <v>293</v>
      </c>
      <c r="AV30" s="38" t="s">
        <v>293</v>
      </c>
      <c r="AW30" s="38" t="s">
        <v>293</v>
      </c>
      <c r="AX30" s="38" t="s">
        <v>293</v>
      </c>
      <c r="AY30" s="38" t="s">
        <v>293</v>
      </c>
      <c r="AZ30" s="38" t="s">
        <v>293</v>
      </c>
      <c r="BA30" s="38" t="s">
        <v>293</v>
      </c>
      <c r="BB30" s="38" t="s">
        <v>293</v>
      </c>
      <c r="BC30" s="38" t="s">
        <v>293</v>
      </c>
      <c r="BD30" s="38" t="s">
        <v>293</v>
      </c>
      <c r="BE30" s="38" t="s">
        <v>293</v>
      </c>
      <c r="BF30" s="38" t="s">
        <v>293</v>
      </c>
      <c r="BG30" s="38" t="s">
        <v>293</v>
      </c>
      <c r="BH30" s="38" t="s">
        <v>293</v>
      </c>
      <c r="BI30" s="38" t="s">
        <v>293</v>
      </c>
      <c r="BJ30" s="38" t="s">
        <v>293</v>
      </c>
      <c r="BK30" s="38" t="s">
        <v>293</v>
      </c>
      <c r="BL30" s="38" t="s">
        <v>293</v>
      </c>
      <c r="BM30" s="38" t="s">
        <v>293</v>
      </c>
      <c r="BN30" s="38" t="s">
        <v>293</v>
      </c>
      <c r="BO30" s="38" t="s">
        <v>293</v>
      </c>
    </row>
    <row r="31" spans="1:67" x14ac:dyDescent="0.25">
      <c r="A31">
        <f t="shared" si="6"/>
        <v>1990</v>
      </c>
      <c r="B31" t="s">
        <v>290</v>
      </c>
      <c r="C31" t="s">
        <v>290</v>
      </c>
      <c r="D31" t="s">
        <v>290</v>
      </c>
      <c r="E31" t="s">
        <v>290</v>
      </c>
      <c r="F31" s="38" t="s">
        <v>293</v>
      </c>
      <c r="G31" s="38" t="s">
        <v>293</v>
      </c>
      <c r="H31" s="38" t="s">
        <v>293</v>
      </c>
      <c r="I31" s="38" t="s">
        <v>293</v>
      </c>
      <c r="J31" s="38" t="s">
        <v>293</v>
      </c>
      <c r="K31" s="38" t="s">
        <v>293</v>
      </c>
      <c r="L31" s="38" t="s">
        <v>293</v>
      </c>
      <c r="M31" s="38" t="s">
        <v>293</v>
      </c>
      <c r="N31" s="38" t="s">
        <v>293</v>
      </c>
      <c r="O31" s="38" t="s">
        <v>293</v>
      </c>
      <c r="P31" s="38" t="s">
        <v>293</v>
      </c>
      <c r="Q31" s="38" t="s">
        <v>293</v>
      </c>
      <c r="R31" s="38" t="s">
        <v>293</v>
      </c>
      <c r="S31" s="38" t="s">
        <v>293</v>
      </c>
      <c r="T31" s="38" t="s">
        <v>293</v>
      </c>
      <c r="U31" s="38" t="s">
        <v>293</v>
      </c>
      <c r="V31" s="38" t="s">
        <v>293</v>
      </c>
      <c r="W31" s="38" t="s">
        <v>293</v>
      </c>
      <c r="X31" s="38" t="s">
        <v>293</v>
      </c>
      <c r="Y31" s="38" t="s">
        <v>293</v>
      </c>
      <c r="Z31" s="38" t="s">
        <v>293</v>
      </c>
      <c r="AA31" s="38" t="s">
        <v>293</v>
      </c>
      <c r="AB31" s="38" t="s">
        <v>293</v>
      </c>
      <c r="AC31" s="38" t="s">
        <v>293</v>
      </c>
      <c r="AD31" s="38" t="s">
        <v>293</v>
      </c>
      <c r="AE31" s="38" t="s">
        <v>293</v>
      </c>
      <c r="AF31" s="38" t="s">
        <v>293</v>
      </c>
      <c r="AG31" s="38" t="s">
        <v>293</v>
      </c>
      <c r="AH31" s="38" t="s">
        <v>293</v>
      </c>
      <c r="AI31" s="38" t="s">
        <v>293</v>
      </c>
      <c r="AJ31" s="38" t="s">
        <v>293</v>
      </c>
      <c r="AK31" s="38" t="s">
        <v>293</v>
      </c>
      <c r="AL31" s="38" t="s">
        <v>293</v>
      </c>
      <c r="AM31" s="38" t="s">
        <v>293</v>
      </c>
      <c r="AN31" s="38" t="s">
        <v>293</v>
      </c>
      <c r="AO31" s="38" t="s">
        <v>293</v>
      </c>
      <c r="AP31" s="38" t="s">
        <v>293</v>
      </c>
      <c r="AQ31" s="38" t="s">
        <v>293</v>
      </c>
      <c r="AR31" s="38" t="s">
        <v>293</v>
      </c>
      <c r="AS31" s="38" t="s">
        <v>293</v>
      </c>
      <c r="AT31" s="38" t="s">
        <v>293</v>
      </c>
      <c r="AU31" s="38" t="s">
        <v>293</v>
      </c>
      <c r="AV31" s="38" t="s">
        <v>293</v>
      </c>
      <c r="AW31" s="38" t="s">
        <v>293</v>
      </c>
      <c r="AX31" s="38" t="s">
        <v>293</v>
      </c>
      <c r="AY31" s="38" t="s">
        <v>293</v>
      </c>
      <c r="AZ31" s="38" t="s">
        <v>293</v>
      </c>
      <c r="BA31" s="38" t="s">
        <v>293</v>
      </c>
      <c r="BB31" s="38" t="s">
        <v>293</v>
      </c>
      <c r="BC31" s="38" t="s">
        <v>293</v>
      </c>
      <c r="BD31" s="38" t="s">
        <v>293</v>
      </c>
      <c r="BE31" s="38" t="s">
        <v>293</v>
      </c>
      <c r="BF31" s="38" t="s">
        <v>293</v>
      </c>
      <c r="BG31" s="38" t="s">
        <v>293</v>
      </c>
      <c r="BH31" s="38" t="s">
        <v>293</v>
      </c>
      <c r="BI31" s="38" t="s">
        <v>293</v>
      </c>
      <c r="BJ31" s="38" t="s">
        <v>293</v>
      </c>
      <c r="BK31" s="38" t="s">
        <v>293</v>
      </c>
      <c r="BL31" s="38" t="s">
        <v>293</v>
      </c>
      <c r="BM31" s="38" t="s">
        <v>293</v>
      </c>
      <c r="BN31" s="38" t="s">
        <v>293</v>
      </c>
      <c r="BO31" s="38" t="s">
        <v>293</v>
      </c>
    </row>
    <row r="32" spans="1:67" x14ac:dyDescent="0.25">
      <c r="A32">
        <f t="shared" si="6"/>
        <v>1989</v>
      </c>
      <c r="B32" t="s">
        <v>290</v>
      </c>
      <c r="C32" t="s">
        <v>290</v>
      </c>
      <c r="D32" t="s">
        <v>290</v>
      </c>
      <c r="E32" t="s">
        <v>290</v>
      </c>
      <c r="F32" s="38" t="s">
        <v>293</v>
      </c>
      <c r="G32" s="38" t="s">
        <v>293</v>
      </c>
      <c r="H32" s="38" t="s">
        <v>293</v>
      </c>
      <c r="I32" s="38" t="s">
        <v>293</v>
      </c>
      <c r="J32" s="38" t="s">
        <v>293</v>
      </c>
      <c r="K32" s="38" t="s">
        <v>293</v>
      </c>
      <c r="L32" s="38" t="s">
        <v>293</v>
      </c>
      <c r="M32" s="38" t="s">
        <v>293</v>
      </c>
      <c r="N32" s="38" t="s">
        <v>293</v>
      </c>
      <c r="O32" s="38" t="s">
        <v>293</v>
      </c>
      <c r="P32" s="38" t="s">
        <v>293</v>
      </c>
      <c r="Q32" s="38" t="s">
        <v>293</v>
      </c>
      <c r="R32" s="38" t="s">
        <v>293</v>
      </c>
      <c r="S32" s="38" t="s">
        <v>293</v>
      </c>
      <c r="T32" s="38" t="s">
        <v>293</v>
      </c>
      <c r="U32" s="38" t="s">
        <v>293</v>
      </c>
      <c r="V32" s="38" t="s">
        <v>293</v>
      </c>
      <c r="W32" s="38" t="s">
        <v>293</v>
      </c>
      <c r="X32" s="38" t="s">
        <v>293</v>
      </c>
      <c r="Y32" s="38" t="s">
        <v>293</v>
      </c>
      <c r="Z32" s="38" t="s">
        <v>293</v>
      </c>
      <c r="AA32" s="38" t="s">
        <v>293</v>
      </c>
      <c r="AB32" s="38" t="s">
        <v>293</v>
      </c>
      <c r="AC32" s="38" t="s">
        <v>293</v>
      </c>
      <c r="AD32" s="38" t="s">
        <v>293</v>
      </c>
      <c r="AE32" s="38" t="s">
        <v>293</v>
      </c>
      <c r="AF32" s="38" t="s">
        <v>293</v>
      </c>
      <c r="AG32" s="38" t="s">
        <v>293</v>
      </c>
      <c r="AH32" s="38" t="s">
        <v>293</v>
      </c>
      <c r="AI32" s="38" t="s">
        <v>293</v>
      </c>
      <c r="AJ32" s="38" t="s">
        <v>293</v>
      </c>
      <c r="AK32" s="38" t="s">
        <v>293</v>
      </c>
      <c r="AL32" s="38" t="s">
        <v>293</v>
      </c>
      <c r="AM32" s="38" t="s">
        <v>293</v>
      </c>
      <c r="AN32" s="38" t="s">
        <v>293</v>
      </c>
      <c r="AO32" s="38" t="s">
        <v>293</v>
      </c>
      <c r="AP32" s="38" t="s">
        <v>293</v>
      </c>
      <c r="AQ32" s="38" t="s">
        <v>293</v>
      </c>
      <c r="AR32" s="38" t="s">
        <v>293</v>
      </c>
      <c r="AS32" s="38" t="s">
        <v>293</v>
      </c>
      <c r="AT32" s="38" t="s">
        <v>293</v>
      </c>
      <c r="AU32" s="38" t="s">
        <v>293</v>
      </c>
      <c r="AV32" s="38" t="s">
        <v>293</v>
      </c>
      <c r="AW32" s="38" t="s">
        <v>293</v>
      </c>
      <c r="AX32" s="38" t="s">
        <v>293</v>
      </c>
      <c r="AY32" s="38" t="s">
        <v>293</v>
      </c>
      <c r="AZ32" s="38" t="s">
        <v>293</v>
      </c>
      <c r="BA32" s="38" t="s">
        <v>293</v>
      </c>
      <c r="BB32" s="38" t="s">
        <v>293</v>
      </c>
      <c r="BC32" s="38" t="s">
        <v>293</v>
      </c>
      <c r="BD32" s="38" t="s">
        <v>293</v>
      </c>
      <c r="BE32" s="38" t="s">
        <v>293</v>
      </c>
      <c r="BF32" s="38" t="s">
        <v>293</v>
      </c>
      <c r="BG32" s="38" t="s">
        <v>293</v>
      </c>
      <c r="BH32" s="38" t="s">
        <v>293</v>
      </c>
      <c r="BI32" s="38" t="s">
        <v>293</v>
      </c>
      <c r="BJ32" s="38" t="s">
        <v>293</v>
      </c>
      <c r="BK32" s="38" t="s">
        <v>293</v>
      </c>
      <c r="BL32" s="38" t="s">
        <v>293</v>
      </c>
      <c r="BM32" s="38" t="s">
        <v>293</v>
      </c>
      <c r="BN32" s="38" t="s">
        <v>293</v>
      </c>
      <c r="BO32" s="38" t="s">
        <v>293</v>
      </c>
    </row>
    <row r="33" spans="1:67" x14ac:dyDescent="0.25">
      <c r="A33">
        <f t="shared" si="6"/>
        <v>1988</v>
      </c>
      <c r="B33" t="s">
        <v>290</v>
      </c>
      <c r="C33" t="s">
        <v>290</v>
      </c>
      <c r="D33" t="s">
        <v>290</v>
      </c>
      <c r="E33" t="s">
        <v>290</v>
      </c>
      <c r="F33" s="38" t="s">
        <v>293</v>
      </c>
      <c r="G33" s="38" t="s">
        <v>293</v>
      </c>
      <c r="H33" s="38" t="s">
        <v>293</v>
      </c>
      <c r="I33" s="38" t="s">
        <v>293</v>
      </c>
      <c r="J33" s="38" t="s">
        <v>293</v>
      </c>
      <c r="K33" s="38" t="s">
        <v>293</v>
      </c>
      <c r="L33" s="38" t="s">
        <v>293</v>
      </c>
      <c r="M33" s="38" t="s">
        <v>293</v>
      </c>
      <c r="N33" s="38" t="s">
        <v>293</v>
      </c>
      <c r="O33" s="38" t="s">
        <v>293</v>
      </c>
      <c r="P33" s="38" t="s">
        <v>293</v>
      </c>
      <c r="Q33" s="38" t="s">
        <v>293</v>
      </c>
      <c r="R33" s="38" t="s">
        <v>293</v>
      </c>
      <c r="S33" s="38" t="s">
        <v>293</v>
      </c>
      <c r="T33" s="38" t="s">
        <v>293</v>
      </c>
      <c r="U33" s="38" t="s">
        <v>293</v>
      </c>
      <c r="V33" s="38" t="s">
        <v>293</v>
      </c>
      <c r="W33" s="38" t="s">
        <v>293</v>
      </c>
      <c r="X33" s="38" t="s">
        <v>293</v>
      </c>
      <c r="Y33" s="38" t="s">
        <v>293</v>
      </c>
      <c r="Z33" s="38" t="s">
        <v>293</v>
      </c>
      <c r="AA33" s="38" t="s">
        <v>293</v>
      </c>
      <c r="AB33" s="38" t="s">
        <v>293</v>
      </c>
      <c r="AC33" s="38" t="s">
        <v>293</v>
      </c>
      <c r="AD33" s="38" t="s">
        <v>293</v>
      </c>
      <c r="AE33" s="38" t="s">
        <v>293</v>
      </c>
      <c r="AF33" s="38" t="s">
        <v>293</v>
      </c>
      <c r="AG33" s="38" t="s">
        <v>293</v>
      </c>
      <c r="AH33" s="38" t="s">
        <v>293</v>
      </c>
      <c r="AI33" s="38" t="s">
        <v>293</v>
      </c>
      <c r="AJ33" s="38" t="s">
        <v>293</v>
      </c>
      <c r="AK33" s="38" t="s">
        <v>293</v>
      </c>
      <c r="AL33" s="38" t="s">
        <v>293</v>
      </c>
      <c r="AM33" s="38" t="s">
        <v>293</v>
      </c>
      <c r="AN33" s="38" t="s">
        <v>293</v>
      </c>
      <c r="AO33" s="38" t="s">
        <v>293</v>
      </c>
      <c r="AP33" s="38" t="s">
        <v>293</v>
      </c>
      <c r="AQ33" s="38" t="s">
        <v>293</v>
      </c>
      <c r="AR33" s="38" t="s">
        <v>293</v>
      </c>
      <c r="AS33" s="38" t="s">
        <v>293</v>
      </c>
      <c r="AT33" s="38" t="s">
        <v>293</v>
      </c>
      <c r="AU33" s="38" t="s">
        <v>293</v>
      </c>
      <c r="AV33" s="38" t="s">
        <v>293</v>
      </c>
      <c r="AW33" s="38" t="s">
        <v>293</v>
      </c>
      <c r="AX33" s="38" t="s">
        <v>293</v>
      </c>
      <c r="AY33" s="38" t="s">
        <v>293</v>
      </c>
      <c r="AZ33" s="38" t="s">
        <v>293</v>
      </c>
      <c r="BA33" s="38" t="s">
        <v>293</v>
      </c>
      <c r="BB33" s="38" t="s">
        <v>293</v>
      </c>
      <c r="BC33" s="38" t="s">
        <v>293</v>
      </c>
      <c r="BD33" s="38" t="s">
        <v>293</v>
      </c>
      <c r="BE33" s="38" t="s">
        <v>293</v>
      </c>
      <c r="BF33" s="38" t="s">
        <v>293</v>
      </c>
      <c r="BG33" s="38" t="s">
        <v>293</v>
      </c>
      <c r="BH33" s="38" t="s">
        <v>293</v>
      </c>
      <c r="BI33" s="38" t="s">
        <v>293</v>
      </c>
      <c r="BJ33" s="38" t="s">
        <v>293</v>
      </c>
      <c r="BK33" s="38" t="s">
        <v>293</v>
      </c>
      <c r="BL33" s="38" t="s">
        <v>293</v>
      </c>
      <c r="BM33" s="38" t="s">
        <v>293</v>
      </c>
      <c r="BN33" s="38" t="s">
        <v>293</v>
      </c>
      <c r="BO33" s="38" t="s">
        <v>293</v>
      </c>
    </row>
    <row r="34" spans="1:67" x14ac:dyDescent="0.25">
      <c r="A34">
        <f t="shared" si="6"/>
        <v>1987</v>
      </c>
      <c r="B34" t="s">
        <v>290</v>
      </c>
      <c r="C34" t="s">
        <v>290</v>
      </c>
      <c r="D34" t="s">
        <v>290</v>
      </c>
      <c r="E34" t="s">
        <v>290</v>
      </c>
      <c r="F34" s="38" t="s">
        <v>293</v>
      </c>
      <c r="G34" s="38" t="s">
        <v>293</v>
      </c>
      <c r="H34" s="38" t="s">
        <v>293</v>
      </c>
      <c r="I34" s="38" t="s">
        <v>293</v>
      </c>
      <c r="J34" s="38" t="s">
        <v>293</v>
      </c>
      <c r="K34" s="38" t="s">
        <v>293</v>
      </c>
      <c r="L34" s="38" t="s">
        <v>293</v>
      </c>
      <c r="M34" s="38" t="s">
        <v>293</v>
      </c>
      <c r="N34" s="38" t="s">
        <v>293</v>
      </c>
      <c r="O34" s="38" t="s">
        <v>293</v>
      </c>
      <c r="P34" s="38" t="s">
        <v>293</v>
      </c>
      <c r="Q34" s="38" t="s">
        <v>293</v>
      </c>
      <c r="R34" s="38" t="s">
        <v>293</v>
      </c>
      <c r="S34" s="38" t="s">
        <v>293</v>
      </c>
      <c r="T34" s="38" t="s">
        <v>293</v>
      </c>
      <c r="U34" s="38" t="s">
        <v>293</v>
      </c>
      <c r="V34" s="38" t="s">
        <v>293</v>
      </c>
      <c r="W34" s="38" t="s">
        <v>293</v>
      </c>
      <c r="X34" s="38" t="s">
        <v>293</v>
      </c>
      <c r="Y34" s="38" t="s">
        <v>293</v>
      </c>
      <c r="Z34" s="38" t="s">
        <v>293</v>
      </c>
      <c r="AA34" s="38" t="s">
        <v>293</v>
      </c>
      <c r="AB34" s="38" t="s">
        <v>293</v>
      </c>
      <c r="AC34" s="38" t="s">
        <v>293</v>
      </c>
      <c r="AD34" s="38" t="s">
        <v>293</v>
      </c>
      <c r="AE34" s="38" t="s">
        <v>293</v>
      </c>
      <c r="AF34" s="38" t="s">
        <v>293</v>
      </c>
      <c r="AG34" s="38" t="s">
        <v>293</v>
      </c>
      <c r="AH34" s="38" t="s">
        <v>293</v>
      </c>
      <c r="AI34" s="38" t="s">
        <v>293</v>
      </c>
      <c r="AJ34" s="38" t="s">
        <v>293</v>
      </c>
      <c r="AK34" s="38" t="s">
        <v>293</v>
      </c>
      <c r="AL34" s="38" t="s">
        <v>293</v>
      </c>
      <c r="AM34" s="38" t="s">
        <v>293</v>
      </c>
      <c r="AN34" s="38" t="s">
        <v>293</v>
      </c>
      <c r="AO34" s="38" t="s">
        <v>293</v>
      </c>
      <c r="AP34" s="38" t="s">
        <v>293</v>
      </c>
      <c r="AQ34" s="38" t="s">
        <v>293</v>
      </c>
      <c r="AR34" s="38" t="s">
        <v>293</v>
      </c>
      <c r="AS34" s="38" t="s">
        <v>293</v>
      </c>
      <c r="AT34" s="38" t="s">
        <v>293</v>
      </c>
      <c r="AU34" s="38" t="s">
        <v>293</v>
      </c>
      <c r="AV34" s="38" t="s">
        <v>293</v>
      </c>
      <c r="AW34" s="38" t="s">
        <v>293</v>
      </c>
      <c r="AX34" s="38" t="s">
        <v>293</v>
      </c>
      <c r="AY34" s="38" t="s">
        <v>293</v>
      </c>
      <c r="AZ34" s="38" t="s">
        <v>293</v>
      </c>
      <c r="BA34" s="38" t="s">
        <v>293</v>
      </c>
      <c r="BB34" s="38" t="s">
        <v>293</v>
      </c>
      <c r="BC34" s="38" t="s">
        <v>293</v>
      </c>
      <c r="BD34" s="38" t="s">
        <v>293</v>
      </c>
      <c r="BE34" s="38" t="s">
        <v>293</v>
      </c>
      <c r="BF34" s="38" t="s">
        <v>293</v>
      </c>
      <c r="BG34" s="38" t="s">
        <v>293</v>
      </c>
      <c r="BH34" s="38" t="s">
        <v>293</v>
      </c>
      <c r="BI34" s="38" t="s">
        <v>293</v>
      </c>
      <c r="BJ34" s="38" t="s">
        <v>293</v>
      </c>
      <c r="BK34" s="38" t="s">
        <v>293</v>
      </c>
      <c r="BL34" s="38" t="s">
        <v>293</v>
      </c>
      <c r="BM34" s="38" t="s">
        <v>293</v>
      </c>
      <c r="BN34" s="38" t="s">
        <v>293</v>
      </c>
      <c r="BO34" s="38" t="s">
        <v>293</v>
      </c>
    </row>
    <row r="35" spans="1:67" x14ac:dyDescent="0.25">
      <c r="A35">
        <f t="shared" ref="A35:A62" si="13">A34-1</f>
        <v>1986</v>
      </c>
      <c r="B35" t="s">
        <v>290</v>
      </c>
      <c r="C35" t="s">
        <v>290</v>
      </c>
      <c r="D35" t="s">
        <v>290</v>
      </c>
      <c r="E35" t="s">
        <v>290</v>
      </c>
      <c r="F35" s="38" t="s">
        <v>293</v>
      </c>
      <c r="G35" s="38" t="s">
        <v>293</v>
      </c>
      <c r="H35" s="38" t="s">
        <v>293</v>
      </c>
      <c r="I35" s="38" t="s">
        <v>293</v>
      </c>
      <c r="J35" s="38" t="s">
        <v>293</v>
      </c>
      <c r="K35" s="38" t="s">
        <v>293</v>
      </c>
      <c r="L35" s="38" t="s">
        <v>293</v>
      </c>
      <c r="M35" s="38" t="s">
        <v>293</v>
      </c>
      <c r="N35" s="38" t="s">
        <v>293</v>
      </c>
      <c r="O35" s="38" t="s">
        <v>293</v>
      </c>
      <c r="P35" s="38" t="s">
        <v>293</v>
      </c>
      <c r="Q35" s="38" t="s">
        <v>293</v>
      </c>
      <c r="R35" s="38" t="s">
        <v>293</v>
      </c>
      <c r="S35" s="38" t="s">
        <v>293</v>
      </c>
      <c r="T35" s="38" t="s">
        <v>293</v>
      </c>
      <c r="U35" s="38" t="s">
        <v>293</v>
      </c>
      <c r="V35" s="38" t="s">
        <v>293</v>
      </c>
      <c r="W35" s="38" t="s">
        <v>293</v>
      </c>
      <c r="X35" s="38" t="s">
        <v>293</v>
      </c>
      <c r="Y35" s="38" t="s">
        <v>293</v>
      </c>
      <c r="Z35" s="38" t="s">
        <v>293</v>
      </c>
      <c r="AA35" s="38" t="s">
        <v>293</v>
      </c>
      <c r="AB35" s="38" t="s">
        <v>293</v>
      </c>
      <c r="AC35" s="38" t="s">
        <v>293</v>
      </c>
      <c r="AD35" s="38" t="s">
        <v>293</v>
      </c>
      <c r="AE35" s="38" t="s">
        <v>293</v>
      </c>
      <c r="AF35" s="38" t="s">
        <v>293</v>
      </c>
      <c r="AG35" s="38" t="s">
        <v>293</v>
      </c>
      <c r="AH35" s="38" t="s">
        <v>293</v>
      </c>
      <c r="AI35" s="38" t="s">
        <v>293</v>
      </c>
      <c r="AJ35" s="38" t="s">
        <v>293</v>
      </c>
      <c r="AK35" s="38" t="s">
        <v>293</v>
      </c>
      <c r="AL35" s="38" t="s">
        <v>293</v>
      </c>
      <c r="AM35" s="38" t="s">
        <v>293</v>
      </c>
      <c r="AN35" s="38" t="s">
        <v>293</v>
      </c>
      <c r="AO35" s="38" t="s">
        <v>293</v>
      </c>
      <c r="AP35" s="38" t="s">
        <v>293</v>
      </c>
      <c r="AQ35" s="38" t="s">
        <v>293</v>
      </c>
      <c r="AR35" s="38" t="s">
        <v>293</v>
      </c>
      <c r="AS35" s="38" t="s">
        <v>293</v>
      </c>
      <c r="AT35" s="38" t="s">
        <v>293</v>
      </c>
      <c r="AU35" s="38" t="s">
        <v>293</v>
      </c>
      <c r="AV35" s="38" t="s">
        <v>293</v>
      </c>
      <c r="AW35" s="38" t="s">
        <v>293</v>
      </c>
      <c r="AX35" s="38" t="s">
        <v>293</v>
      </c>
      <c r="AY35" s="38" t="s">
        <v>293</v>
      </c>
      <c r="AZ35" s="38" t="s">
        <v>293</v>
      </c>
      <c r="BA35" s="38" t="s">
        <v>293</v>
      </c>
      <c r="BB35" s="38" t="s">
        <v>293</v>
      </c>
      <c r="BC35" s="38" t="s">
        <v>293</v>
      </c>
      <c r="BD35" s="38" t="s">
        <v>293</v>
      </c>
      <c r="BE35" s="38" t="s">
        <v>293</v>
      </c>
      <c r="BF35" s="38" t="s">
        <v>293</v>
      </c>
      <c r="BG35" s="38" t="s">
        <v>293</v>
      </c>
      <c r="BH35" s="38" t="s">
        <v>293</v>
      </c>
      <c r="BI35" s="38" t="s">
        <v>293</v>
      </c>
      <c r="BJ35" s="38" t="s">
        <v>293</v>
      </c>
      <c r="BK35" s="38" t="s">
        <v>293</v>
      </c>
      <c r="BL35" s="38" t="s">
        <v>293</v>
      </c>
      <c r="BM35" s="38" t="s">
        <v>293</v>
      </c>
      <c r="BN35" s="38" t="s">
        <v>293</v>
      </c>
      <c r="BO35" s="38" t="s">
        <v>293</v>
      </c>
    </row>
    <row r="36" spans="1:67" x14ac:dyDescent="0.25">
      <c r="A36">
        <f t="shared" si="13"/>
        <v>1985</v>
      </c>
      <c r="B36" t="s">
        <v>290</v>
      </c>
      <c r="C36" t="s">
        <v>290</v>
      </c>
      <c r="D36" t="s">
        <v>290</v>
      </c>
      <c r="E36" t="s">
        <v>290</v>
      </c>
      <c r="F36" s="38" t="s">
        <v>293</v>
      </c>
      <c r="G36" s="38" t="s">
        <v>293</v>
      </c>
      <c r="H36" s="38" t="s">
        <v>293</v>
      </c>
      <c r="I36" s="38" t="s">
        <v>293</v>
      </c>
      <c r="J36" s="38" t="s">
        <v>293</v>
      </c>
      <c r="K36" s="38" t="s">
        <v>293</v>
      </c>
      <c r="L36" s="38" t="s">
        <v>293</v>
      </c>
      <c r="M36" s="38" t="s">
        <v>293</v>
      </c>
      <c r="N36" s="38" t="s">
        <v>293</v>
      </c>
      <c r="O36" s="38" t="s">
        <v>293</v>
      </c>
      <c r="P36" s="38" t="s">
        <v>293</v>
      </c>
      <c r="Q36" s="38" t="s">
        <v>293</v>
      </c>
      <c r="R36" s="38" t="s">
        <v>293</v>
      </c>
      <c r="S36" s="38" t="s">
        <v>293</v>
      </c>
      <c r="T36" s="38" t="s">
        <v>293</v>
      </c>
      <c r="U36" s="38" t="s">
        <v>293</v>
      </c>
      <c r="V36" s="38" t="s">
        <v>293</v>
      </c>
      <c r="W36" s="38" t="s">
        <v>293</v>
      </c>
      <c r="X36" s="38" t="s">
        <v>293</v>
      </c>
      <c r="Y36" s="38" t="s">
        <v>293</v>
      </c>
      <c r="Z36" s="38" t="s">
        <v>293</v>
      </c>
      <c r="AA36" s="38" t="s">
        <v>293</v>
      </c>
      <c r="AB36" s="38" t="s">
        <v>293</v>
      </c>
      <c r="AC36" s="38" t="s">
        <v>293</v>
      </c>
      <c r="AD36" s="38" t="s">
        <v>293</v>
      </c>
      <c r="AE36" s="38" t="s">
        <v>293</v>
      </c>
      <c r="AF36" s="38" t="s">
        <v>293</v>
      </c>
      <c r="AG36" s="38" t="s">
        <v>293</v>
      </c>
      <c r="AH36" s="38" t="s">
        <v>293</v>
      </c>
      <c r="AI36" s="38" t="s">
        <v>293</v>
      </c>
      <c r="AJ36" s="38" t="s">
        <v>293</v>
      </c>
      <c r="AK36" s="38" t="s">
        <v>293</v>
      </c>
      <c r="AL36" s="38" t="s">
        <v>293</v>
      </c>
      <c r="AM36" s="38" t="s">
        <v>293</v>
      </c>
      <c r="AN36" s="38" t="s">
        <v>293</v>
      </c>
      <c r="AO36" s="38" t="s">
        <v>293</v>
      </c>
      <c r="AP36" s="38" t="s">
        <v>293</v>
      </c>
      <c r="AQ36" s="38" t="s">
        <v>293</v>
      </c>
      <c r="AR36" s="38" t="s">
        <v>293</v>
      </c>
      <c r="AS36" s="38" t="s">
        <v>293</v>
      </c>
      <c r="AT36" s="38" t="s">
        <v>293</v>
      </c>
      <c r="AU36" s="38" t="s">
        <v>293</v>
      </c>
      <c r="AV36" s="38" t="s">
        <v>293</v>
      </c>
      <c r="AW36" s="38" t="s">
        <v>293</v>
      </c>
      <c r="AX36" s="38" t="s">
        <v>293</v>
      </c>
      <c r="AY36" s="38" t="s">
        <v>293</v>
      </c>
      <c r="AZ36" s="38" t="s">
        <v>293</v>
      </c>
      <c r="BA36" s="38" t="s">
        <v>293</v>
      </c>
      <c r="BB36" s="38" t="s">
        <v>293</v>
      </c>
      <c r="BC36" s="38" t="s">
        <v>293</v>
      </c>
      <c r="BD36" s="38" t="s">
        <v>293</v>
      </c>
      <c r="BE36" s="38" t="s">
        <v>293</v>
      </c>
      <c r="BF36" s="38" t="s">
        <v>293</v>
      </c>
      <c r="BG36" s="38" t="s">
        <v>293</v>
      </c>
      <c r="BH36" s="38" t="s">
        <v>293</v>
      </c>
      <c r="BI36" s="38" t="s">
        <v>293</v>
      </c>
      <c r="BJ36" s="38" t="s">
        <v>293</v>
      </c>
      <c r="BK36" s="38" t="s">
        <v>293</v>
      </c>
      <c r="BL36" s="38" t="s">
        <v>293</v>
      </c>
      <c r="BM36" s="38" t="s">
        <v>293</v>
      </c>
      <c r="BN36" s="38" t="s">
        <v>293</v>
      </c>
      <c r="BO36" s="38" t="s">
        <v>293</v>
      </c>
    </row>
    <row r="37" spans="1:67" x14ac:dyDescent="0.25">
      <c r="A37">
        <f t="shared" si="13"/>
        <v>1984</v>
      </c>
      <c r="B37" t="s">
        <v>290</v>
      </c>
      <c r="C37" t="s">
        <v>290</v>
      </c>
      <c r="D37" t="s">
        <v>290</v>
      </c>
      <c r="E37" t="s">
        <v>290</v>
      </c>
      <c r="F37" s="38" t="s">
        <v>293</v>
      </c>
      <c r="G37" s="38" t="s">
        <v>293</v>
      </c>
      <c r="H37" s="38" t="s">
        <v>293</v>
      </c>
      <c r="I37" s="38" t="s">
        <v>293</v>
      </c>
      <c r="J37" s="38" t="s">
        <v>293</v>
      </c>
      <c r="K37" s="38" t="s">
        <v>293</v>
      </c>
      <c r="L37" s="38" t="s">
        <v>293</v>
      </c>
      <c r="M37" s="38" t="s">
        <v>293</v>
      </c>
      <c r="N37" s="38" t="s">
        <v>293</v>
      </c>
      <c r="O37" s="38" t="s">
        <v>293</v>
      </c>
      <c r="P37" s="38" t="s">
        <v>293</v>
      </c>
      <c r="Q37" s="38" t="s">
        <v>293</v>
      </c>
      <c r="R37" s="38" t="s">
        <v>293</v>
      </c>
      <c r="S37" s="38" t="s">
        <v>293</v>
      </c>
      <c r="T37" s="38" t="s">
        <v>293</v>
      </c>
      <c r="U37" s="38" t="s">
        <v>293</v>
      </c>
      <c r="V37" s="38" t="s">
        <v>293</v>
      </c>
      <c r="W37" s="38" t="s">
        <v>293</v>
      </c>
      <c r="X37" s="38" t="s">
        <v>293</v>
      </c>
      <c r="Y37" s="38" t="s">
        <v>293</v>
      </c>
      <c r="Z37" s="38" t="s">
        <v>293</v>
      </c>
      <c r="AA37" s="38" t="s">
        <v>293</v>
      </c>
      <c r="AB37" s="38" t="s">
        <v>293</v>
      </c>
      <c r="AC37" s="38" t="s">
        <v>293</v>
      </c>
      <c r="AD37" s="38" t="s">
        <v>293</v>
      </c>
      <c r="AE37" s="38" t="s">
        <v>293</v>
      </c>
      <c r="AF37" s="38" t="s">
        <v>293</v>
      </c>
      <c r="AG37" s="38" t="s">
        <v>293</v>
      </c>
      <c r="AH37" s="38" t="s">
        <v>293</v>
      </c>
      <c r="AI37" s="38" t="s">
        <v>293</v>
      </c>
      <c r="AJ37" s="38" t="s">
        <v>293</v>
      </c>
      <c r="AK37" s="38" t="s">
        <v>293</v>
      </c>
      <c r="AL37" s="38" t="s">
        <v>293</v>
      </c>
      <c r="AM37" s="38" t="s">
        <v>293</v>
      </c>
      <c r="AN37" s="38" t="s">
        <v>293</v>
      </c>
      <c r="AO37" s="38" t="s">
        <v>293</v>
      </c>
      <c r="AP37" s="38" t="s">
        <v>293</v>
      </c>
      <c r="AQ37" s="38" t="s">
        <v>293</v>
      </c>
      <c r="AR37" s="38" t="s">
        <v>293</v>
      </c>
      <c r="AS37" s="38" t="s">
        <v>293</v>
      </c>
      <c r="AT37" s="38" t="s">
        <v>293</v>
      </c>
      <c r="AU37" s="38" t="s">
        <v>293</v>
      </c>
      <c r="AV37" s="38" t="s">
        <v>293</v>
      </c>
      <c r="AW37" s="38" t="s">
        <v>293</v>
      </c>
      <c r="AX37" s="38" t="s">
        <v>293</v>
      </c>
      <c r="AY37" s="38" t="s">
        <v>293</v>
      </c>
      <c r="AZ37" s="38" t="s">
        <v>293</v>
      </c>
      <c r="BA37" s="38" t="s">
        <v>293</v>
      </c>
      <c r="BB37" s="38" t="s">
        <v>293</v>
      </c>
      <c r="BC37" s="38" t="s">
        <v>293</v>
      </c>
      <c r="BD37" s="38" t="s">
        <v>293</v>
      </c>
      <c r="BE37" s="38" t="s">
        <v>293</v>
      </c>
      <c r="BF37" s="38" t="s">
        <v>293</v>
      </c>
      <c r="BG37" s="38" t="s">
        <v>293</v>
      </c>
      <c r="BH37" s="38" t="s">
        <v>293</v>
      </c>
      <c r="BI37" s="38" t="s">
        <v>293</v>
      </c>
      <c r="BJ37" s="38" t="s">
        <v>293</v>
      </c>
      <c r="BK37" s="38" t="s">
        <v>293</v>
      </c>
      <c r="BL37" s="38" t="s">
        <v>293</v>
      </c>
      <c r="BM37" s="38" t="s">
        <v>293</v>
      </c>
      <c r="BN37" s="38" t="s">
        <v>293</v>
      </c>
      <c r="BO37" s="38" t="s">
        <v>293</v>
      </c>
    </row>
    <row r="38" spans="1:67" x14ac:dyDescent="0.25">
      <c r="A38">
        <f t="shared" si="13"/>
        <v>1983</v>
      </c>
      <c r="B38" t="s">
        <v>290</v>
      </c>
      <c r="C38" t="s">
        <v>290</v>
      </c>
      <c r="D38" t="s">
        <v>290</v>
      </c>
      <c r="E38" t="s">
        <v>290</v>
      </c>
      <c r="F38" s="38" t="s">
        <v>293</v>
      </c>
      <c r="G38" s="38" t="s">
        <v>293</v>
      </c>
      <c r="H38" s="38" t="s">
        <v>293</v>
      </c>
      <c r="I38" s="38" t="s">
        <v>293</v>
      </c>
      <c r="J38" s="38" t="s">
        <v>293</v>
      </c>
      <c r="K38" s="38" t="s">
        <v>293</v>
      </c>
      <c r="L38" s="38" t="s">
        <v>293</v>
      </c>
      <c r="M38" s="38" t="s">
        <v>293</v>
      </c>
      <c r="N38" s="38" t="s">
        <v>293</v>
      </c>
      <c r="O38" s="38" t="s">
        <v>293</v>
      </c>
      <c r="P38" s="38" t="s">
        <v>293</v>
      </c>
      <c r="Q38" s="38" t="s">
        <v>293</v>
      </c>
      <c r="R38" s="38" t="s">
        <v>293</v>
      </c>
      <c r="S38" s="38" t="s">
        <v>293</v>
      </c>
      <c r="T38" s="38" t="s">
        <v>293</v>
      </c>
      <c r="U38" s="38" t="s">
        <v>293</v>
      </c>
      <c r="V38" s="38" t="s">
        <v>293</v>
      </c>
      <c r="W38" s="38" t="s">
        <v>293</v>
      </c>
      <c r="X38" s="38" t="s">
        <v>293</v>
      </c>
      <c r="Y38" s="38" t="s">
        <v>293</v>
      </c>
      <c r="Z38" s="38" t="s">
        <v>293</v>
      </c>
      <c r="AA38" s="38" t="s">
        <v>293</v>
      </c>
      <c r="AB38" s="38" t="s">
        <v>293</v>
      </c>
      <c r="AC38" s="38" t="s">
        <v>293</v>
      </c>
      <c r="AD38" s="38" t="s">
        <v>293</v>
      </c>
      <c r="AE38" s="38" t="s">
        <v>293</v>
      </c>
      <c r="AF38" s="38" t="s">
        <v>293</v>
      </c>
      <c r="AG38" s="38" t="s">
        <v>293</v>
      </c>
      <c r="AH38" s="38" t="s">
        <v>293</v>
      </c>
      <c r="AI38" s="38" t="s">
        <v>293</v>
      </c>
      <c r="AJ38" s="38" t="s">
        <v>293</v>
      </c>
      <c r="AK38" s="38" t="s">
        <v>293</v>
      </c>
      <c r="AL38" s="38" t="s">
        <v>293</v>
      </c>
      <c r="AM38" s="38" t="s">
        <v>293</v>
      </c>
      <c r="AN38" s="38" t="s">
        <v>293</v>
      </c>
      <c r="AO38" s="38" t="s">
        <v>293</v>
      </c>
      <c r="AP38" s="38" t="s">
        <v>293</v>
      </c>
      <c r="AQ38" s="38" t="s">
        <v>293</v>
      </c>
      <c r="AR38" s="38" t="s">
        <v>293</v>
      </c>
      <c r="AS38" s="38" t="s">
        <v>293</v>
      </c>
      <c r="AT38" s="38" t="s">
        <v>293</v>
      </c>
      <c r="AU38" s="38" t="s">
        <v>293</v>
      </c>
      <c r="AV38" s="38" t="s">
        <v>293</v>
      </c>
      <c r="AW38" s="38" t="s">
        <v>293</v>
      </c>
      <c r="AX38" s="38" t="s">
        <v>293</v>
      </c>
      <c r="AY38" s="38" t="s">
        <v>293</v>
      </c>
      <c r="AZ38" s="38" t="s">
        <v>293</v>
      </c>
      <c r="BA38" s="38" t="s">
        <v>293</v>
      </c>
      <c r="BB38" s="38" t="s">
        <v>293</v>
      </c>
      <c r="BC38" s="38" t="s">
        <v>293</v>
      </c>
      <c r="BD38" s="38" t="s">
        <v>293</v>
      </c>
      <c r="BE38" s="38" t="s">
        <v>293</v>
      </c>
      <c r="BF38" s="38" t="s">
        <v>293</v>
      </c>
      <c r="BG38" s="38" t="s">
        <v>293</v>
      </c>
      <c r="BH38" s="38" t="s">
        <v>293</v>
      </c>
      <c r="BI38" s="38" t="s">
        <v>293</v>
      </c>
      <c r="BJ38" s="38" t="s">
        <v>293</v>
      </c>
      <c r="BK38" s="38" t="s">
        <v>293</v>
      </c>
      <c r="BL38" s="38" t="s">
        <v>293</v>
      </c>
      <c r="BM38" s="38" t="s">
        <v>293</v>
      </c>
      <c r="BN38" s="38" t="s">
        <v>293</v>
      </c>
      <c r="BO38" s="38" t="s">
        <v>293</v>
      </c>
    </row>
    <row r="39" spans="1:67" x14ac:dyDescent="0.25">
      <c r="A39">
        <f t="shared" si="13"/>
        <v>1982</v>
      </c>
      <c r="B39" t="s">
        <v>290</v>
      </c>
      <c r="C39" t="s">
        <v>290</v>
      </c>
      <c r="D39" t="s">
        <v>290</v>
      </c>
      <c r="E39" t="s">
        <v>290</v>
      </c>
      <c r="F39" s="38" t="s">
        <v>293</v>
      </c>
      <c r="G39" s="38" t="s">
        <v>293</v>
      </c>
      <c r="H39" s="38" t="s">
        <v>293</v>
      </c>
      <c r="I39" s="38" t="s">
        <v>293</v>
      </c>
      <c r="J39" s="38" t="s">
        <v>293</v>
      </c>
      <c r="K39" s="38" t="s">
        <v>293</v>
      </c>
      <c r="L39" s="38" t="s">
        <v>293</v>
      </c>
      <c r="M39" s="38" t="s">
        <v>293</v>
      </c>
      <c r="N39" s="38" t="s">
        <v>293</v>
      </c>
      <c r="O39" s="38" t="s">
        <v>293</v>
      </c>
      <c r="P39" s="38" t="s">
        <v>293</v>
      </c>
      <c r="Q39" s="38" t="s">
        <v>293</v>
      </c>
      <c r="R39" s="38" t="s">
        <v>293</v>
      </c>
      <c r="S39" s="38" t="s">
        <v>293</v>
      </c>
      <c r="T39" s="38" t="s">
        <v>293</v>
      </c>
      <c r="U39" s="38" t="s">
        <v>293</v>
      </c>
      <c r="V39" s="38" t="s">
        <v>293</v>
      </c>
      <c r="W39" s="38" t="s">
        <v>293</v>
      </c>
      <c r="X39" s="38" t="s">
        <v>293</v>
      </c>
      <c r="Y39" s="38" t="s">
        <v>293</v>
      </c>
      <c r="Z39" s="38" t="s">
        <v>293</v>
      </c>
      <c r="AA39" s="38" t="s">
        <v>293</v>
      </c>
      <c r="AB39" s="38" t="s">
        <v>293</v>
      </c>
      <c r="AC39" s="38" t="s">
        <v>293</v>
      </c>
      <c r="AD39" s="38" t="s">
        <v>293</v>
      </c>
      <c r="AE39" s="38" t="s">
        <v>293</v>
      </c>
      <c r="AF39" s="38" t="s">
        <v>293</v>
      </c>
      <c r="AG39" s="38" t="s">
        <v>293</v>
      </c>
      <c r="AH39" s="38" t="s">
        <v>293</v>
      </c>
      <c r="AI39" s="38" t="s">
        <v>293</v>
      </c>
      <c r="AJ39" s="38" t="s">
        <v>293</v>
      </c>
      <c r="AK39" s="38" t="s">
        <v>293</v>
      </c>
      <c r="AL39" s="38" t="s">
        <v>293</v>
      </c>
      <c r="AM39" s="38" t="s">
        <v>293</v>
      </c>
      <c r="AN39" s="38" t="s">
        <v>293</v>
      </c>
      <c r="AO39" s="38" t="s">
        <v>293</v>
      </c>
      <c r="AP39" s="38" t="s">
        <v>293</v>
      </c>
      <c r="AQ39" s="38" t="s">
        <v>293</v>
      </c>
      <c r="AR39" s="38" t="s">
        <v>293</v>
      </c>
      <c r="AS39" s="38" t="s">
        <v>293</v>
      </c>
      <c r="AT39" s="38" t="s">
        <v>293</v>
      </c>
      <c r="AU39" s="38" t="s">
        <v>293</v>
      </c>
      <c r="AV39" s="38" t="s">
        <v>293</v>
      </c>
      <c r="AW39" s="38" t="s">
        <v>293</v>
      </c>
      <c r="AX39" s="38" t="s">
        <v>293</v>
      </c>
      <c r="AY39" s="38" t="s">
        <v>293</v>
      </c>
      <c r="AZ39" s="38" t="s">
        <v>293</v>
      </c>
      <c r="BA39" s="38" t="s">
        <v>293</v>
      </c>
      <c r="BB39" s="38" t="s">
        <v>293</v>
      </c>
      <c r="BC39" s="38" t="s">
        <v>293</v>
      </c>
      <c r="BD39" s="38" t="s">
        <v>293</v>
      </c>
      <c r="BE39" s="38" t="s">
        <v>293</v>
      </c>
      <c r="BF39" s="38" t="s">
        <v>293</v>
      </c>
      <c r="BG39" s="38" t="s">
        <v>293</v>
      </c>
      <c r="BH39" s="38" t="s">
        <v>293</v>
      </c>
      <c r="BI39" s="38" t="s">
        <v>293</v>
      </c>
      <c r="BJ39" s="38" t="s">
        <v>293</v>
      </c>
      <c r="BK39" s="38" t="s">
        <v>293</v>
      </c>
      <c r="BL39" s="38" t="s">
        <v>293</v>
      </c>
      <c r="BM39" s="38" t="s">
        <v>293</v>
      </c>
      <c r="BN39" s="38" t="s">
        <v>293</v>
      </c>
      <c r="BO39" s="38" t="s">
        <v>293</v>
      </c>
    </row>
    <row r="40" spans="1:67" x14ac:dyDescent="0.25">
      <c r="A40">
        <f t="shared" si="13"/>
        <v>1981</v>
      </c>
      <c r="B40" t="s">
        <v>290</v>
      </c>
      <c r="C40" t="s">
        <v>290</v>
      </c>
      <c r="D40" t="s">
        <v>290</v>
      </c>
      <c r="E40" t="s">
        <v>290</v>
      </c>
      <c r="F40" s="38" t="s">
        <v>293</v>
      </c>
      <c r="G40" s="38" t="s">
        <v>293</v>
      </c>
      <c r="H40" s="38" t="s">
        <v>293</v>
      </c>
      <c r="I40" s="38" t="s">
        <v>293</v>
      </c>
      <c r="J40" s="38" t="s">
        <v>293</v>
      </c>
      <c r="K40" s="38" t="s">
        <v>293</v>
      </c>
      <c r="L40" s="38" t="s">
        <v>293</v>
      </c>
      <c r="M40" s="38" t="s">
        <v>293</v>
      </c>
      <c r="N40" s="38" t="s">
        <v>293</v>
      </c>
      <c r="O40" s="38" t="s">
        <v>293</v>
      </c>
      <c r="P40" s="38" t="s">
        <v>293</v>
      </c>
      <c r="Q40" s="38" t="s">
        <v>293</v>
      </c>
      <c r="R40" s="38" t="s">
        <v>293</v>
      </c>
      <c r="S40" s="38" t="s">
        <v>293</v>
      </c>
      <c r="T40" s="38" t="s">
        <v>293</v>
      </c>
      <c r="U40" s="38" t="s">
        <v>293</v>
      </c>
      <c r="V40" s="38" t="s">
        <v>293</v>
      </c>
      <c r="W40" s="38" t="s">
        <v>293</v>
      </c>
      <c r="X40" s="38" t="s">
        <v>293</v>
      </c>
      <c r="Y40" s="38" t="s">
        <v>293</v>
      </c>
      <c r="Z40" s="38" t="s">
        <v>293</v>
      </c>
      <c r="AA40" s="38" t="s">
        <v>293</v>
      </c>
      <c r="AB40" s="38" t="s">
        <v>293</v>
      </c>
      <c r="AC40" s="38" t="s">
        <v>293</v>
      </c>
      <c r="AD40" s="38" t="s">
        <v>293</v>
      </c>
      <c r="AE40" s="38" t="s">
        <v>293</v>
      </c>
      <c r="AF40" s="38" t="s">
        <v>293</v>
      </c>
      <c r="AG40" s="38" t="s">
        <v>293</v>
      </c>
      <c r="AH40" s="38" t="s">
        <v>293</v>
      </c>
      <c r="AI40" s="38" t="s">
        <v>293</v>
      </c>
      <c r="AJ40" s="38" t="s">
        <v>293</v>
      </c>
      <c r="AK40" s="38" t="s">
        <v>293</v>
      </c>
      <c r="AL40" s="38" t="s">
        <v>293</v>
      </c>
      <c r="AM40" s="38" t="s">
        <v>293</v>
      </c>
      <c r="AN40" s="38" t="s">
        <v>293</v>
      </c>
      <c r="AO40" s="38" t="s">
        <v>293</v>
      </c>
      <c r="AP40" s="38" t="s">
        <v>293</v>
      </c>
      <c r="AQ40" s="38" t="s">
        <v>293</v>
      </c>
      <c r="AR40" s="38" t="s">
        <v>293</v>
      </c>
      <c r="AS40" s="38" t="s">
        <v>293</v>
      </c>
      <c r="AT40" s="38" t="s">
        <v>293</v>
      </c>
      <c r="AU40" s="38" t="s">
        <v>293</v>
      </c>
      <c r="AV40" s="38" t="s">
        <v>293</v>
      </c>
      <c r="AW40" s="38" t="s">
        <v>293</v>
      </c>
      <c r="AX40" s="38" t="s">
        <v>293</v>
      </c>
      <c r="AY40" s="38" t="s">
        <v>293</v>
      </c>
      <c r="AZ40" s="38" t="s">
        <v>293</v>
      </c>
      <c r="BA40" s="38" t="s">
        <v>293</v>
      </c>
      <c r="BB40" s="38" t="s">
        <v>293</v>
      </c>
      <c r="BC40" s="38" t="s">
        <v>293</v>
      </c>
      <c r="BD40" s="38" t="s">
        <v>293</v>
      </c>
      <c r="BE40" s="38" t="s">
        <v>293</v>
      </c>
      <c r="BF40" s="38" t="s">
        <v>293</v>
      </c>
      <c r="BG40" s="38" t="s">
        <v>293</v>
      </c>
      <c r="BH40" s="38" t="s">
        <v>293</v>
      </c>
      <c r="BI40" s="38" t="s">
        <v>293</v>
      </c>
      <c r="BJ40" s="38" t="s">
        <v>293</v>
      </c>
      <c r="BK40" s="38" t="s">
        <v>293</v>
      </c>
      <c r="BL40" s="38" t="s">
        <v>293</v>
      </c>
      <c r="BM40" s="38" t="s">
        <v>293</v>
      </c>
      <c r="BN40" s="38" t="s">
        <v>293</v>
      </c>
      <c r="BO40" s="38" t="s">
        <v>293</v>
      </c>
    </row>
    <row r="41" spans="1:67" x14ac:dyDescent="0.25">
      <c r="A41">
        <f t="shared" si="13"/>
        <v>1980</v>
      </c>
      <c r="B41" t="s">
        <v>290</v>
      </c>
      <c r="C41" t="s">
        <v>290</v>
      </c>
      <c r="D41" t="s">
        <v>290</v>
      </c>
      <c r="E41" t="s">
        <v>290</v>
      </c>
      <c r="F41" s="38" t="s">
        <v>293</v>
      </c>
      <c r="G41" s="38" t="s">
        <v>293</v>
      </c>
      <c r="H41" s="38" t="s">
        <v>293</v>
      </c>
      <c r="I41" s="38" t="s">
        <v>293</v>
      </c>
      <c r="J41" s="38" t="s">
        <v>293</v>
      </c>
      <c r="K41" s="38" t="s">
        <v>293</v>
      </c>
      <c r="L41" s="38" t="s">
        <v>293</v>
      </c>
      <c r="M41" s="38" t="s">
        <v>293</v>
      </c>
      <c r="N41" s="38" t="s">
        <v>293</v>
      </c>
      <c r="O41" s="38" t="s">
        <v>293</v>
      </c>
      <c r="P41" s="38" t="s">
        <v>293</v>
      </c>
      <c r="Q41" s="38" t="s">
        <v>293</v>
      </c>
      <c r="R41" s="38" t="s">
        <v>293</v>
      </c>
      <c r="S41" s="38" t="s">
        <v>293</v>
      </c>
      <c r="T41" s="38" t="s">
        <v>293</v>
      </c>
      <c r="U41" s="38" t="s">
        <v>293</v>
      </c>
      <c r="V41" s="38" t="s">
        <v>293</v>
      </c>
      <c r="W41" s="38" t="s">
        <v>293</v>
      </c>
      <c r="X41" s="38" t="s">
        <v>293</v>
      </c>
      <c r="Y41" s="38" t="s">
        <v>293</v>
      </c>
      <c r="Z41" s="38" t="s">
        <v>293</v>
      </c>
      <c r="AA41" s="38" t="s">
        <v>293</v>
      </c>
      <c r="AB41" s="38" t="s">
        <v>293</v>
      </c>
      <c r="AC41" s="38" t="s">
        <v>293</v>
      </c>
      <c r="AD41" s="38" t="s">
        <v>293</v>
      </c>
      <c r="AE41" s="38" t="s">
        <v>293</v>
      </c>
      <c r="AF41" s="38" t="s">
        <v>293</v>
      </c>
      <c r="AG41" s="38" t="s">
        <v>293</v>
      </c>
      <c r="AH41" s="38" t="s">
        <v>293</v>
      </c>
      <c r="AI41" s="38" t="s">
        <v>293</v>
      </c>
      <c r="AJ41" s="38" t="s">
        <v>293</v>
      </c>
      <c r="AK41" s="38" t="s">
        <v>293</v>
      </c>
      <c r="AL41" s="38" t="s">
        <v>293</v>
      </c>
      <c r="AM41" s="38" t="s">
        <v>293</v>
      </c>
      <c r="AN41" s="38" t="s">
        <v>293</v>
      </c>
      <c r="AO41" s="38" t="s">
        <v>293</v>
      </c>
      <c r="AP41" s="38" t="s">
        <v>293</v>
      </c>
      <c r="AQ41" s="38" t="s">
        <v>293</v>
      </c>
      <c r="AR41" s="38" t="s">
        <v>293</v>
      </c>
      <c r="AS41" s="38" t="s">
        <v>293</v>
      </c>
      <c r="AT41" s="38" t="s">
        <v>293</v>
      </c>
      <c r="AU41" s="38" t="s">
        <v>293</v>
      </c>
      <c r="AV41" s="38" t="s">
        <v>293</v>
      </c>
      <c r="AW41" s="38" t="s">
        <v>293</v>
      </c>
      <c r="AX41" s="38" t="s">
        <v>293</v>
      </c>
      <c r="AY41" s="38" t="s">
        <v>293</v>
      </c>
      <c r="AZ41" s="38" t="s">
        <v>293</v>
      </c>
      <c r="BA41" s="38" t="s">
        <v>293</v>
      </c>
      <c r="BB41" s="38" t="s">
        <v>293</v>
      </c>
      <c r="BC41" s="38" t="s">
        <v>293</v>
      </c>
      <c r="BD41" s="38" t="s">
        <v>293</v>
      </c>
      <c r="BE41" s="38" t="s">
        <v>293</v>
      </c>
      <c r="BF41" s="38" t="s">
        <v>293</v>
      </c>
      <c r="BG41" s="38" t="s">
        <v>293</v>
      </c>
      <c r="BH41" s="38" t="s">
        <v>293</v>
      </c>
      <c r="BI41" s="38" t="s">
        <v>293</v>
      </c>
      <c r="BJ41" s="38" t="s">
        <v>293</v>
      </c>
      <c r="BK41" s="38" t="s">
        <v>293</v>
      </c>
      <c r="BL41" s="38" t="s">
        <v>293</v>
      </c>
      <c r="BM41" s="38" t="s">
        <v>293</v>
      </c>
      <c r="BN41" s="38" t="s">
        <v>293</v>
      </c>
      <c r="BO41" s="38" t="s">
        <v>293</v>
      </c>
    </row>
    <row r="42" spans="1:67" x14ac:dyDescent="0.25">
      <c r="A42">
        <f t="shared" si="13"/>
        <v>1979</v>
      </c>
      <c r="B42" t="s">
        <v>290</v>
      </c>
      <c r="C42" t="s">
        <v>290</v>
      </c>
      <c r="D42" t="s">
        <v>290</v>
      </c>
      <c r="E42" t="s">
        <v>290</v>
      </c>
      <c r="F42" s="38" t="s">
        <v>293</v>
      </c>
      <c r="G42" s="38" t="s">
        <v>293</v>
      </c>
      <c r="H42" s="38" t="s">
        <v>293</v>
      </c>
      <c r="I42" s="38" t="s">
        <v>293</v>
      </c>
      <c r="J42" s="38" t="s">
        <v>293</v>
      </c>
      <c r="K42" s="38" t="s">
        <v>293</v>
      </c>
      <c r="L42" s="38" t="s">
        <v>293</v>
      </c>
      <c r="M42" s="38" t="s">
        <v>293</v>
      </c>
      <c r="N42" s="38" t="s">
        <v>293</v>
      </c>
      <c r="O42" s="38" t="s">
        <v>293</v>
      </c>
      <c r="P42" s="38" t="s">
        <v>293</v>
      </c>
      <c r="Q42" s="38" t="s">
        <v>293</v>
      </c>
      <c r="R42" s="38" t="s">
        <v>293</v>
      </c>
      <c r="S42" s="38" t="s">
        <v>293</v>
      </c>
      <c r="T42" s="38" t="s">
        <v>293</v>
      </c>
      <c r="U42" s="38" t="s">
        <v>293</v>
      </c>
      <c r="V42" s="38" t="s">
        <v>293</v>
      </c>
      <c r="W42" s="38" t="s">
        <v>293</v>
      </c>
      <c r="X42" s="38" t="s">
        <v>293</v>
      </c>
      <c r="Y42" s="38" t="s">
        <v>293</v>
      </c>
      <c r="Z42" s="38" t="s">
        <v>293</v>
      </c>
      <c r="AA42" s="38" t="s">
        <v>293</v>
      </c>
      <c r="AB42" s="38" t="s">
        <v>293</v>
      </c>
      <c r="AC42" s="38" t="s">
        <v>293</v>
      </c>
      <c r="AD42" s="38" t="s">
        <v>293</v>
      </c>
      <c r="AE42" s="38" t="s">
        <v>293</v>
      </c>
      <c r="AF42" s="38" t="s">
        <v>293</v>
      </c>
      <c r="AG42" s="38" t="s">
        <v>293</v>
      </c>
      <c r="AH42" s="38" t="s">
        <v>293</v>
      </c>
      <c r="AI42" s="38" t="s">
        <v>293</v>
      </c>
      <c r="AJ42" s="38" t="s">
        <v>293</v>
      </c>
      <c r="AK42" s="38" t="s">
        <v>293</v>
      </c>
      <c r="AL42" s="38" t="s">
        <v>293</v>
      </c>
      <c r="AM42" s="38" t="s">
        <v>293</v>
      </c>
      <c r="AN42" s="38" t="s">
        <v>293</v>
      </c>
      <c r="AO42" s="38" t="s">
        <v>293</v>
      </c>
      <c r="AP42" s="38" t="s">
        <v>293</v>
      </c>
      <c r="AQ42" s="38" t="s">
        <v>293</v>
      </c>
      <c r="AR42" s="38" t="s">
        <v>293</v>
      </c>
      <c r="AS42" s="38" t="s">
        <v>293</v>
      </c>
      <c r="AT42" s="38" t="s">
        <v>293</v>
      </c>
      <c r="AU42" s="38" t="s">
        <v>293</v>
      </c>
      <c r="AV42" s="38" t="s">
        <v>293</v>
      </c>
      <c r="AW42" s="38" t="s">
        <v>293</v>
      </c>
      <c r="AX42" s="38" t="s">
        <v>293</v>
      </c>
      <c r="AY42" s="38" t="s">
        <v>293</v>
      </c>
      <c r="AZ42" s="38" t="s">
        <v>293</v>
      </c>
      <c r="BA42" s="38" t="s">
        <v>293</v>
      </c>
      <c r="BB42" s="38" t="s">
        <v>293</v>
      </c>
      <c r="BC42" s="38" t="s">
        <v>293</v>
      </c>
      <c r="BD42" s="38" t="s">
        <v>293</v>
      </c>
      <c r="BE42" s="38" t="s">
        <v>293</v>
      </c>
      <c r="BF42" s="38" t="s">
        <v>293</v>
      </c>
      <c r="BG42" s="38" t="s">
        <v>293</v>
      </c>
      <c r="BH42" s="38" t="s">
        <v>293</v>
      </c>
      <c r="BI42" s="38" t="s">
        <v>293</v>
      </c>
      <c r="BJ42" s="38" t="s">
        <v>293</v>
      </c>
      <c r="BK42" s="38" t="s">
        <v>293</v>
      </c>
      <c r="BL42" s="38" t="s">
        <v>293</v>
      </c>
      <c r="BM42" s="38" t="s">
        <v>293</v>
      </c>
      <c r="BN42" s="38" t="s">
        <v>293</v>
      </c>
      <c r="BO42" s="38" t="s">
        <v>293</v>
      </c>
    </row>
    <row r="43" spans="1:67" x14ac:dyDescent="0.25">
      <c r="A43">
        <f t="shared" si="13"/>
        <v>1978</v>
      </c>
      <c r="B43" t="s">
        <v>290</v>
      </c>
      <c r="C43" t="s">
        <v>290</v>
      </c>
      <c r="D43" t="s">
        <v>290</v>
      </c>
      <c r="E43" t="s">
        <v>290</v>
      </c>
      <c r="F43" s="38" t="s">
        <v>293</v>
      </c>
      <c r="G43" s="38" t="s">
        <v>293</v>
      </c>
      <c r="H43" s="38" t="s">
        <v>293</v>
      </c>
      <c r="I43" s="38" t="s">
        <v>293</v>
      </c>
      <c r="J43" s="38" t="s">
        <v>293</v>
      </c>
      <c r="K43" s="38" t="s">
        <v>293</v>
      </c>
      <c r="L43" s="38" t="s">
        <v>293</v>
      </c>
      <c r="M43" s="38" t="s">
        <v>293</v>
      </c>
      <c r="N43" s="38" t="s">
        <v>293</v>
      </c>
      <c r="O43" s="38" t="s">
        <v>293</v>
      </c>
      <c r="P43" s="38" t="s">
        <v>293</v>
      </c>
      <c r="Q43" s="38" t="s">
        <v>293</v>
      </c>
      <c r="R43" s="38" t="s">
        <v>293</v>
      </c>
      <c r="S43" s="38" t="s">
        <v>293</v>
      </c>
      <c r="T43" s="38" t="s">
        <v>293</v>
      </c>
      <c r="U43" s="38" t="s">
        <v>293</v>
      </c>
      <c r="V43" s="38" t="s">
        <v>293</v>
      </c>
      <c r="W43" s="38" t="s">
        <v>293</v>
      </c>
      <c r="X43" s="38" t="s">
        <v>293</v>
      </c>
      <c r="Y43" s="38" t="s">
        <v>293</v>
      </c>
      <c r="Z43" s="38" t="s">
        <v>293</v>
      </c>
      <c r="AA43" s="38" t="s">
        <v>293</v>
      </c>
      <c r="AB43" s="38" t="s">
        <v>293</v>
      </c>
      <c r="AC43" s="38" t="s">
        <v>293</v>
      </c>
      <c r="AD43" s="38" t="s">
        <v>293</v>
      </c>
      <c r="AE43" s="38" t="s">
        <v>293</v>
      </c>
      <c r="AF43" s="38" t="s">
        <v>293</v>
      </c>
      <c r="AG43" s="38" t="s">
        <v>293</v>
      </c>
      <c r="AH43" s="38" t="s">
        <v>293</v>
      </c>
      <c r="AI43" s="38" t="s">
        <v>293</v>
      </c>
      <c r="AJ43" s="38" t="s">
        <v>293</v>
      </c>
      <c r="AK43" s="38" t="s">
        <v>293</v>
      </c>
      <c r="AL43" s="38" t="s">
        <v>293</v>
      </c>
      <c r="AM43" s="38" t="s">
        <v>293</v>
      </c>
      <c r="AN43" s="38" t="s">
        <v>293</v>
      </c>
      <c r="AO43" s="38" t="s">
        <v>293</v>
      </c>
      <c r="AP43" s="38" t="s">
        <v>293</v>
      </c>
      <c r="AQ43" s="38" t="s">
        <v>293</v>
      </c>
      <c r="AR43" s="38" t="s">
        <v>293</v>
      </c>
      <c r="AS43" s="38" t="s">
        <v>293</v>
      </c>
      <c r="AT43" s="38" t="s">
        <v>293</v>
      </c>
      <c r="AU43" s="38" t="s">
        <v>293</v>
      </c>
      <c r="AV43" s="38" t="s">
        <v>293</v>
      </c>
      <c r="AW43" s="38" t="s">
        <v>293</v>
      </c>
      <c r="AX43" s="38" t="s">
        <v>293</v>
      </c>
      <c r="AY43" s="38" t="s">
        <v>293</v>
      </c>
      <c r="AZ43" s="38" t="s">
        <v>293</v>
      </c>
      <c r="BA43" s="38" t="s">
        <v>293</v>
      </c>
      <c r="BB43" s="38" t="s">
        <v>293</v>
      </c>
      <c r="BC43" s="38" t="s">
        <v>293</v>
      </c>
      <c r="BD43" s="38" t="s">
        <v>293</v>
      </c>
      <c r="BE43" s="38" t="s">
        <v>293</v>
      </c>
      <c r="BF43" s="38" t="s">
        <v>293</v>
      </c>
      <c r="BG43" s="38" t="s">
        <v>293</v>
      </c>
      <c r="BH43" s="38" t="s">
        <v>293</v>
      </c>
      <c r="BI43" s="38" t="s">
        <v>293</v>
      </c>
      <c r="BJ43" s="38" t="s">
        <v>293</v>
      </c>
      <c r="BK43" s="38" t="s">
        <v>293</v>
      </c>
      <c r="BL43" s="38" t="s">
        <v>293</v>
      </c>
      <c r="BM43" s="38" t="s">
        <v>293</v>
      </c>
      <c r="BN43" s="38" t="s">
        <v>293</v>
      </c>
      <c r="BO43" s="38" t="s">
        <v>293</v>
      </c>
    </row>
    <row r="44" spans="1:67" x14ac:dyDescent="0.25">
      <c r="A44">
        <f t="shared" si="13"/>
        <v>1977</v>
      </c>
      <c r="B44" t="s">
        <v>290</v>
      </c>
      <c r="C44" t="s">
        <v>290</v>
      </c>
      <c r="D44" t="s">
        <v>290</v>
      </c>
      <c r="E44" t="s">
        <v>290</v>
      </c>
      <c r="F44" s="38" t="s">
        <v>293</v>
      </c>
      <c r="G44" s="38" t="s">
        <v>293</v>
      </c>
      <c r="H44" s="38" t="s">
        <v>293</v>
      </c>
      <c r="I44" s="38" t="s">
        <v>293</v>
      </c>
      <c r="J44" s="38" t="s">
        <v>293</v>
      </c>
      <c r="K44" s="38" t="s">
        <v>293</v>
      </c>
      <c r="L44" s="38" t="s">
        <v>293</v>
      </c>
      <c r="M44" s="38" t="s">
        <v>293</v>
      </c>
      <c r="N44" s="38" t="s">
        <v>293</v>
      </c>
      <c r="O44" s="38" t="s">
        <v>293</v>
      </c>
      <c r="P44" s="38" t="s">
        <v>293</v>
      </c>
      <c r="Q44" s="38" t="s">
        <v>293</v>
      </c>
      <c r="R44" s="38" t="s">
        <v>293</v>
      </c>
      <c r="S44" s="38" t="s">
        <v>293</v>
      </c>
      <c r="T44" s="38" t="s">
        <v>293</v>
      </c>
      <c r="U44" s="38" t="s">
        <v>293</v>
      </c>
      <c r="V44" s="38" t="s">
        <v>293</v>
      </c>
      <c r="W44" s="38" t="s">
        <v>293</v>
      </c>
      <c r="X44" s="38" t="s">
        <v>293</v>
      </c>
      <c r="Y44" s="38" t="s">
        <v>293</v>
      </c>
      <c r="Z44" s="38" t="s">
        <v>293</v>
      </c>
      <c r="AA44" s="38" t="s">
        <v>293</v>
      </c>
      <c r="AB44" s="38" t="s">
        <v>293</v>
      </c>
      <c r="AC44" s="38" t="s">
        <v>293</v>
      </c>
      <c r="AD44" s="38" t="s">
        <v>293</v>
      </c>
      <c r="AE44" s="38" t="s">
        <v>293</v>
      </c>
      <c r="AF44" s="38" t="s">
        <v>293</v>
      </c>
      <c r="AG44" s="38" t="s">
        <v>293</v>
      </c>
      <c r="AH44" s="38" t="s">
        <v>293</v>
      </c>
      <c r="AI44" s="38" t="s">
        <v>293</v>
      </c>
      <c r="AJ44" s="38" t="s">
        <v>293</v>
      </c>
      <c r="AK44" s="38" t="s">
        <v>293</v>
      </c>
      <c r="AL44" s="38" t="s">
        <v>293</v>
      </c>
      <c r="AM44" s="38" t="s">
        <v>293</v>
      </c>
      <c r="AN44" s="38" t="s">
        <v>293</v>
      </c>
      <c r="AO44" s="38" t="s">
        <v>293</v>
      </c>
      <c r="AP44" s="38" t="s">
        <v>293</v>
      </c>
      <c r="AQ44" s="38" t="s">
        <v>293</v>
      </c>
      <c r="AR44" s="38" t="s">
        <v>293</v>
      </c>
      <c r="AS44" s="38" t="s">
        <v>293</v>
      </c>
      <c r="AT44" s="38" t="s">
        <v>293</v>
      </c>
      <c r="AU44" s="38" t="s">
        <v>293</v>
      </c>
      <c r="AV44" s="38" t="s">
        <v>293</v>
      </c>
      <c r="AW44" s="38" t="s">
        <v>293</v>
      </c>
      <c r="AX44" s="38" t="s">
        <v>293</v>
      </c>
      <c r="AY44" s="38" t="s">
        <v>293</v>
      </c>
      <c r="AZ44" s="38" t="s">
        <v>293</v>
      </c>
      <c r="BA44" s="38" t="s">
        <v>293</v>
      </c>
      <c r="BB44" s="38" t="s">
        <v>293</v>
      </c>
      <c r="BC44" s="38" t="s">
        <v>293</v>
      </c>
      <c r="BD44" s="38" t="s">
        <v>293</v>
      </c>
      <c r="BE44" s="38" t="s">
        <v>293</v>
      </c>
      <c r="BF44" s="38" t="s">
        <v>293</v>
      </c>
      <c r="BG44" s="38" t="s">
        <v>293</v>
      </c>
      <c r="BH44" s="38" t="s">
        <v>293</v>
      </c>
      <c r="BI44" s="38" t="s">
        <v>293</v>
      </c>
      <c r="BJ44" s="38" t="s">
        <v>293</v>
      </c>
      <c r="BK44" s="38" t="s">
        <v>293</v>
      </c>
      <c r="BL44" s="38" t="s">
        <v>293</v>
      </c>
      <c r="BM44" s="38" t="s">
        <v>293</v>
      </c>
      <c r="BN44" s="38" t="s">
        <v>293</v>
      </c>
      <c r="BO44" s="38" t="s">
        <v>293</v>
      </c>
    </row>
    <row r="45" spans="1:67" x14ac:dyDescent="0.25">
      <c r="A45">
        <f t="shared" si="13"/>
        <v>1976</v>
      </c>
      <c r="B45" t="s">
        <v>290</v>
      </c>
      <c r="C45" t="s">
        <v>290</v>
      </c>
      <c r="D45" t="s">
        <v>290</v>
      </c>
      <c r="E45" t="s">
        <v>290</v>
      </c>
      <c r="F45" s="38" t="s">
        <v>293</v>
      </c>
      <c r="G45" s="38" t="s">
        <v>293</v>
      </c>
      <c r="H45" s="38" t="s">
        <v>293</v>
      </c>
      <c r="I45" s="38" t="s">
        <v>293</v>
      </c>
      <c r="J45" s="38" t="s">
        <v>293</v>
      </c>
      <c r="K45" s="38" t="s">
        <v>293</v>
      </c>
      <c r="L45" s="38" t="s">
        <v>293</v>
      </c>
      <c r="M45" s="38" t="s">
        <v>293</v>
      </c>
      <c r="N45" s="38" t="s">
        <v>293</v>
      </c>
      <c r="O45" s="38" t="s">
        <v>293</v>
      </c>
      <c r="P45" s="38" t="s">
        <v>293</v>
      </c>
      <c r="Q45" s="38" t="s">
        <v>293</v>
      </c>
      <c r="R45" s="38" t="s">
        <v>293</v>
      </c>
      <c r="S45" s="38" t="s">
        <v>293</v>
      </c>
      <c r="T45" s="38" t="s">
        <v>293</v>
      </c>
      <c r="U45" s="38" t="s">
        <v>293</v>
      </c>
      <c r="V45" s="38" t="s">
        <v>293</v>
      </c>
      <c r="W45" s="38" t="s">
        <v>293</v>
      </c>
      <c r="X45" s="38" t="s">
        <v>293</v>
      </c>
      <c r="Y45" s="38" t="s">
        <v>293</v>
      </c>
      <c r="Z45" s="38" t="s">
        <v>293</v>
      </c>
      <c r="AA45" s="38" t="s">
        <v>293</v>
      </c>
      <c r="AB45" s="38" t="s">
        <v>293</v>
      </c>
      <c r="AC45" s="38" t="s">
        <v>293</v>
      </c>
      <c r="AD45" s="38" t="s">
        <v>293</v>
      </c>
      <c r="AE45" s="38" t="s">
        <v>293</v>
      </c>
      <c r="AF45" s="38" t="s">
        <v>293</v>
      </c>
      <c r="AG45" s="38" t="s">
        <v>293</v>
      </c>
      <c r="AH45" s="38" t="s">
        <v>293</v>
      </c>
      <c r="AI45" s="38" t="s">
        <v>293</v>
      </c>
      <c r="AJ45" s="38" t="s">
        <v>293</v>
      </c>
      <c r="AK45" s="38" t="s">
        <v>293</v>
      </c>
      <c r="AL45" s="38" t="s">
        <v>293</v>
      </c>
      <c r="AM45" s="38" t="s">
        <v>293</v>
      </c>
      <c r="AN45" s="38" t="s">
        <v>293</v>
      </c>
      <c r="AO45" s="38" t="s">
        <v>293</v>
      </c>
      <c r="AP45" s="38" t="s">
        <v>293</v>
      </c>
      <c r="AQ45" s="38" t="s">
        <v>293</v>
      </c>
      <c r="AR45" s="38" t="s">
        <v>293</v>
      </c>
      <c r="AS45" s="38" t="s">
        <v>293</v>
      </c>
      <c r="AT45" s="38" t="s">
        <v>293</v>
      </c>
      <c r="AU45" s="38" t="s">
        <v>293</v>
      </c>
      <c r="AV45" s="38" t="s">
        <v>293</v>
      </c>
      <c r="AW45" s="38" t="s">
        <v>293</v>
      </c>
      <c r="AX45" s="38" t="s">
        <v>293</v>
      </c>
      <c r="AY45" s="38" t="s">
        <v>293</v>
      </c>
      <c r="AZ45" s="38" t="s">
        <v>293</v>
      </c>
      <c r="BA45" s="38" t="s">
        <v>293</v>
      </c>
      <c r="BB45" s="38" t="s">
        <v>293</v>
      </c>
      <c r="BC45" s="38" t="s">
        <v>293</v>
      </c>
      <c r="BD45" s="38" t="s">
        <v>293</v>
      </c>
      <c r="BE45" s="38" t="s">
        <v>293</v>
      </c>
      <c r="BF45" s="38" t="s">
        <v>293</v>
      </c>
      <c r="BG45" s="38" t="s">
        <v>293</v>
      </c>
      <c r="BH45" s="38" t="s">
        <v>293</v>
      </c>
      <c r="BI45" s="38" t="s">
        <v>293</v>
      </c>
      <c r="BJ45" s="38" t="s">
        <v>293</v>
      </c>
      <c r="BK45" s="38" t="s">
        <v>293</v>
      </c>
      <c r="BL45" s="38" t="s">
        <v>293</v>
      </c>
      <c r="BM45" s="38" t="s">
        <v>293</v>
      </c>
      <c r="BN45" s="38" t="s">
        <v>293</v>
      </c>
      <c r="BO45" s="38" t="s">
        <v>293</v>
      </c>
    </row>
    <row r="46" spans="1:67" x14ac:dyDescent="0.25">
      <c r="A46">
        <f t="shared" si="13"/>
        <v>1975</v>
      </c>
      <c r="B46" t="s">
        <v>290</v>
      </c>
      <c r="C46" t="s">
        <v>290</v>
      </c>
      <c r="D46" t="s">
        <v>290</v>
      </c>
      <c r="E46" t="s">
        <v>290</v>
      </c>
      <c r="F46" s="38" t="s">
        <v>293</v>
      </c>
      <c r="G46" s="38" t="s">
        <v>293</v>
      </c>
      <c r="H46" s="38" t="s">
        <v>293</v>
      </c>
      <c r="I46" s="38" t="s">
        <v>293</v>
      </c>
      <c r="J46" s="38" t="s">
        <v>293</v>
      </c>
      <c r="K46" s="38" t="s">
        <v>293</v>
      </c>
      <c r="L46" s="38" t="s">
        <v>293</v>
      </c>
      <c r="M46" s="38" t="s">
        <v>293</v>
      </c>
      <c r="N46" s="38" t="s">
        <v>293</v>
      </c>
      <c r="O46" s="38" t="s">
        <v>293</v>
      </c>
      <c r="P46" s="38" t="s">
        <v>293</v>
      </c>
      <c r="Q46" s="38" t="s">
        <v>293</v>
      </c>
      <c r="R46" s="38" t="s">
        <v>293</v>
      </c>
      <c r="S46" s="38" t="s">
        <v>293</v>
      </c>
      <c r="T46" s="38" t="s">
        <v>293</v>
      </c>
      <c r="U46" s="38" t="s">
        <v>293</v>
      </c>
      <c r="V46" s="38" t="s">
        <v>293</v>
      </c>
      <c r="W46" s="38" t="s">
        <v>293</v>
      </c>
      <c r="X46" s="38" t="s">
        <v>293</v>
      </c>
      <c r="Y46" s="38" t="s">
        <v>293</v>
      </c>
      <c r="Z46" s="38" t="s">
        <v>293</v>
      </c>
      <c r="AA46" s="38" t="s">
        <v>293</v>
      </c>
      <c r="AB46" s="38" t="s">
        <v>293</v>
      </c>
      <c r="AC46" s="38" t="s">
        <v>293</v>
      </c>
      <c r="AD46" s="38" t="s">
        <v>293</v>
      </c>
      <c r="AE46" s="38" t="s">
        <v>293</v>
      </c>
      <c r="AF46" s="38" t="s">
        <v>293</v>
      </c>
      <c r="AG46" s="38" t="s">
        <v>293</v>
      </c>
      <c r="AH46" s="38" t="s">
        <v>293</v>
      </c>
      <c r="AI46" s="38" t="s">
        <v>293</v>
      </c>
      <c r="AJ46" s="38" t="s">
        <v>293</v>
      </c>
      <c r="AK46" s="38" t="s">
        <v>293</v>
      </c>
      <c r="AL46" s="38" t="s">
        <v>293</v>
      </c>
      <c r="AM46" s="38" t="s">
        <v>293</v>
      </c>
      <c r="AN46" s="38" t="s">
        <v>293</v>
      </c>
      <c r="AO46" s="38" t="s">
        <v>293</v>
      </c>
      <c r="AP46" s="38" t="s">
        <v>293</v>
      </c>
      <c r="AQ46" s="38" t="s">
        <v>293</v>
      </c>
      <c r="AR46" s="38" t="s">
        <v>293</v>
      </c>
      <c r="AS46" s="38" t="s">
        <v>293</v>
      </c>
      <c r="AT46" s="38" t="s">
        <v>293</v>
      </c>
      <c r="AU46" s="38" t="s">
        <v>293</v>
      </c>
      <c r="AV46" s="38" t="s">
        <v>293</v>
      </c>
      <c r="AW46" s="38" t="s">
        <v>293</v>
      </c>
      <c r="AX46" s="38" t="s">
        <v>293</v>
      </c>
      <c r="AY46" s="38" t="s">
        <v>293</v>
      </c>
      <c r="AZ46" s="38" t="s">
        <v>293</v>
      </c>
      <c r="BA46" s="38" t="s">
        <v>293</v>
      </c>
      <c r="BB46" s="38" t="s">
        <v>293</v>
      </c>
      <c r="BC46" s="38" t="s">
        <v>293</v>
      </c>
      <c r="BD46" s="38" t="s">
        <v>293</v>
      </c>
      <c r="BE46" s="38" t="s">
        <v>293</v>
      </c>
      <c r="BF46" s="38" t="s">
        <v>293</v>
      </c>
      <c r="BG46" s="38" t="s">
        <v>293</v>
      </c>
      <c r="BH46" s="38" t="s">
        <v>293</v>
      </c>
      <c r="BI46" s="38" t="s">
        <v>293</v>
      </c>
      <c r="BJ46" s="38" t="s">
        <v>293</v>
      </c>
      <c r="BK46" s="38" t="s">
        <v>293</v>
      </c>
      <c r="BL46" s="38" t="s">
        <v>293</v>
      </c>
      <c r="BM46" s="38" t="s">
        <v>293</v>
      </c>
      <c r="BN46" s="38" t="s">
        <v>293</v>
      </c>
      <c r="BO46" s="38" t="s">
        <v>293</v>
      </c>
    </row>
    <row r="47" spans="1:67" x14ac:dyDescent="0.25">
      <c r="A47">
        <f t="shared" si="13"/>
        <v>1974</v>
      </c>
      <c r="B47" t="s">
        <v>290</v>
      </c>
      <c r="C47" t="s">
        <v>290</v>
      </c>
      <c r="D47" t="s">
        <v>290</v>
      </c>
      <c r="E47" t="s">
        <v>290</v>
      </c>
      <c r="F47" s="38" t="s">
        <v>293</v>
      </c>
      <c r="G47" s="38" t="s">
        <v>293</v>
      </c>
      <c r="H47" s="38" t="s">
        <v>293</v>
      </c>
      <c r="I47" s="38" t="s">
        <v>293</v>
      </c>
      <c r="J47" s="38" t="s">
        <v>293</v>
      </c>
      <c r="K47" s="38" t="s">
        <v>293</v>
      </c>
      <c r="L47" s="38" t="s">
        <v>293</v>
      </c>
      <c r="M47" s="38" t="s">
        <v>293</v>
      </c>
      <c r="N47" s="38" t="s">
        <v>293</v>
      </c>
      <c r="O47" s="38" t="s">
        <v>293</v>
      </c>
      <c r="P47" s="38" t="s">
        <v>293</v>
      </c>
      <c r="Q47" s="38" t="s">
        <v>293</v>
      </c>
      <c r="R47" s="38" t="s">
        <v>293</v>
      </c>
      <c r="S47" s="38" t="s">
        <v>293</v>
      </c>
      <c r="T47" s="38" t="s">
        <v>293</v>
      </c>
      <c r="U47" s="38" t="s">
        <v>293</v>
      </c>
      <c r="V47" s="38" t="s">
        <v>293</v>
      </c>
      <c r="W47" s="38" t="s">
        <v>293</v>
      </c>
      <c r="X47" s="38" t="s">
        <v>293</v>
      </c>
      <c r="Y47" s="38" t="s">
        <v>293</v>
      </c>
      <c r="Z47" s="38" t="s">
        <v>293</v>
      </c>
      <c r="AA47" s="38" t="s">
        <v>293</v>
      </c>
      <c r="AB47" s="38" t="s">
        <v>293</v>
      </c>
      <c r="AC47" s="38" t="s">
        <v>293</v>
      </c>
      <c r="AD47" s="38" t="s">
        <v>293</v>
      </c>
      <c r="AE47" s="38" t="s">
        <v>293</v>
      </c>
      <c r="AF47" s="38" t="s">
        <v>293</v>
      </c>
      <c r="AG47" s="38" t="s">
        <v>293</v>
      </c>
      <c r="AH47" s="38" t="s">
        <v>293</v>
      </c>
      <c r="AI47" s="38" t="s">
        <v>293</v>
      </c>
      <c r="AJ47" s="38" t="s">
        <v>293</v>
      </c>
      <c r="AK47" s="38" t="s">
        <v>293</v>
      </c>
      <c r="AL47" s="38" t="s">
        <v>293</v>
      </c>
      <c r="AM47" s="38" t="s">
        <v>293</v>
      </c>
      <c r="AN47" s="38" t="s">
        <v>293</v>
      </c>
      <c r="AO47" s="38" t="s">
        <v>293</v>
      </c>
      <c r="AP47" s="38" t="s">
        <v>293</v>
      </c>
      <c r="AQ47" s="38" t="s">
        <v>293</v>
      </c>
      <c r="AR47" s="38" t="s">
        <v>293</v>
      </c>
      <c r="AS47" s="38" t="s">
        <v>293</v>
      </c>
      <c r="AT47" s="38" t="s">
        <v>293</v>
      </c>
      <c r="AU47" s="38" t="s">
        <v>293</v>
      </c>
      <c r="AV47" s="38" t="s">
        <v>293</v>
      </c>
      <c r="AW47" s="38" t="s">
        <v>293</v>
      </c>
      <c r="AX47" s="38" t="s">
        <v>293</v>
      </c>
      <c r="AY47" s="38" t="s">
        <v>293</v>
      </c>
      <c r="AZ47" s="38" t="s">
        <v>293</v>
      </c>
      <c r="BA47" s="38" t="s">
        <v>293</v>
      </c>
      <c r="BB47" s="38" t="s">
        <v>293</v>
      </c>
      <c r="BC47" s="38" t="s">
        <v>293</v>
      </c>
      <c r="BD47" s="38" t="s">
        <v>293</v>
      </c>
      <c r="BE47" s="38" t="s">
        <v>293</v>
      </c>
      <c r="BF47" s="38" t="s">
        <v>293</v>
      </c>
      <c r="BG47" s="38" t="s">
        <v>293</v>
      </c>
      <c r="BH47" s="38" t="s">
        <v>293</v>
      </c>
      <c r="BI47" s="38" t="s">
        <v>293</v>
      </c>
      <c r="BJ47" s="38" t="s">
        <v>293</v>
      </c>
      <c r="BK47" s="38" t="s">
        <v>293</v>
      </c>
      <c r="BL47" s="38" t="s">
        <v>293</v>
      </c>
      <c r="BM47" s="38" t="s">
        <v>293</v>
      </c>
      <c r="BN47" s="38" t="s">
        <v>293</v>
      </c>
      <c r="BO47" s="38" t="s">
        <v>293</v>
      </c>
    </row>
    <row r="48" spans="1:67" x14ac:dyDescent="0.25">
      <c r="A48">
        <f t="shared" si="13"/>
        <v>1973</v>
      </c>
      <c r="B48" t="s">
        <v>290</v>
      </c>
      <c r="C48" t="s">
        <v>290</v>
      </c>
      <c r="D48" t="s">
        <v>290</v>
      </c>
      <c r="E48" t="s">
        <v>290</v>
      </c>
      <c r="F48" s="38" t="s">
        <v>293</v>
      </c>
      <c r="G48" s="38" t="s">
        <v>293</v>
      </c>
      <c r="H48" s="38" t="s">
        <v>293</v>
      </c>
      <c r="I48" s="38" t="s">
        <v>293</v>
      </c>
      <c r="J48" s="38" t="s">
        <v>293</v>
      </c>
      <c r="K48" s="38" t="s">
        <v>293</v>
      </c>
      <c r="L48" s="38" t="s">
        <v>293</v>
      </c>
      <c r="M48" s="38" t="s">
        <v>293</v>
      </c>
      <c r="N48" s="38" t="s">
        <v>293</v>
      </c>
      <c r="O48" s="38" t="s">
        <v>293</v>
      </c>
      <c r="P48" s="38" t="s">
        <v>293</v>
      </c>
      <c r="Q48" s="38" t="s">
        <v>293</v>
      </c>
      <c r="R48" s="38" t="s">
        <v>293</v>
      </c>
      <c r="S48" s="38" t="s">
        <v>293</v>
      </c>
      <c r="T48" s="38" t="s">
        <v>293</v>
      </c>
      <c r="U48" s="38" t="s">
        <v>293</v>
      </c>
      <c r="V48" s="38" t="s">
        <v>293</v>
      </c>
      <c r="W48" s="38" t="s">
        <v>293</v>
      </c>
      <c r="X48" s="38" t="s">
        <v>293</v>
      </c>
      <c r="Y48" s="38" t="s">
        <v>293</v>
      </c>
      <c r="Z48" s="38" t="s">
        <v>293</v>
      </c>
      <c r="AA48" s="38" t="s">
        <v>293</v>
      </c>
      <c r="AB48" s="38" t="s">
        <v>293</v>
      </c>
      <c r="AC48" s="38" t="s">
        <v>293</v>
      </c>
      <c r="AD48" s="38" t="s">
        <v>293</v>
      </c>
      <c r="AE48" s="38" t="s">
        <v>293</v>
      </c>
      <c r="AF48" s="38" t="s">
        <v>293</v>
      </c>
      <c r="AG48" s="38" t="s">
        <v>293</v>
      </c>
      <c r="AH48" s="38" t="s">
        <v>293</v>
      </c>
      <c r="AI48" s="38" t="s">
        <v>293</v>
      </c>
      <c r="AJ48" s="38" t="s">
        <v>293</v>
      </c>
      <c r="AK48" s="38" t="s">
        <v>293</v>
      </c>
      <c r="AL48" s="38" t="s">
        <v>293</v>
      </c>
      <c r="AM48" s="38" t="s">
        <v>293</v>
      </c>
      <c r="AN48" s="38" t="s">
        <v>293</v>
      </c>
      <c r="AO48" s="38" t="s">
        <v>293</v>
      </c>
      <c r="AP48" s="38" t="s">
        <v>293</v>
      </c>
      <c r="AQ48" s="38" t="s">
        <v>293</v>
      </c>
      <c r="AR48" s="38" t="s">
        <v>293</v>
      </c>
      <c r="AS48" s="38" t="s">
        <v>293</v>
      </c>
      <c r="AT48" s="38" t="s">
        <v>293</v>
      </c>
      <c r="AU48" s="38" t="s">
        <v>293</v>
      </c>
      <c r="AV48" s="38" t="s">
        <v>293</v>
      </c>
      <c r="AW48" s="38" t="s">
        <v>293</v>
      </c>
      <c r="AX48" s="38" t="s">
        <v>293</v>
      </c>
      <c r="AY48" s="38" t="s">
        <v>293</v>
      </c>
      <c r="AZ48" s="38" t="s">
        <v>293</v>
      </c>
      <c r="BA48" s="38" t="s">
        <v>293</v>
      </c>
      <c r="BB48" s="38" t="s">
        <v>293</v>
      </c>
      <c r="BC48" s="38" t="s">
        <v>293</v>
      </c>
      <c r="BD48" s="38" t="s">
        <v>293</v>
      </c>
      <c r="BE48" s="38" t="s">
        <v>293</v>
      </c>
      <c r="BF48" s="38" t="s">
        <v>293</v>
      </c>
      <c r="BG48" s="38" t="s">
        <v>293</v>
      </c>
      <c r="BH48" s="38" t="s">
        <v>293</v>
      </c>
      <c r="BI48" s="38" t="s">
        <v>293</v>
      </c>
      <c r="BJ48" s="38" t="s">
        <v>293</v>
      </c>
      <c r="BK48" s="38" t="s">
        <v>293</v>
      </c>
      <c r="BL48" s="38" t="s">
        <v>293</v>
      </c>
      <c r="BM48" s="38" t="s">
        <v>293</v>
      </c>
      <c r="BN48" s="38" t="s">
        <v>293</v>
      </c>
      <c r="BO48" s="38" t="s">
        <v>293</v>
      </c>
    </row>
    <row r="49" spans="1:67" x14ac:dyDescent="0.25">
      <c r="A49">
        <f t="shared" si="13"/>
        <v>1972</v>
      </c>
      <c r="B49" t="s">
        <v>290</v>
      </c>
      <c r="C49" t="s">
        <v>290</v>
      </c>
      <c r="D49" t="s">
        <v>290</v>
      </c>
      <c r="E49" t="s">
        <v>290</v>
      </c>
      <c r="F49" s="38" t="s">
        <v>293</v>
      </c>
      <c r="G49" s="38" t="s">
        <v>293</v>
      </c>
      <c r="H49" s="38" t="s">
        <v>293</v>
      </c>
      <c r="I49" s="38" t="s">
        <v>293</v>
      </c>
      <c r="J49" s="38" t="s">
        <v>293</v>
      </c>
      <c r="K49" s="38" t="s">
        <v>293</v>
      </c>
      <c r="L49" s="38" t="s">
        <v>293</v>
      </c>
      <c r="M49" s="38" t="s">
        <v>293</v>
      </c>
      <c r="N49" s="38" t="s">
        <v>293</v>
      </c>
      <c r="O49" s="38" t="s">
        <v>293</v>
      </c>
      <c r="P49" s="38" t="s">
        <v>293</v>
      </c>
      <c r="Q49" s="38" t="s">
        <v>293</v>
      </c>
      <c r="R49" s="38" t="s">
        <v>293</v>
      </c>
      <c r="S49" s="38" t="s">
        <v>293</v>
      </c>
      <c r="T49" s="38" t="s">
        <v>293</v>
      </c>
      <c r="U49" s="38" t="s">
        <v>293</v>
      </c>
      <c r="V49" s="38" t="s">
        <v>293</v>
      </c>
      <c r="W49" s="38" t="s">
        <v>293</v>
      </c>
      <c r="X49" s="38" t="s">
        <v>293</v>
      </c>
      <c r="Y49" s="38" t="s">
        <v>293</v>
      </c>
      <c r="Z49" s="38" t="s">
        <v>293</v>
      </c>
      <c r="AA49" s="38" t="s">
        <v>293</v>
      </c>
      <c r="AB49" s="38" t="s">
        <v>293</v>
      </c>
      <c r="AC49" s="38" t="s">
        <v>293</v>
      </c>
      <c r="AD49" s="38" t="s">
        <v>293</v>
      </c>
      <c r="AE49" s="38" t="s">
        <v>293</v>
      </c>
      <c r="AF49" s="38" t="s">
        <v>293</v>
      </c>
      <c r="AG49" s="38" t="s">
        <v>293</v>
      </c>
      <c r="AH49" s="38" t="s">
        <v>293</v>
      </c>
      <c r="AI49" s="38" t="s">
        <v>293</v>
      </c>
      <c r="AJ49" s="38" t="s">
        <v>293</v>
      </c>
      <c r="AK49" s="38" t="s">
        <v>293</v>
      </c>
      <c r="AL49" s="38" t="s">
        <v>293</v>
      </c>
      <c r="AM49" s="38" t="s">
        <v>293</v>
      </c>
      <c r="AN49" s="38" t="s">
        <v>293</v>
      </c>
      <c r="AO49" s="38" t="s">
        <v>293</v>
      </c>
      <c r="AP49" s="38" t="s">
        <v>293</v>
      </c>
      <c r="AQ49" s="38" t="s">
        <v>293</v>
      </c>
      <c r="AR49" s="38" t="s">
        <v>293</v>
      </c>
      <c r="AS49" s="38" t="s">
        <v>293</v>
      </c>
      <c r="AT49" s="38" t="s">
        <v>293</v>
      </c>
      <c r="AU49" s="38" t="s">
        <v>293</v>
      </c>
      <c r="AV49" s="38" t="s">
        <v>293</v>
      </c>
      <c r="AW49" s="38" t="s">
        <v>293</v>
      </c>
      <c r="AX49" s="38" t="s">
        <v>293</v>
      </c>
      <c r="AY49" s="38" t="s">
        <v>293</v>
      </c>
      <c r="AZ49" s="38" t="s">
        <v>293</v>
      </c>
      <c r="BA49" s="38" t="s">
        <v>293</v>
      </c>
      <c r="BB49" s="38" t="s">
        <v>293</v>
      </c>
      <c r="BC49" s="38" t="s">
        <v>293</v>
      </c>
      <c r="BD49" s="38" t="s">
        <v>293</v>
      </c>
      <c r="BE49" s="38" t="s">
        <v>293</v>
      </c>
      <c r="BF49" s="38" t="s">
        <v>293</v>
      </c>
      <c r="BG49" s="38" t="s">
        <v>293</v>
      </c>
      <c r="BH49" s="38" t="s">
        <v>293</v>
      </c>
      <c r="BI49" s="38" t="s">
        <v>293</v>
      </c>
      <c r="BJ49" s="38" t="s">
        <v>293</v>
      </c>
      <c r="BK49" s="38" t="s">
        <v>293</v>
      </c>
      <c r="BL49" s="38" t="s">
        <v>293</v>
      </c>
      <c r="BM49" s="38" t="s">
        <v>293</v>
      </c>
      <c r="BN49" s="38" t="s">
        <v>293</v>
      </c>
      <c r="BO49" s="38" t="s">
        <v>293</v>
      </c>
    </row>
    <row r="50" spans="1:67" x14ac:dyDescent="0.25">
      <c r="A50">
        <f t="shared" si="13"/>
        <v>1971</v>
      </c>
      <c r="B50" t="s">
        <v>290</v>
      </c>
      <c r="C50" t="s">
        <v>290</v>
      </c>
      <c r="D50" t="s">
        <v>290</v>
      </c>
      <c r="E50" t="s">
        <v>290</v>
      </c>
      <c r="F50" s="38" t="s">
        <v>293</v>
      </c>
      <c r="G50" s="38" t="s">
        <v>293</v>
      </c>
      <c r="H50" s="38" t="s">
        <v>293</v>
      </c>
      <c r="I50" s="38" t="s">
        <v>293</v>
      </c>
      <c r="J50" s="38" t="s">
        <v>293</v>
      </c>
      <c r="K50" s="38" t="s">
        <v>293</v>
      </c>
      <c r="L50" s="38" t="s">
        <v>293</v>
      </c>
      <c r="M50" s="38" t="s">
        <v>293</v>
      </c>
      <c r="N50" s="38" t="s">
        <v>293</v>
      </c>
      <c r="O50" s="38" t="s">
        <v>293</v>
      </c>
      <c r="P50" s="38" t="s">
        <v>293</v>
      </c>
      <c r="Q50" s="38" t="s">
        <v>293</v>
      </c>
      <c r="R50" s="38" t="s">
        <v>293</v>
      </c>
      <c r="S50" s="38" t="s">
        <v>293</v>
      </c>
      <c r="T50" s="38" t="s">
        <v>293</v>
      </c>
      <c r="U50" s="38" t="s">
        <v>293</v>
      </c>
      <c r="V50" s="38" t="s">
        <v>293</v>
      </c>
      <c r="W50" s="38" t="s">
        <v>293</v>
      </c>
      <c r="X50" s="38" t="s">
        <v>293</v>
      </c>
      <c r="Y50" s="38" t="s">
        <v>293</v>
      </c>
      <c r="Z50" s="38" t="s">
        <v>293</v>
      </c>
      <c r="AA50" s="38" t="s">
        <v>293</v>
      </c>
      <c r="AB50" s="38" t="s">
        <v>293</v>
      </c>
      <c r="AC50" s="38" t="s">
        <v>293</v>
      </c>
      <c r="AD50" s="38" t="s">
        <v>293</v>
      </c>
      <c r="AE50" s="38" t="s">
        <v>293</v>
      </c>
      <c r="AF50" s="38" t="s">
        <v>293</v>
      </c>
      <c r="AG50" s="38" t="s">
        <v>293</v>
      </c>
      <c r="AH50" s="38" t="s">
        <v>293</v>
      </c>
      <c r="AI50" s="38" t="s">
        <v>293</v>
      </c>
      <c r="AJ50" s="38" t="s">
        <v>293</v>
      </c>
      <c r="AK50" s="38" t="s">
        <v>293</v>
      </c>
      <c r="AL50" s="38" t="s">
        <v>293</v>
      </c>
      <c r="AM50" s="38" t="s">
        <v>293</v>
      </c>
      <c r="AN50" s="38" t="s">
        <v>293</v>
      </c>
      <c r="AO50" s="38" t="s">
        <v>293</v>
      </c>
      <c r="AP50" s="38" t="s">
        <v>293</v>
      </c>
      <c r="AQ50" s="38" t="s">
        <v>293</v>
      </c>
      <c r="AR50" s="38" t="s">
        <v>293</v>
      </c>
      <c r="AS50" s="38" t="s">
        <v>293</v>
      </c>
      <c r="AT50" s="38" t="s">
        <v>293</v>
      </c>
      <c r="AU50" s="38" t="s">
        <v>293</v>
      </c>
      <c r="AV50" s="38" t="s">
        <v>293</v>
      </c>
      <c r="AW50" s="38" t="s">
        <v>293</v>
      </c>
      <c r="AX50" s="38" t="s">
        <v>293</v>
      </c>
      <c r="AY50" s="38" t="s">
        <v>293</v>
      </c>
      <c r="AZ50" s="38" t="s">
        <v>293</v>
      </c>
      <c r="BA50" s="38" t="s">
        <v>293</v>
      </c>
      <c r="BB50" s="38" t="s">
        <v>293</v>
      </c>
      <c r="BC50" s="38" t="s">
        <v>293</v>
      </c>
      <c r="BD50" s="38" t="s">
        <v>293</v>
      </c>
      <c r="BE50" s="38" t="s">
        <v>293</v>
      </c>
      <c r="BF50" s="38" t="s">
        <v>293</v>
      </c>
      <c r="BG50" s="38" t="s">
        <v>293</v>
      </c>
      <c r="BH50" s="38" t="s">
        <v>293</v>
      </c>
      <c r="BI50" s="38" t="s">
        <v>293</v>
      </c>
      <c r="BJ50" s="38" t="s">
        <v>293</v>
      </c>
      <c r="BK50" s="38" t="s">
        <v>293</v>
      </c>
      <c r="BL50" s="38" t="s">
        <v>293</v>
      </c>
      <c r="BM50" s="38" t="s">
        <v>293</v>
      </c>
      <c r="BN50" s="38" t="s">
        <v>293</v>
      </c>
      <c r="BO50" s="38" t="s">
        <v>293</v>
      </c>
    </row>
    <row r="51" spans="1:67" x14ac:dyDescent="0.25">
      <c r="A51">
        <f t="shared" si="13"/>
        <v>1970</v>
      </c>
      <c r="B51" t="s">
        <v>290</v>
      </c>
      <c r="C51" t="s">
        <v>290</v>
      </c>
      <c r="D51" t="s">
        <v>290</v>
      </c>
      <c r="E51" t="s">
        <v>290</v>
      </c>
      <c r="F51" s="38" t="s">
        <v>293</v>
      </c>
      <c r="G51" s="38" t="s">
        <v>293</v>
      </c>
      <c r="H51" s="38" t="s">
        <v>293</v>
      </c>
      <c r="I51" s="38" t="s">
        <v>293</v>
      </c>
      <c r="J51" s="38" t="s">
        <v>293</v>
      </c>
      <c r="K51" s="38" t="s">
        <v>293</v>
      </c>
      <c r="L51" s="38" t="s">
        <v>293</v>
      </c>
      <c r="M51" s="38" t="s">
        <v>293</v>
      </c>
      <c r="N51" s="38" t="s">
        <v>293</v>
      </c>
      <c r="O51" s="38" t="s">
        <v>293</v>
      </c>
      <c r="P51" s="38" t="s">
        <v>293</v>
      </c>
      <c r="Q51" s="38" t="s">
        <v>293</v>
      </c>
      <c r="R51" s="38" t="s">
        <v>293</v>
      </c>
      <c r="S51" s="38" t="s">
        <v>293</v>
      </c>
      <c r="T51" s="38" t="s">
        <v>293</v>
      </c>
      <c r="U51" s="38" t="s">
        <v>293</v>
      </c>
      <c r="V51" s="38" t="s">
        <v>293</v>
      </c>
      <c r="W51" s="38" t="s">
        <v>293</v>
      </c>
      <c r="X51" s="38" t="s">
        <v>293</v>
      </c>
      <c r="Y51" s="38" t="s">
        <v>293</v>
      </c>
      <c r="Z51" s="38" t="s">
        <v>293</v>
      </c>
      <c r="AA51" s="38" t="s">
        <v>293</v>
      </c>
      <c r="AB51" s="38" t="s">
        <v>293</v>
      </c>
      <c r="AC51" s="38" t="s">
        <v>293</v>
      </c>
      <c r="AD51" s="38" t="s">
        <v>293</v>
      </c>
      <c r="AE51" s="38" t="s">
        <v>293</v>
      </c>
      <c r="AF51" s="38" t="s">
        <v>293</v>
      </c>
      <c r="AG51" s="38" t="s">
        <v>293</v>
      </c>
      <c r="AH51" s="38" t="s">
        <v>293</v>
      </c>
      <c r="AI51" s="38" t="s">
        <v>293</v>
      </c>
      <c r="AJ51" s="38" t="s">
        <v>293</v>
      </c>
      <c r="AK51" s="38" t="s">
        <v>293</v>
      </c>
      <c r="AL51" s="38" t="s">
        <v>293</v>
      </c>
      <c r="AM51" s="38" t="s">
        <v>293</v>
      </c>
      <c r="AN51" s="38" t="s">
        <v>293</v>
      </c>
      <c r="AO51" s="38" t="s">
        <v>293</v>
      </c>
      <c r="AP51" s="38" t="s">
        <v>293</v>
      </c>
      <c r="AQ51" s="38" t="s">
        <v>293</v>
      </c>
      <c r="AR51" s="38" t="s">
        <v>293</v>
      </c>
      <c r="AS51" s="38" t="s">
        <v>293</v>
      </c>
      <c r="AT51" s="38" t="s">
        <v>293</v>
      </c>
      <c r="AU51" s="38" t="s">
        <v>293</v>
      </c>
      <c r="AV51" s="38" t="s">
        <v>293</v>
      </c>
      <c r="AW51" s="38" t="s">
        <v>293</v>
      </c>
      <c r="AX51" s="38" t="s">
        <v>293</v>
      </c>
      <c r="AY51" s="38" t="s">
        <v>293</v>
      </c>
      <c r="AZ51" s="38" t="s">
        <v>293</v>
      </c>
      <c r="BA51" s="38" t="s">
        <v>293</v>
      </c>
      <c r="BB51" s="38" t="s">
        <v>293</v>
      </c>
      <c r="BC51" s="38" t="s">
        <v>293</v>
      </c>
      <c r="BD51" s="38" t="s">
        <v>293</v>
      </c>
      <c r="BE51" s="38" t="s">
        <v>293</v>
      </c>
      <c r="BF51" s="38" t="s">
        <v>293</v>
      </c>
      <c r="BG51" s="38" t="s">
        <v>293</v>
      </c>
      <c r="BH51" s="38" t="s">
        <v>293</v>
      </c>
      <c r="BI51" s="38" t="s">
        <v>293</v>
      </c>
      <c r="BJ51" s="38" t="s">
        <v>293</v>
      </c>
      <c r="BK51" s="38" t="s">
        <v>293</v>
      </c>
      <c r="BL51" s="38" t="s">
        <v>293</v>
      </c>
      <c r="BM51" s="38" t="s">
        <v>293</v>
      </c>
      <c r="BN51" s="38" t="s">
        <v>293</v>
      </c>
      <c r="BO51" s="38" t="s">
        <v>293</v>
      </c>
    </row>
    <row r="52" spans="1:67" x14ac:dyDescent="0.25">
      <c r="A52">
        <f t="shared" si="13"/>
        <v>1969</v>
      </c>
      <c r="B52" t="s">
        <v>290</v>
      </c>
      <c r="C52" t="s">
        <v>290</v>
      </c>
      <c r="D52" t="s">
        <v>290</v>
      </c>
      <c r="E52" t="s">
        <v>290</v>
      </c>
      <c r="F52" s="38" t="s">
        <v>293</v>
      </c>
      <c r="G52" s="38" t="s">
        <v>293</v>
      </c>
      <c r="H52" s="38" t="s">
        <v>293</v>
      </c>
      <c r="I52" s="38" t="s">
        <v>293</v>
      </c>
      <c r="J52" s="38" t="s">
        <v>293</v>
      </c>
      <c r="K52" s="38" t="s">
        <v>293</v>
      </c>
      <c r="L52" s="38" t="s">
        <v>293</v>
      </c>
      <c r="M52" s="38" t="s">
        <v>293</v>
      </c>
      <c r="N52" s="38" t="s">
        <v>293</v>
      </c>
      <c r="O52" s="38" t="s">
        <v>293</v>
      </c>
      <c r="P52" s="38" t="s">
        <v>293</v>
      </c>
      <c r="Q52" s="38" t="s">
        <v>293</v>
      </c>
      <c r="R52" s="38" t="s">
        <v>293</v>
      </c>
      <c r="S52" s="38" t="s">
        <v>293</v>
      </c>
      <c r="T52" s="38" t="s">
        <v>293</v>
      </c>
      <c r="U52" s="38" t="s">
        <v>293</v>
      </c>
      <c r="V52" s="38" t="s">
        <v>293</v>
      </c>
      <c r="W52" s="38" t="s">
        <v>293</v>
      </c>
      <c r="X52" s="38" t="s">
        <v>293</v>
      </c>
      <c r="Y52" s="38" t="s">
        <v>293</v>
      </c>
      <c r="Z52" s="38" t="s">
        <v>293</v>
      </c>
      <c r="AA52" s="38" t="s">
        <v>293</v>
      </c>
      <c r="AB52" s="38" t="s">
        <v>293</v>
      </c>
      <c r="AC52" s="38" t="s">
        <v>293</v>
      </c>
      <c r="AD52" s="38" t="s">
        <v>293</v>
      </c>
      <c r="AE52" s="38" t="s">
        <v>293</v>
      </c>
      <c r="AF52" s="38" t="s">
        <v>293</v>
      </c>
      <c r="AG52" s="38" t="s">
        <v>293</v>
      </c>
      <c r="AH52" s="38" t="s">
        <v>293</v>
      </c>
      <c r="AI52" s="38" t="s">
        <v>293</v>
      </c>
      <c r="AJ52" s="38" t="s">
        <v>293</v>
      </c>
      <c r="AK52" s="38" t="s">
        <v>293</v>
      </c>
      <c r="AL52" s="38" t="s">
        <v>293</v>
      </c>
      <c r="AM52" s="38" t="s">
        <v>293</v>
      </c>
      <c r="AN52" s="38" t="s">
        <v>293</v>
      </c>
      <c r="AO52" s="38" t="s">
        <v>293</v>
      </c>
      <c r="AP52" s="38" t="s">
        <v>293</v>
      </c>
      <c r="AQ52" s="38" t="s">
        <v>293</v>
      </c>
      <c r="AR52" s="38" t="s">
        <v>293</v>
      </c>
      <c r="AS52" s="38" t="s">
        <v>293</v>
      </c>
      <c r="AT52" s="38" t="s">
        <v>293</v>
      </c>
      <c r="AU52" s="38" t="s">
        <v>293</v>
      </c>
      <c r="AV52" s="38" t="s">
        <v>293</v>
      </c>
      <c r="AW52" s="38" t="s">
        <v>293</v>
      </c>
      <c r="AX52" s="38" t="s">
        <v>293</v>
      </c>
      <c r="AY52" s="38" t="s">
        <v>293</v>
      </c>
      <c r="AZ52" s="38" t="s">
        <v>293</v>
      </c>
      <c r="BA52" s="38" t="s">
        <v>293</v>
      </c>
      <c r="BB52" s="38" t="s">
        <v>293</v>
      </c>
      <c r="BC52" s="38" t="s">
        <v>293</v>
      </c>
      <c r="BD52" s="38" t="s">
        <v>293</v>
      </c>
      <c r="BE52" s="38" t="s">
        <v>293</v>
      </c>
      <c r="BF52" s="38" t="s">
        <v>293</v>
      </c>
      <c r="BG52" s="38" t="s">
        <v>293</v>
      </c>
      <c r="BH52" s="38" t="s">
        <v>293</v>
      </c>
      <c r="BI52" s="38" t="s">
        <v>293</v>
      </c>
      <c r="BJ52" s="38" t="s">
        <v>293</v>
      </c>
      <c r="BK52" s="38" t="s">
        <v>293</v>
      </c>
      <c r="BL52" s="38" t="s">
        <v>293</v>
      </c>
      <c r="BM52" s="38" t="s">
        <v>293</v>
      </c>
      <c r="BN52" s="38" t="s">
        <v>293</v>
      </c>
      <c r="BO52" s="38" t="s">
        <v>293</v>
      </c>
    </row>
    <row r="53" spans="1:67" x14ac:dyDescent="0.25">
      <c r="A53">
        <f t="shared" si="13"/>
        <v>1968</v>
      </c>
      <c r="B53" t="s">
        <v>290</v>
      </c>
      <c r="C53" t="s">
        <v>290</v>
      </c>
      <c r="D53" t="s">
        <v>290</v>
      </c>
      <c r="E53" t="s">
        <v>290</v>
      </c>
      <c r="F53" s="38" t="s">
        <v>293</v>
      </c>
      <c r="G53" s="38" t="s">
        <v>293</v>
      </c>
      <c r="H53" s="38" t="s">
        <v>293</v>
      </c>
      <c r="I53" s="38" t="s">
        <v>293</v>
      </c>
      <c r="J53" s="38" t="s">
        <v>293</v>
      </c>
      <c r="K53" s="38" t="s">
        <v>293</v>
      </c>
      <c r="L53" s="38" t="s">
        <v>293</v>
      </c>
      <c r="M53" s="38" t="s">
        <v>293</v>
      </c>
      <c r="N53" s="38" t="s">
        <v>293</v>
      </c>
      <c r="O53" s="38" t="s">
        <v>293</v>
      </c>
      <c r="P53" s="38" t="s">
        <v>293</v>
      </c>
      <c r="Q53" s="38" t="s">
        <v>293</v>
      </c>
      <c r="R53" s="38" t="s">
        <v>293</v>
      </c>
      <c r="S53" s="38" t="s">
        <v>293</v>
      </c>
      <c r="T53" s="38" t="s">
        <v>293</v>
      </c>
      <c r="U53" s="38" t="s">
        <v>293</v>
      </c>
      <c r="V53" s="38" t="s">
        <v>293</v>
      </c>
      <c r="W53" s="38" t="s">
        <v>293</v>
      </c>
      <c r="X53" s="38" t="s">
        <v>293</v>
      </c>
      <c r="Y53" s="38" t="s">
        <v>293</v>
      </c>
      <c r="Z53" s="38" t="s">
        <v>293</v>
      </c>
      <c r="AA53" s="38" t="s">
        <v>293</v>
      </c>
      <c r="AB53" s="38" t="s">
        <v>293</v>
      </c>
      <c r="AC53" s="38" t="s">
        <v>293</v>
      </c>
      <c r="AD53" s="38" t="s">
        <v>293</v>
      </c>
      <c r="AE53" s="38" t="s">
        <v>293</v>
      </c>
      <c r="AF53" s="38" t="s">
        <v>293</v>
      </c>
      <c r="AG53" s="38" t="s">
        <v>293</v>
      </c>
      <c r="AH53" s="38" t="s">
        <v>293</v>
      </c>
      <c r="AI53" s="38" t="s">
        <v>293</v>
      </c>
      <c r="AJ53" s="38" t="s">
        <v>293</v>
      </c>
      <c r="AK53" s="38" t="s">
        <v>293</v>
      </c>
      <c r="AL53" s="38" t="s">
        <v>293</v>
      </c>
      <c r="AM53" s="38" t="s">
        <v>293</v>
      </c>
      <c r="AN53" s="38" t="s">
        <v>293</v>
      </c>
      <c r="AO53" s="38" t="s">
        <v>293</v>
      </c>
      <c r="AP53" s="38" t="s">
        <v>293</v>
      </c>
      <c r="AQ53" s="38" t="s">
        <v>293</v>
      </c>
      <c r="AR53" s="38" t="s">
        <v>293</v>
      </c>
      <c r="AS53" s="38" t="s">
        <v>293</v>
      </c>
      <c r="AT53" s="38" t="s">
        <v>293</v>
      </c>
      <c r="AU53" s="38" t="s">
        <v>293</v>
      </c>
      <c r="AV53" s="38" t="s">
        <v>293</v>
      </c>
      <c r="AW53" s="38" t="s">
        <v>293</v>
      </c>
      <c r="AX53" s="38" t="s">
        <v>293</v>
      </c>
      <c r="AY53" s="38" t="s">
        <v>293</v>
      </c>
      <c r="AZ53" s="38" t="s">
        <v>293</v>
      </c>
      <c r="BA53" s="38" t="s">
        <v>293</v>
      </c>
      <c r="BB53" s="38" t="s">
        <v>293</v>
      </c>
      <c r="BC53" s="38" t="s">
        <v>293</v>
      </c>
      <c r="BD53" s="38" t="s">
        <v>293</v>
      </c>
      <c r="BE53" s="38" t="s">
        <v>293</v>
      </c>
      <c r="BF53" s="38" t="s">
        <v>293</v>
      </c>
      <c r="BG53" s="38" t="s">
        <v>293</v>
      </c>
      <c r="BH53" s="38" t="s">
        <v>293</v>
      </c>
      <c r="BI53" s="38" t="s">
        <v>293</v>
      </c>
      <c r="BJ53" s="38" t="s">
        <v>293</v>
      </c>
      <c r="BK53" s="38" t="s">
        <v>293</v>
      </c>
      <c r="BL53" s="38" t="s">
        <v>293</v>
      </c>
      <c r="BM53" s="38" t="s">
        <v>293</v>
      </c>
      <c r="BN53" s="38" t="s">
        <v>293</v>
      </c>
      <c r="BO53" s="38" t="s">
        <v>293</v>
      </c>
    </row>
    <row r="54" spans="1:67" x14ac:dyDescent="0.25">
      <c r="A54">
        <f t="shared" si="13"/>
        <v>1967</v>
      </c>
      <c r="B54" t="s">
        <v>290</v>
      </c>
      <c r="C54" t="s">
        <v>290</v>
      </c>
      <c r="D54" t="s">
        <v>290</v>
      </c>
      <c r="E54" t="s">
        <v>290</v>
      </c>
      <c r="F54" s="38" t="s">
        <v>293</v>
      </c>
      <c r="G54" s="38" t="s">
        <v>293</v>
      </c>
      <c r="H54" s="38" t="s">
        <v>293</v>
      </c>
      <c r="I54" s="38" t="s">
        <v>293</v>
      </c>
      <c r="J54" s="38" t="s">
        <v>293</v>
      </c>
      <c r="K54" s="38" t="s">
        <v>293</v>
      </c>
      <c r="L54" s="38" t="s">
        <v>293</v>
      </c>
      <c r="M54" s="38" t="s">
        <v>293</v>
      </c>
      <c r="N54" s="38" t="s">
        <v>293</v>
      </c>
      <c r="O54" s="38" t="s">
        <v>293</v>
      </c>
      <c r="P54" s="38" t="s">
        <v>293</v>
      </c>
      <c r="Q54" s="38" t="s">
        <v>293</v>
      </c>
      <c r="R54" s="38" t="s">
        <v>293</v>
      </c>
      <c r="S54" s="38" t="s">
        <v>293</v>
      </c>
      <c r="T54" s="38" t="s">
        <v>293</v>
      </c>
      <c r="U54" s="38" t="s">
        <v>293</v>
      </c>
      <c r="V54" s="38" t="s">
        <v>293</v>
      </c>
      <c r="W54" s="38" t="s">
        <v>293</v>
      </c>
      <c r="X54" s="38" t="s">
        <v>293</v>
      </c>
      <c r="Y54" s="38" t="s">
        <v>293</v>
      </c>
      <c r="Z54" s="38" t="s">
        <v>293</v>
      </c>
      <c r="AA54" s="38" t="s">
        <v>293</v>
      </c>
      <c r="AB54" s="38" t="s">
        <v>293</v>
      </c>
      <c r="AC54" s="38" t="s">
        <v>293</v>
      </c>
      <c r="AD54" s="38" t="s">
        <v>293</v>
      </c>
      <c r="AE54" s="38" t="s">
        <v>293</v>
      </c>
      <c r="AF54" s="38" t="s">
        <v>293</v>
      </c>
      <c r="AG54" s="38" t="s">
        <v>293</v>
      </c>
      <c r="AH54" s="38" t="s">
        <v>293</v>
      </c>
      <c r="AI54" s="38" t="s">
        <v>293</v>
      </c>
      <c r="AJ54" s="38" t="s">
        <v>293</v>
      </c>
      <c r="AK54" s="38" t="s">
        <v>293</v>
      </c>
      <c r="AL54" s="38" t="s">
        <v>293</v>
      </c>
      <c r="AM54" s="38" t="s">
        <v>293</v>
      </c>
      <c r="AN54" s="38" t="s">
        <v>293</v>
      </c>
      <c r="AO54" s="38" t="s">
        <v>293</v>
      </c>
      <c r="AP54" s="38" t="s">
        <v>293</v>
      </c>
      <c r="AQ54" s="38" t="s">
        <v>293</v>
      </c>
      <c r="AR54" s="38" t="s">
        <v>293</v>
      </c>
      <c r="AS54" s="38" t="s">
        <v>293</v>
      </c>
      <c r="AT54" s="38" t="s">
        <v>293</v>
      </c>
      <c r="AU54" s="38" t="s">
        <v>293</v>
      </c>
      <c r="AV54" s="38" t="s">
        <v>293</v>
      </c>
      <c r="AW54" s="38" t="s">
        <v>293</v>
      </c>
      <c r="AX54" s="38" t="s">
        <v>293</v>
      </c>
      <c r="AY54" s="38" t="s">
        <v>293</v>
      </c>
      <c r="AZ54" s="38" t="s">
        <v>293</v>
      </c>
      <c r="BA54" s="38" t="s">
        <v>293</v>
      </c>
      <c r="BB54" s="38" t="s">
        <v>293</v>
      </c>
      <c r="BC54" s="38" t="s">
        <v>293</v>
      </c>
      <c r="BD54" s="38" t="s">
        <v>293</v>
      </c>
      <c r="BE54" s="38" t="s">
        <v>293</v>
      </c>
      <c r="BF54" s="38" t="s">
        <v>293</v>
      </c>
      <c r="BG54" s="38" t="s">
        <v>293</v>
      </c>
      <c r="BH54" s="38" t="s">
        <v>293</v>
      </c>
      <c r="BI54" s="38" t="s">
        <v>293</v>
      </c>
      <c r="BJ54" s="38" t="s">
        <v>293</v>
      </c>
      <c r="BK54" s="38" t="s">
        <v>293</v>
      </c>
      <c r="BL54" s="38" t="s">
        <v>293</v>
      </c>
      <c r="BM54" s="38" t="s">
        <v>293</v>
      </c>
      <c r="BN54" s="38" t="s">
        <v>293</v>
      </c>
      <c r="BO54" s="38" t="s">
        <v>293</v>
      </c>
    </row>
    <row r="55" spans="1:67" x14ac:dyDescent="0.25">
      <c r="A55">
        <f t="shared" si="13"/>
        <v>1966</v>
      </c>
      <c r="B55" t="s">
        <v>290</v>
      </c>
      <c r="C55" t="s">
        <v>290</v>
      </c>
      <c r="D55" t="s">
        <v>290</v>
      </c>
      <c r="E55" t="s">
        <v>290</v>
      </c>
      <c r="F55" s="38" t="s">
        <v>293</v>
      </c>
      <c r="G55" s="38" t="s">
        <v>293</v>
      </c>
      <c r="H55" s="38" t="s">
        <v>293</v>
      </c>
      <c r="I55" s="38" t="s">
        <v>293</v>
      </c>
      <c r="J55" s="38" t="s">
        <v>293</v>
      </c>
      <c r="K55" s="38" t="s">
        <v>293</v>
      </c>
      <c r="L55" s="38" t="s">
        <v>293</v>
      </c>
      <c r="M55" s="38" t="s">
        <v>293</v>
      </c>
      <c r="N55" s="38" t="s">
        <v>293</v>
      </c>
      <c r="O55" s="38" t="s">
        <v>293</v>
      </c>
      <c r="P55" s="38" t="s">
        <v>293</v>
      </c>
      <c r="Q55" s="38" t="s">
        <v>293</v>
      </c>
      <c r="R55" s="38" t="s">
        <v>293</v>
      </c>
      <c r="S55" s="38" t="s">
        <v>293</v>
      </c>
      <c r="T55" s="38" t="s">
        <v>293</v>
      </c>
      <c r="U55" s="38" t="s">
        <v>293</v>
      </c>
      <c r="V55" s="38" t="s">
        <v>293</v>
      </c>
      <c r="W55" s="38" t="s">
        <v>293</v>
      </c>
      <c r="X55" s="38" t="s">
        <v>293</v>
      </c>
      <c r="Y55" s="38" t="s">
        <v>293</v>
      </c>
      <c r="Z55" s="38" t="s">
        <v>293</v>
      </c>
      <c r="AA55" s="38" t="s">
        <v>293</v>
      </c>
      <c r="AB55" s="38" t="s">
        <v>293</v>
      </c>
      <c r="AC55" s="38" t="s">
        <v>293</v>
      </c>
      <c r="AD55" s="38" t="s">
        <v>293</v>
      </c>
      <c r="AE55" s="38" t="s">
        <v>293</v>
      </c>
      <c r="AF55" s="38" t="s">
        <v>293</v>
      </c>
      <c r="AG55" s="38" t="s">
        <v>293</v>
      </c>
      <c r="AH55" s="38" t="s">
        <v>293</v>
      </c>
      <c r="AI55" s="38" t="s">
        <v>293</v>
      </c>
      <c r="AJ55" s="38" t="s">
        <v>293</v>
      </c>
      <c r="AK55" s="38" t="s">
        <v>293</v>
      </c>
      <c r="AL55" s="38" t="s">
        <v>293</v>
      </c>
      <c r="AM55" s="38" t="s">
        <v>293</v>
      </c>
      <c r="AN55" s="38" t="s">
        <v>293</v>
      </c>
      <c r="AO55" s="38" t="s">
        <v>293</v>
      </c>
      <c r="AP55" s="38" t="s">
        <v>293</v>
      </c>
      <c r="AQ55" s="38" t="s">
        <v>293</v>
      </c>
      <c r="AR55" s="38" t="s">
        <v>293</v>
      </c>
      <c r="AS55" s="38" t="s">
        <v>293</v>
      </c>
      <c r="AT55" s="38" t="s">
        <v>293</v>
      </c>
      <c r="AU55" s="38" t="s">
        <v>293</v>
      </c>
      <c r="AV55" s="38" t="s">
        <v>293</v>
      </c>
      <c r="AW55" s="38" t="s">
        <v>293</v>
      </c>
      <c r="AX55" s="38" t="s">
        <v>293</v>
      </c>
      <c r="AY55" s="38" t="s">
        <v>293</v>
      </c>
      <c r="AZ55" s="38" t="s">
        <v>293</v>
      </c>
      <c r="BA55" s="38" t="s">
        <v>293</v>
      </c>
      <c r="BB55" s="38" t="s">
        <v>293</v>
      </c>
      <c r="BC55" s="38" t="s">
        <v>293</v>
      </c>
      <c r="BD55" s="38" t="s">
        <v>293</v>
      </c>
      <c r="BE55" s="38" t="s">
        <v>293</v>
      </c>
      <c r="BF55" s="38" t="s">
        <v>293</v>
      </c>
      <c r="BG55" s="38" t="s">
        <v>293</v>
      </c>
      <c r="BH55" s="38" t="s">
        <v>293</v>
      </c>
      <c r="BI55" s="38" t="s">
        <v>293</v>
      </c>
      <c r="BJ55" s="38" t="s">
        <v>293</v>
      </c>
      <c r="BK55" s="38" t="s">
        <v>293</v>
      </c>
      <c r="BL55" s="38" t="s">
        <v>293</v>
      </c>
      <c r="BM55" s="38" t="s">
        <v>293</v>
      </c>
      <c r="BN55" s="38" t="s">
        <v>293</v>
      </c>
      <c r="BO55" s="38" t="s">
        <v>293</v>
      </c>
    </row>
    <row r="56" spans="1:67" x14ac:dyDescent="0.25">
      <c r="A56">
        <f t="shared" si="13"/>
        <v>1965</v>
      </c>
      <c r="B56" t="s">
        <v>290</v>
      </c>
      <c r="C56" t="s">
        <v>290</v>
      </c>
      <c r="D56" t="s">
        <v>290</v>
      </c>
      <c r="E56" t="s">
        <v>290</v>
      </c>
      <c r="F56" s="38" t="s">
        <v>293</v>
      </c>
      <c r="G56" s="38" t="s">
        <v>293</v>
      </c>
      <c r="H56" s="38" t="s">
        <v>293</v>
      </c>
      <c r="I56" s="38" t="s">
        <v>293</v>
      </c>
      <c r="J56" s="38" t="s">
        <v>293</v>
      </c>
      <c r="K56" s="38" t="s">
        <v>293</v>
      </c>
      <c r="L56" s="38" t="s">
        <v>293</v>
      </c>
      <c r="M56" s="38" t="s">
        <v>293</v>
      </c>
      <c r="N56" s="38" t="s">
        <v>293</v>
      </c>
      <c r="O56" s="38" t="s">
        <v>293</v>
      </c>
      <c r="P56" s="38" t="s">
        <v>293</v>
      </c>
      <c r="Q56" s="38" t="s">
        <v>293</v>
      </c>
      <c r="R56" s="38" t="s">
        <v>293</v>
      </c>
      <c r="S56" s="38" t="s">
        <v>293</v>
      </c>
      <c r="T56" s="38" t="s">
        <v>293</v>
      </c>
      <c r="U56" s="38" t="s">
        <v>293</v>
      </c>
      <c r="V56" s="38" t="s">
        <v>293</v>
      </c>
      <c r="W56" s="38" t="s">
        <v>293</v>
      </c>
      <c r="X56" s="38" t="s">
        <v>293</v>
      </c>
      <c r="Y56" s="38" t="s">
        <v>293</v>
      </c>
      <c r="Z56" s="38" t="s">
        <v>293</v>
      </c>
      <c r="AA56" s="38" t="s">
        <v>293</v>
      </c>
      <c r="AB56" s="38" t="s">
        <v>293</v>
      </c>
      <c r="AC56" s="38" t="s">
        <v>293</v>
      </c>
      <c r="AD56" s="38" t="s">
        <v>293</v>
      </c>
      <c r="AE56" s="38" t="s">
        <v>293</v>
      </c>
      <c r="AF56" s="38" t="s">
        <v>293</v>
      </c>
      <c r="AG56" s="38" t="s">
        <v>293</v>
      </c>
      <c r="AH56" s="38" t="s">
        <v>293</v>
      </c>
      <c r="AI56" s="38" t="s">
        <v>293</v>
      </c>
      <c r="AJ56" s="38" t="s">
        <v>293</v>
      </c>
      <c r="AK56" s="38" t="s">
        <v>293</v>
      </c>
      <c r="AL56" s="38" t="s">
        <v>293</v>
      </c>
      <c r="AM56" s="38" t="s">
        <v>293</v>
      </c>
      <c r="AN56" s="38" t="s">
        <v>293</v>
      </c>
      <c r="AO56" s="38" t="s">
        <v>293</v>
      </c>
      <c r="AP56" s="38" t="s">
        <v>293</v>
      </c>
      <c r="AQ56" s="38" t="s">
        <v>293</v>
      </c>
      <c r="AR56" s="38" t="s">
        <v>293</v>
      </c>
      <c r="AS56" s="38" t="s">
        <v>293</v>
      </c>
      <c r="AT56" s="38" t="s">
        <v>293</v>
      </c>
      <c r="AU56" s="38" t="s">
        <v>293</v>
      </c>
      <c r="AV56" s="38" t="s">
        <v>293</v>
      </c>
      <c r="AW56" s="38" t="s">
        <v>293</v>
      </c>
      <c r="AX56" s="38" t="s">
        <v>293</v>
      </c>
      <c r="AY56" s="38" t="s">
        <v>293</v>
      </c>
      <c r="AZ56" s="38" t="s">
        <v>293</v>
      </c>
      <c r="BA56" s="38" t="s">
        <v>293</v>
      </c>
      <c r="BB56" s="38" t="s">
        <v>293</v>
      </c>
      <c r="BC56" s="38" t="s">
        <v>293</v>
      </c>
      <c r="BD56" s="38" t="s">
        <v>293</v>
      </c>
      <c r="BE56" s="38" t="s">
        <v>293</v>
      </c>
      <c r="BF56" s="38" t="s">
        <v>293</v>
      </c>
      <c r="BG56" s="38" t="s">
        <v>293</v>
      </c>
      <c r="BH56" s="38" t="s">
        <v>293</v>
      </c>
      <c r="BI56" s="38" t="s">
        <v>293</v>
      </c>
      <c r="BJ56" s="38" t="s">
        <v>293</v>
      </c>
      <c r="BK56" s="38" t="s">
        <v>293</v>
      </c>
      <c r="BL56" s="38" t="s">
        <v>293</v>
      </c>
      <c r="BM56" s="38" t="s">
        <v>293</v>
      </c>
      <c r="BN56" s="38" t="s">
        <v>293</v>
      </c>
      <c r="BO56" s="38" t="s">
        <v>293</v>
      </c>
    </row>
    <row r="57" spans="1:67" x14ac:dyDescent="0.25">
      <c r="A57">
        <f t="shared" si="13"/>
        <v>1964</v>
      </c>
      <c r="B57" t="s">
        <v>290</v>
      </c>
      <c r="C57" t="s">
        <v>290</v>
      </c>
      <c r="D57" t="s">
        <v>290</v>
      </c>
      <c r="E57" t="s">
        <v>290</v>
      </c>
      <c r="F57" s="38" t="s">
        <v>293</v>
      </c>
      <c r="G57" s="38" t="s">
        <v>293</v>
      </c>
      <c r="H57" s="38" t="s">
        <v>293</v>
      </c>
      <c r="I57" s="38" t="s">
        <v>293</v>
      </c>
      <c r="J57" s="38" t="s">
        <v>293</v>
      </c>
      <c r="K57" s="38" t="s">
        <v>293</v>
      </c>
      <c r="L57" s="38" t="s">
        <v>293</v>
      </c>
      <c r="M57" s="38" t="s">
        <v>293</v>
      </c>
      <c r="N57" s="38" t="s">
        <v>293</v>
      </c>
      <c r="O57" s="38" t="s">
        <v>293</v>
      </c>
      <c r="P57" s="38" t="s">
        <v>293</v>
      </c>
      <c r="Q57" s="38" t="s">
        <v>293</v>
      </c>
      <c r="R57" s="38" t="s">
        <v>293</v>
      </c>
      <c r="S57" s="38" t="s">
        <v>293</v>
      </c>
      <c r="T57" s="38" t="s">
        <v>293</v>
      </c>
      <c r="U57" s="38" t="s">
        <v>293</v>
      </c>
      <c r="V57" s="38" t="s">
        <v>293</v>
      </c>
      <c r="W57" s="38" t="s">
        <v>293</v>
      </c>
      <c r="X57" s="38" t="s">
        <v>293</v>
      </c>
      <c r="Y57" s="38" t="s">
        <v>293</v>
      </c>
      <c r="Z57" s="38" t="s">
        <v>293</v>
      </c>
      <c r="AA57" s="38" t="s">
        <v>293</v>
      </c>
      <c r="AB57" s="38" t="s">
        <v>293</v>
      </c>
      <c r="AC57" s="38" t="s">
        <v>293</v>
      </c>
      <c r="AD57" s="38" t="s">
        <v>293</v>
      </c>
      <c r="AE57" s="38" t="s">
        <v>293</v>
      </c>
      <c r="AF57" s="38" t="s">
        <v>293</v>
      </c>
      <c r="AG57" s="38" t="s">
        <v>293</v>
      </c>
      <c r="AH57" s="38" t="s">
        <v>293</v>
      </c>
      <c r="AI57" s="38" t="s">
        <v>293</v>
      </c>
      <c r="AJ57" s="38" t="s">
        <v>293</v>
      </c>
      <c r="AK57" s="38" t="s">
        <v>293</v>
      </c>
      <c r="AL57" s="38" t="s">
        <v>293</v>
      </c>
      <c r="AM57" s="38" t="s">
        <v>293</v>
      </c>
      <c r="AN57" s="38" t="s">
        <v>293</v>
      </c>
      <c r="AO57" s="38" t="s">
        <v>293</v>
      </c>
      <c r="AP57" s="38" t="s">
        <v>293</v>
      </c>
      <c r="AQ57" s="38" t="s">
        <v>293</v>
      </c>
      <c r="AR57" s="38" t="s">
        <v>293</v>
      </c>
      <c r="AS57" s="38" t="s">
        <v>293</v>
      </c>
      <c r="AT57" s="38" t="s">
        <v>293</v>
      </c>
      <c r="AU57" s="38" t="s">
        <v>293</v>
      </c>
      <c r="AV57" s="38" t="s">
        <v>293</v>
      </c>
      <c r="AW57" s="38" t="s">
        <v>293</v>
      </c>
      <c r="AX57" s="38" t="s">
        <v>293</v>
      </c>
      <c r="AY57" s="38" t="s">
        <v>293</v>
      </c>
      <c r="AZ57" s="38" t="s">
        <v>293</v>
      </c>
      <c r="BA57" s="38" t="s">
        <v>293</v>
      </c>
      <c r="BB57" s="38" t="s">
        <v>293</v>
      </c>
      <c r="BC57" s="38" t="s">
        <v>293</v>
      </c>
      <c r="BD57" s="38" t="s">
        <v>293</v>
      </c>
      <c r="BE57" s="38" t="s">
        <v>293</v>
      </c>
      <c r="BF57" s="38" t="s">
        <v>293</v>
      </c>
      <c r="BG57" s="38" t="s">
        <v>293</v>
      </c>
      <c r="BH57" s="38" t="s">
        <v>293</v>
      </c>
      <c r="BI57" s="38" t="s">
        <v>293</v>
      </c>
      <c r="BJ57" s="38" t="s">
        <v>293</v>
      </c>
      <c r="BK57" s="38" t="s">
        <v>293</v>
      </c>
      <c r="BL57" s="38" t="s">
        <v>293</v>
      </c>
      <c r="BM57" s="38" t="s">
        <v>293</v>
      </c>
      <c r="BN57" s="38" t="s">
        <v>293</v>
      </c>
      <c r="BO57" s="38" t="s">
        <v>293</v>
      </c>
    </row>
    <row r="58" spans="1:67" x14ac:dyDescent="0.25">
      <c r="A58">
        <f t="shared" si="13"/>
        <v>1963</v>
      </c>
      <c r="B58" t="s">
        <v>290</v>
      </c>
      <c r="C58" t="s">
        <v>290</v>
      </c>
      <c r="D58" t="s">
        <v>290</v>
      </c>
      <c r="E58" t="s">
        <v>290</v>
      </c>
      <c r="F58" s="38" t="s">
        <v>293</v>
      </c>
      <c r="G58" s="38" t="s">
        <v>293</v>
      </c>
      <c r="H58" s="38" t="s">
        <v>293</v>
      </c>
      <c r="I58" s="38" t="s">
        <v>293</v>
      </c>
      <c r="J58" s="38" t="s">
        <v>293</v>
      </c>
      <c r="K58" s="38" t="s">
        <v>293</v>
      </c>
      <c r="L58" s="38" t="s">
        <v>293</v>
      </c>
      <c r="M58" s="38" t="s">
        <v>293</v>
      </c>
      <c r="N58" s="38" t="s">
        <v>293</v>
      </c>
      <c r="O58" s="38" t="s">
        <v>293</v>
      </c>
      <c r="P58" s="38" t="s">
        <v>293</v>
      </c>
      <c r="Q58" s="38" t="s">
        <v>293</v>
      </c>
      <c r="R58" s="38" t="s">
        <v>293</v>
      </c>
      <c r="S58" s="38" t="s">
        <v>293</v>
      </c>
      <c r="T58" s="38" t="s">
        <v>293</v>
      </c>
      <c r="U58" s="38" t="s">
        <v>293</v>
      </c>
      <c r="V58" s="38" t="s">
        <v>293</v>
      </c>
      <c r="W58" s="38" t="s">
        <v>293</v>
      </c>
      <c r="X58" s="38" t="s">
        <v>293</v>
      </c>
      <c r="Y58" s="38" t="s">
        <v>293</v>
      </c>
      <c r="Z58" s="38" t="s">
        <v>293</v>
      </c>
      <c r="AA58" s="38" t="s">
        <v>293</v>
      </c>
      <c r="AB58" s="38" t="s">
        <v>293</v>
      </c>
      <c r="AC58" s="38" t="s">
        <v>293</v>
      </c>
      <c r="AD58" s="38" t="s">
        <v>293</v>
      </c>
      <c r="AE58" s="38" t="s">
        <v>293</v>
      </c>
      <c r="AF58" s="38" t="s">
        <v>293</v>
      </c>
      <c r="AG58" s="38" t="s">
        <v>293</v>
      </c>
      <c r="AH58" s="38" t="s">
        <v>293</v>
      </c>
      <c r="AI58" s="38" t="s">
        <v>293</v>
      </c>
      <c r="AJ58" s="38" t="s">
        <v>293</v>
      </c>
      <c r="AK58" s="38" t="s">
        <v>293</v>
      </c>
      <c r="AL58" s="38" t="s">
        <v>293</v>
      </c>
      <c r="AM58" s="38" t="s">
        <v>293</v>
      </c>
      <c r="AN58" s="38" t="s">
        <v>293</v>
      </c>
      <c r="AO58" s="38" t="s">
        <v>293</v>
      </c>
      <c r="AP58" s="38" t="s">
        <v>293</v>
      </c>
      <c r="AQ58" s="38" t="s">
        <v>293</v>
      </c>
      <c r="AR58" s="38" t="s">
        <v>293</v>
      </c>
      <c r="AS58" s="38" t="s">
        <v>293</v>
      </c>
      <c r="AT58" s="38" t="s">
        <v>293</v>
      </c>
      <c r="AU58" s="38" t="s">
        <v>293</v>
      </c>
      <c r="AV58" s="38" t="s">
        <v>293</v>
      </c>
      <c r="AW58" s="38" t="s">
        <v>293</v>
      </c>
      <c r="AX58" s="38" t="s">
        <v>293</v>
      </c>
      <c r="AY58" s="38" t="s">
        <v>293</v>
      </c>
      <c r="AZ58" s="38" t="s">
        <v>293</v>
      </c>
      <c r="BA58" s="38" t="s">
        <v>293</v>
      </c>
      <c r="BB58" s="38" t="s">
        <v>293</v>
      </c>
      <c r="BC58" s="38" t="s">
        <v>293</v>
      </c>
      <c r="BD58" s="38" t="s">
        <v>293</v>
      </c>
      <c r="BE58" s="38" t="s">
        <v>293</v>
      </c>
      <c r="BF58" s="38" t="s">
        <v>293</v>
      </c>
      <c r="BG58" s="38" t="s">
        <v>293</v>
      </c>
      <c r="BH58" s="38" t="s">
        <v>293</v>
      </c>
      <c r="BI58" s="38" t="s">
        <v>293</v>
      </c>
      <c r="BJ58" s="38" t="s">
        <v>293</v>
      </c>
      <c r="BK58" s="38" t="s">
        <v>293</v>
      </c>
      <c r="BL58" s="38" t="s">
        <v>293</v>
      </c>
      <c r="BM58" s="38" t="s">
        <v>293</v>
      </c>
      <c r="BN58" s="38" t="s">
        <v>293</v>
      </c>
      <c r="BO58" s="38" t="s">
        <v>293</v>
      </c>
    </row>
    <row r="59" spans="1:67" x14ac:dyDescent="0.25">
      <c r="A59">
        <f t="shared" si="13"/>
        <v>1962</v>
      </c>
      <c r="B59" t="s">
        <v>290</v>
      </c>
      <c r="C59" t="s">
        <v>290</v>
      </c>
      <c r="D59" t="s">
        <v>290</v>
      </c>
      <c r="E59" t="s">
        <v>290</v>
      </c>
      <c r="F59" s="38" t="s">
        <v>293</v>
      </c>
      <c r="G59" s="38" t="s">
        <v>293</v>
      </c>
      <c r="H59" s="38" t="s">
        <v>293</v>
      </c>
      <c r="I59" s="38" t="s">
        <v>293</v>
      </c>
      <c r="J59" s="38" t="s">
        <v>293</v>
      </c>
      <c r="K59" s="38" t="s">
        <v>293</v>
      </c>
      <c r="L59" s="38" t="s">
        <v>293</v>
      </c>
      <c r="M59" s="38" t="s">
        <v>293</v>
      </c>
      <c r="N59" s="38" t="s">
        <v>293</v>
      </c>
      <c r="O59" s="38" t="s">
        <v>293</v>
      </c>
      <c r="P59" s="38" t="s">
        <v>293</v>
      </c>
      <c r="Q59" s="38" t="s">
        <v>293</v>
      </c>
      <c r="R59" s="38" t="s">
        <v>293</v>
      </c>
      <c r="S59" s="38" t="s">
        <v>293</v>
      </c>
      <c r="T59" s="38" t="s">
        <v>293</v>
      </c>
      <c r="U59" s="38" t="s">
        <v>293</v>
      </c>
      <c r="V59" s="38" t="s">
        <v>293</v>
      </c>
      <c r="W59" s="38" t="s">
        <v>293</v>
      </c>
      <c r="X59" s="38" t="s">
        <v>293</v>
      </c>
      <c r="Y59" s="38" t="s">
        <v>293</v>
      </c>
      <c r="Z59" s="38" t="s">
        <v>293</v>
      </c>
      <c r="AA59" s="38" t="s">
        <v>293</v>
      </c>
      <c r="AB59" s="38" t="s">
        <v>293</v>
      </c>
      <c r="AC59" s="38" t="s">
        <v>293</v>
      </c>
      <c r="AD59" s="38" t="s">
        <v>293</v>
      </c>
      <c r="AE59" s="38" t="s">
        <v>293</v>
      </c>
      <c r="AF59" s="38" t="s">
        <v>293</v>
      </c>
      <c r="AG59" s="38" t="s">
        <v>293</v>
      </c>
      <c r="AH59" s="38" t="s">
        <v>293</v>
      </c>
      <c r="AI59" s="38" t="s">
        <v>293</v>
      </c>
      <c r="AJ59" s="38" t="s">
        <v>293</v>
      </c>
      <c r="AK59" s="38" t="s">
        <v>293</v>
      </c>
      <c r="AL59" s="38" t="s">
        <v>293</v>
      </c>
      <c r="AM59" s="38" t="s">
        <v>293</v>
      </c>
      <c r="AN59" s="38" t="s">
        <v>293</v>
      </c>
      <c r="AO59" s="38" t="s">
        <v>293</v>
      </c>
      <c r="AP59" s="38" t="s">
        <v>293</v>
      </c>
      <c r="AQ59" s="38" t="s">
        <v>293</v>
      </c>
      <c r="AR59" s="38" t="s">
        <v>293</v>
      </c>
      <c r="AS59" s="38" t="s">
        <v>293</v>
      </c>
      <c r="AT59" s="38" t="s">
        <v>293</v>
      </c>
      <c r="AU59" s="38" t="s">
        <v>293</v>
      </c>
      <c r="AV59" s="38" t="s">
        <v>293</v>
      </c>
      <c r="AW59" s="38" t="s">
        <v>293</v>
      </c>
      <c r="AX59" s="38" t="s">
        <v>293</v>
      </c>
      <c r="AY59" s="38" t="s">
        <v>293</v>
      </c>
      <c r="AZ59" s="38" t="s">
        <v>293</v>
      </c>
      <c r="BA59" s="38" t="s">
        <v>293</v>
      </c>
      <c r="BB59" s="38" t="s">
        <v>293</v>
      </c>
      <c r="BC59" s="38" t="s">
        <v>293</v>
      </c>
      <c r="BD59" s="38" t="s">
        <v>293</v>
      </c>
      <c r="BE59" s="38" t="s">
        <v>293</v>
      </c>
      <c r="BF59" s="38" t="s">
        <v>293</v>
      </c>
      <c r="BG59" s="38" t="s">
        <v>293</v>
      </c>
      <c r="BH59" s="38" t="s">
        <v>293</v>
      </c>
      <c r="BI59" s="38" t="s">
        <v>293</v>
      </c>
      <c r="BJ59" s="38" t="s">
        <v>293</v>
      </c>
      <c r="BK59" s="38" t="s">
        <v>293</v>
      </c>
      <c r="BL59" s="38" t="s">
        <v>293</v>
      </c>
      <c r="BM59" s="38" t="s">
        <v>293</v>
      </c>
      <c r="BN59" s="38" t="s">
        <v>293</v>
      </c>
      <c r="BO59" s="38" t="s">
        <v>293</v>
      </c>
    </row>
    <row r="60" spans="1:67" x14ac:dyDescent="0.25">
      <c r="A60">
        <f t="shared" si="13"/>
        <v>1961</v>
      </c>
      <c r="B60" t="s">
        <v>290</v>
      </c>
      <c r="C60" t="s">
        <v>290</v>
      </c>
      <c r="D60" t="s">
        <v>290</v>
      </c>
      <c r="E60" t="s">
        <v>290</v>
      </c>
      <c r="F60" s="38" t="s">
        <v>293</v>
      </c>
      <c r="G60" s="38" t="s">
        <v>293</v>
      </c>
      <c r="H60" s="38" t="s">
        <v>293</v>
      </c>
      <c r="I60" s="38" t="s">
        <v>293</v>
      </c>
      <c r="J60" s="38" t="s">
        <v>293</v>
      </c>
      <c r="K60" s="38" t="s">
        <v>293</v>
      </c>
      <c r="L60" s="38" t="s">
        <v>293</v>
      </c>
      <c r="M60" s="38" t="s">
        <v>293</v>
      </c>
      <c r="N60" s="38" t="s">
        <v>293</v>
      </c>
      <c r="O60" s="38" t="s">
        <v>293</v>
      </c>
      <c r="P60" s="38" t="s">
        <v>293</v>
      </c>
      <c r="Q60" s="38" t="s">
        <v>293</v>
      </c>
      <c r="R60" s="38" t="s">
        <v>293</v>
      </c>
      <c r="S60" s="38" t="s">
        <v>293</v>
      </c>
      <c r="T60" s="38" t="s">
        <v>293</v>
      </c>
      <c r="U60" s="38" t="s">
        <v>293</v>
      </c>
      <c r="V60" s="38" t="s">
        <v>293</v>
      </c>
      <c r="W60" s="38" t="s">
        <v>293</v>
      </c>
      <c r="X60" s="38" t="s">
        <v>293</v>
      </c>
      <c r="Y60" s="38" t="s">
        <v>293</v>
      </c>
      <c r="Z60" s="38" t="s">
        <v>293</v>
      </c>
      <c r="AA60" s="38" t="s">
        <v>293</v>
      </c>
      <c r="AB60" s="38" t="s">
        <v>293</v>
      </c>
      <c r="AC60" s="38" t="s">
        <v>293</v>
      </c>
      <c r="AD60" s="38" t="s">
        <v>293</v>
      </c>
      <c r="AE60" s="38" t="s">
        <v>293</v>
      </c>
      <c r="AF60" s="38" t="s">
        <v>293</v>
      </c>
      <c r="AG60" s="38" t="s">
        <v>293</v>
      </c>
      <c r="AH60" s="38" t="s">
        <v>293</v>
      </c>
      <c r="AI60" s="38" t="s">
        <v>293</v>
      </c>
      <c r="AJ60" s="38" t="s">
        <v>293</v>
      </c>
      <c r="AK60" s="38" t="s">
        <v>293</v>
      </c>
      <c r="AL60" s="38" t="s">
        <v>293</v>
      </c>
      <c r="AM60" s="38" t="s">
        <v>293</v>
      </c>
      <c r="AN60" s="38" t="s">
        <v>293</v>
      </c>
      <c r="AO60" s="38" t="s">
        <v>293</v>
      </c>
      <c r="AP60" s="38" t="s">
        <v>293</v>
      </c>
      <c r="AQ60" s="38" t="s">
        <v>293</v>
      </c>
      <c r="AR60" s="38" t="s">
        <v>293</v>
      </c>
      <c r="AS60" s="38" t="s">
        <v>293</v>
      </c>
      <c r="AT60" s="38" t="s">
        <v>293</v>
      </c>
      <c r="AU60" s="38" t="s">
        <v>293</v>
      </c>
      <c r="AV60" s="38" t="s">
        <v>293</v>
      </c>
      <c r="AW60" s="38" t="s">
        <v>293</v>
      </c>
      <c r="AX60" s="38" t="s">
        <v>293</v>
      </c>
      <c r="AY60" s="38" t="s">
        <v>293</v>
      </c>
      <c r="AZ60" s="38" t="s">
        <v>293</v>
      </c>
      <c r="BA60" s="38" t="s">
        <v>293</v>
      </c>
      <c r="BB60" s="38" t="s">
        <v>293</v>
      </c>
      <c r="BC60" s="38" t="s">
        <v>293</v>
      </c>
      <c r="BD60" s="38" t="s">
        <v>293</v>
      </c>
      <c r="BE60" s="38" t="s">
        <v>293</v>
      </c>
      <c r="BF60" s="38" t="s">
        <v>293</v>
      </c>
      <c r="BG60" s="38" t="s">
        <v>293</v>
      </c>
      <c r="BH60" s="38" t="s">
        <v>293</v>
      </c>
      <c r="BI60" s="38" t="s">
        <v>293</v>
      </c>
      <c r="BJ60" s="38" t="s">
        <v>293</v>
      </c>
      <c r="BK60" s="38" t="s">
        <v>293</v>
      </c>
      <c r="BL60" s="38" t="s">
        <v>293</v>
      </c>
      <c r="BM60" s="38" t="s">
        <v>293</v>
      </c>
      <c r="BN60" s="38" t="s">
        <v>293</v>
      </c>
      <c r="BO60" s="38" t="s">
        <v>293</v>
      </c>
    </row>
    <row r="61" spans="1:67" x14ac:dyDescent="0.25">
      <c r="A61">
        <f t="shared" si="13"/>
        <v>1960</v>
      </c>
      <c r="B61" t="s">
        <v>290</v>
      </c>
      <c r="C61" t="s">
        <v>290</v>
      </c>
      <c r="D61" t="s">
        <v>290</v>
      </c>
      <c r="E61" t="s">
        <v>290</v>
      </c>
      <c r="F61" s="38" t="s">
        <v>293</v>
      </c>
      <c r="G61" s="38" t="s">
        <v>293</v>
      </c>
      <c r="H61" s="38" t="s">
        <v>293</v>
      </c>
      <c r="I61" s="38" t="s">
        <v>293</v>
      </c>
      <c r="J61" s="38" t="s">
        <v>293</v>
      </c>
      <c r="K61" s="38" t="s">
        <v>293</v>
      </c>
      <c r="L61" s="38" t="s">
        <v>293</v>
      </c>
      <c r="M61" s="38" t="s">
        <v>293</v>
      </c>
      <c r="N61" s="38" t="s">
        <v>293</v>
      </c>
      <c r="O61" s="38" t="s">
        <v>293</v>
      </c>
      <c r="P61" s="38" t="s">
        <v>293</v>
      </c>
      <c r="Q61" s="38" t="s">
        <v>293</v>
      </c>
      <c r="R61" s="38" t="s">
        <v>293</v>
      </c>
      <c r="S61" s="38" t="s">
        <v>293</v>
      </c>
      <c r="T61" s="38" t="s">
        <v>293</v>
      </c>
      <c r="U61" s="38" t="s">
        <v>293</v>
      </c>
      <c r="V61" s="38" t="s">
        <v>293</v>
      </c>
      <c r="W61" s="38" t="s">
        <v>293</v>
      </c>
      <c r="X61" s="38" t="s">
        <v>293</v>
      </c>
      <c r="Y61" s="38" t="s">
        <v>293</v>
      </c>
      <c r="Z61" s="38" t="s">
        <v>293</v>
      </c>
      <c r="AA61" s="38" t="s">
        <v>293</v>
      </c>
      <c r="AB61" s="38" t="s">
        <v>293</v>
      </c>
      <c r="AC61" s="38" t="s">
        <v>293</v>
      </c>
      <c r="AD61" s="38" t="s">
        <v>293</v>
      </c>
      <c r="AE61" s="38" t="s">
        <v>293</v>
      </c>
      <c r="AF61" s="38" t="s">
        <v>293</v>
      </c>
      <c r="AG61" s="38" t="s">
        <v>293</v>
      </c>
      <c r="AH61" s="38" t="s">
        <v>293</v>
      </c>
      <c r="AI61" s="38" t="s">
        <v>293</v>
      </c>
      <c r="AJ61" s="38" t="s">
        <v>293</v>
      </c>
      <c r="AK61" s="38" t="s">
        <v>293</v>
      </c>
      <c r="AL61" s="38" t="s">
        <v>293</v>
      </c>
      <c r="AM61" s="38" t="s">
        <v>293</v>
      </c>
      <c r="AN61" s="38" t="s">
        <v>293</v>
      </c>
      <c r="AO61" s="38" t="s">
        <v>293</v>
      </c>
      <c r="AP61" s="38" t="s">
        <v>293</v>
      </c>
      <c r="AQ61" s="38" t="s">
        <v>293</v>
      </c>
      <c r="AR61" s="38" t="s">
        <v>293</v>
      </c>
      <c r="AS61" s="38" t="s">
        <v>293</v>
      </c>
      <c r="AT61" s="38" t="s">
        <v>293</v>
      </c>
      <c r="AU61" s="38" t="s">
        <v>293</v>
      </c>
      <c r="AV61" s="38" t="s">
        <v>293</v>
      </c>
      <c r="AW61" s="38" t="s">
        <v>293</v>
      </c>
      <c r="AX61" s="38" t="s">
        <v>293</v>
      </c>
      <c r="AY61" s="38" t="s">
        <v>293</v>
      </c>
      <c r="AZ61" s="38" t="s">
        <v>293</v>
      </c>
      <c r="BA61" s="38" t="s">
        <v>293</v>
      </c>
      <c r="BB61" s="38" t="s">
        <v>293</v>
      </c>
      <c r="BC61" s="38" t="s">
        <v>293</v>
      </c>
      <c r="BD61" s="38" t="s">
        <v>293</v>
      </c>
      <c r="BE61" s="38" t="s">
        <v>293</v>
      </c>
      <c r="BF61" s="38" t="s">
        <v>293</v>
      </c>
      <c r="BG61" s="38" t="s">
        <v>293</v>
      </c>
      <c r="BH61" s="38" t="s">
        <v>293</v>
      </c>
      <c r="BI61" s="38" t="s">
        <v>293</v>
      </c>
      <c r="BJ61" s="38" t="s">
        <v>293</v>
      </c>
      <c r="BK61" s="38" t="s">
        <v>293</v>
      </c>
      <c r="BL61" s="38" t="s">
        <v>293</v>
      </c>
      <c r="BM61" s="38" t="s">
        <v>293</v>
      </c>
      <c r="BN61" s="38" t="s">
        <v>293</v>
      </c>
      <c r="BO61" s="38" t="s">
        <v>293</v>
      </c>
    </row>
    <row r="62" spans="1:67" x14ac:dyDescent="0.25">
      <c r="A62">
        <f t="shared" si="13"/>
        <v>1959</v>
      </c>
      <c r="B62" t="s">
        <v>290</v>
      </c>
      <c r="C62" t="s">
        <v>290</v>
      </c>
      <c r="D62" t="s">
        <v>290</v>
      </c>
      <c r="E62" t="s">
        <v>290</v>
      </c>
      <c r="F62" s="38" t="s">
        <v>293</v>
      </c>
      <c r="G62" s="38" t="s">
        <v>293</v>
      </c>
      <c r="H62" s="38" t="s">
        <v>293</v>
      </c>
      <c r="I62" s="38" t="s">
        <v>293</v>
      </c>
      <c r="J62" s="38" t="s">
        <v>293</v>
      </c>
      <c r="K62" s="38" t="s">
        <v>293</v>
      </c>
      <c r="L62" s="38" t="s">
        <v>293</v>
      </c>
      <c r="M62" s="38" t="s">
        <v>293</v>
      </c>
      <c r="N62" s="38" t="s">
        <v>293</v>
      </c>
      <c r="O62" s="38" t="s">
        <v>293</v>
      </c>
      <c r="P62" s="38" t="s">
        <v>293</v>
      </c>
      <c r="Q62" s="38" t="s">
        <v>293</v>
      </c>
      <c r="R62" s="38" t="s">
        <v>293</v>
      </c>
      <c r="S62" s="38" t="s">
        <v>293</v>
      </c>
      <c r="T62" s="38" t="s">
        <v>293</v>
      </c>
      <c r="U62" s="38" t="s">
        <v>293</v>
      </c>
      <c r="V62" s="38" t="s">
        <v>293</v>
      </c>
      <c r="W62" s="38" t="s">
        <v>293</v>
      </c>
      <c r="X62" s="38" t="s">
        <v>293</v>
      </c>
      <c r="Y62" s="38" t="s">
        <v>293</v>
      </c>
      <c r="Z62" s="38" t="s">
        <v>293</v>
      </c>
      <c r="AA62" s="38" t="s">
        <v>293</v>
      </c>
      <c r="AB62" s="38" t="s">
        <v>293</v>
      </c>
      <c r="AC62" s="38" t="s">
        <v>293</v>
      </c>
      <c r="AD62" s="38" t="s">
        <v>293</v>
      </c>
      <c r="AE62" s="38" t="s">
        <v>293</v>
      </c>
      <c r="AF62" s="38" t="s">
        <v>293</v>
      </c>
      <c r="AG62" s="38" t="s">
        <v>293</v>
      </c>
      <c r="AH62" s="38" t="s">
        <v>293</v>
      </c>
      <c r="AI62" s="38" t="s">
        <v>293</v>
      </c>
      <c r="AJ62" s="38" t="s">
        <v>293</v>
      </c>
      <c r="AK62" s="38" t="s">
        <v>293</v>
      </c>
      <c r="AL62" s="38" t="s">
        <v>293</v>
      </c>
      <c r="AM62" s="38" t="s">
        <v>293</v>
      </c>
      <c r="AN62" s="38" t="s">
        <v>293</v>
      </c>
      <c r="AO62" s="38" t="s">
        <v>293</v>
      </c>
      <c r="AP62" s="38" t="s">
        <v>293</v>
      </c>
      <c r="AQ62" s="38" t="s">
        <v>293</v>
      </c>
      <c r="AR62" s="38" t="s">
        <v>293</v>
      </c>
      <c r="AS62" s="38" t="s">
        <v>293</v>
      </c>
      <c r="AT62" s="38" t="s">
        <v>293</v>
      </c>
      <c r="AU62" s="38" t="s">
        <v>293</v>
      </c>
      <c r="AV62" s="38" t="s">
        <v>293</v>
      </c>
      <c r="AW62" s="38" t="s">
        <v>293</v>
      </c>
      <c r="AX62" s="38" t="s">
        <v>293</v>
      </c>
      <c r="AY62" s="38" t="s">
        <v>293</v>
      </c>
      <c r="AZ62" s="38" t="s">
        <v>293</v>
      </c>
      <c r="BA62" s="38" t="s">
        <v>293</v>
      </c>
      <c r="BB62" s="38" t="s">
        <v>293</v>
      </c>
      <c r="BC62" s="38" t="s">
        <v>293</v>
      </c>
      <c r="BD62" s="38" t="s">
        <v>293</v>
      </c>
      <c r="BE62" s="38" t="s">
        <v>293</v>
      </c>
      <c r="BF62" s="38" t="s">
        <v>293</v>
      </c>
      <c r="BG62" s="38" t="s">
        <v>293</v>
      </c>
      <c r="BH62" s="38" t="s">
        <v>293</v>
      </c>
      <c r="BI62" s="38" t="s">
        <v>293</v>
      </c>
      <c r="BJ62" s="38" t="s">
        <v>293</v>
      </c>
      <c r="BK62" s="38" t="s">
        <v>293</v>
      </c>
      <c r="BL62" s="38" t="s">
        <v>293</v>
      </c>
      <c r="BM62" s="38" t="s">
        <v>293</v>
      </c>
      <c r="BN62" s="38" t="s">
        <v>293</v>
      </c>
      <c r="BO62" s="38" t="s">
        <v>293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62"/>
  <sheetViews>
    <sheetView zoomScale="85" zoomScaleNormal="85" workbookViewId="0">
      <selection activeCellId="1" sqref="F578:F601 A1"/>
    </sheetView>
  </sheetViews>
  <sheetFormatPr defaultColWidth="11.5546875" defaultRowHeight="13.2" x14ac:dyDescent="0.25"/>
  <cols>
    <col min="1" max="1" width="5.44140625" customWidth="1"/>
    <col min="2" max="2" width="8.109375" customWidth="1"/>
    <col min="3" max="3" width="6.109375" customWidth="1"/>
    <col min="4" max="5" width="4.109375" customWidth="1"/>
    <col min="6" max="6" width="11.33203125" customWidth="1"/>
    <col min="7" max="7" width="13.44140625" customWidth="1"/>
    <col min="8" max="8" width="14.88671875" customWidth="1"/>
    <col min="9" max="9" width="11.109375" customWidth="1"/>
    <col min="10" max="10" width="11.21875" customWidth="1"/>
    <col min="11" max="11" width="13.21875" customWidth="1"/>
    <col min="12" max="12" width="14.6640625" customWidth="1"/>
    <col min="13" max="13" width="13.109375" customWidth="1"/>
    <col min="14" max="14" width="9.6640625" customWidth="1"/>
    <col min="15" max="15" width="14.44140625" customWidth="1"/>
    <col min="16" max="16" width="14.88671875" customWidth="1"/>
    <col min="17" max="17" width="17.109375" customWidth="1"/>
    <col min="18" max="25" width="13.109375" customWidth="1"/>
    <col min="26" max="26" width="16.5546875" customWidth="1"/>
    <col min="27" max="27" width="19.6640625" customWidth="1"/>
    <col min="28" max="33" width="20.6640625" customWidth="1"/>
    <col min="34" max="34" width="17.5546875" customWidth="1"/>
    <col min="35" max="35" width="16.77734375" customWidth="1"/>
    <col min="36" max="36" width="19.77734375" customWidth="1"/>
    <col min="37" max="42" width="20.77734375" customWidth="1"/>
    <col min="43" max="43" width="17.77734375" customWidth="1"/>
    <col min="44" max="49" width="20.44140625" customWidth="1"/>
    <col min="50" max="50" width="14.5546875" customWidth="1"/>
    <col min="51" max="51" width="14" customWidth="1"/>
    <col min="52" max="52" width="17" customWidth="1"/>
    <col min="53" max="53" width="14" customWidth="1"/>
    <col min="54" max="54" width="14.109375" customWidth="1"/>
    <col min="55" max="55" width="17.21875" customWidth="1"/>
    <col min="56" max="56" width="14.109375" customWidth="1"/>
    <col min="57" max="58" width="18" customWidth="1"/>
    <col min="59" max="60" width="18.21875" customWidth="1"/>
    <col min="61" max="61" width="15.21875" customWidth="1"/>
    <col min="62" max="63" width="13.109375" customWidth="1"/>
    <col min="64" max="64" width="17.109375" customWidth="1"/>
    <col min="65" max="65" width="18.109375" customWidth="1"/>
    <col min="66" max="66" width="14.109375" customWidth="1"/>
    <col min="67" max="67" width="13.109375" customWidth="1"/>
  </cols>
  <sheetData>
    <row r="1" spans="1:67" x14ac:dyDescent="0.25">
      <c r="A1" s="6" t="s">
        <v>227</v>
      </c>
      <c r="B1" s="6" t="s">
        <v>282</v>
      </c>
      <c r="C1" s="6" t="s">
        <v>283</v>
      </c>
      <c r="D1" s="6" t="s">
        <v>284</v>
      </c>
      <c r="E1" s="6" t="s">
        <v>285</v>
      </c>
      <c r="F1" s="6" t="str">
        <f>metadata!B2</f>
        <v>PC_MINI_G</v>
      </c>
      <c r="G1" s="6" t="str">
        <f>metadata!B3</f>
        <v>PC_SMALL_G</v>
      </c>
      <c r="H1" s="6" t="str">
        <f>metadata!B4</f>
        <v>PC_MEDIUM_G</v>
      </c>
      <c r="I1" s="6" t="str">
        <f>metadata!B5</f>
        <v>PC_SUV_G</v>
      </c>
      <c r="J1" s="6" t="str">
        <f>metadata!B6</f>
        <v>PC_MINI_D</v>
      </c>
      <c r="K1" s="6" t="str">
        <f>metadata!B7</f>
        <v>PC_SMALL_D</v>
      </c>
      <c r="L1" s="6" t="str">
        <f>metadata!B8</f>
        <v>PC_MEDIUM_D</v>
      </c>
      <c r="M1" s="6" t="str">
        <f>metadata!B9</f>
        <v>PC_SUV_D</v>
      </c>
      <c r="N1" s="6" t="str">
        <f>metadata!B10</f>
        <v>PC_ELEC</v>
      </c>
      <c r="O1" s="6" t="str">
        <f>metadata!B11</f>
        <v>PC_SMALL_HY</v>
      </c>
      <c r="P1" s="6" t="str">
        <f>metadata!B12</f>
        <v>TAXI_SMALL_G</v>
      </c>
      <c r="Q1" s="6" t="str">
        <f>metadata!B13</f>
        <v>TAXI_SMALL_GLP</v>
      </c>
      <c r="R1" s="6" t="str">
        <f>metadata!B14</f>
        <v>LCV_NI_G</v>
      </c>
      <c r="S1" s="6" t="str">
        <f>metadata!B15</f>
        <v>LCV_NII_G</v>
      </c>
      <c r="T1" s="6" t="str">
        <f>metadata!B16</f>
        <v>LCV_NIII_G</v>
      </c>
      <c r="U1" s="6" t="str">
        <f>metadata!B17</f>
        <v>LCV_NI_D</v>
      </c>
      <c r="V1" s="6" t="str">
        <f>metadata!B18</f>
        <v>LCV_NII_D</v>
      </c>
      <c r="W1" s="6" t="str">
        <f>metadata!B19</f>
        <v>LCV_NIII_D</v>
      </c>
      <c r="X1" s="6" t="str">
        <f>metadata!B20</f>
        <v>LCV_ELEC</v>
      </c>
      <c r="Y1" s="6" t="str">
        <f>metadata!B21</f>
        <v>LCV_HY</v>
      </c>
      <c r="Z1" s="6" t="str">
        <f>metadata!B22</f>
        <v>TRUCKS_RT_7_D</v>
      </c>
      <c r="AA1" s="6" t="str">
        <f>metadata!B23</f>
        <v>TRUCKS_RT_7_12_D</v>
      </c>
      <c r="AB1" s="6" t="str">
        <f>metadata!B24</f>
        <v>TRUCKS_RT_12_14_D</v>
      </c>
      <c r="AC1" s="6" t="str">
        <f>metadata!B25</f>
        <v>TRUCKS_RT_14_16_D</v>
      </c>
      <c r="AD1" s="6" t="str">
        <f>metadata!B26</f>
        <v>TRUCKS_RT_16_20_D</v>
      </c>
      <c r="AE1" s="6" t="str">
        <f>metadata!B27</f>
        <v>TRUCKS_RT_20_26_D</v>
      </c>
      <c r="AF1" s="6" t="str">
        <f>metadata!B28</f>
        <v>TRUCKS_RT_26_28_D</v>
      </c>
      <c r="AG1" s="6" t="str">
        <f>metadata!B29</f>
        <v>TRUCKS_RT_28_32_D</v>
      </c>
      <c r="AH1" s="3" t="str">
        <f>metadata!B30</f>
        <v>TRUCKS_RT_32_D</v>
      </c>
      <c r="AI1" s="3" t="str">
        <f>metadata!B31</f>
        <v>TRUCKS_RT_7_G</v>
      </c>
      <c r="AJ1" s="3" t="str">
        <f>metadata!B32</f>
        <v>TRUCKS_RT_7_12_G</v>
      </c>
      <c r="AK1" s="3" t="str">
        <f>metadata!B33</f>
        <v>TRUCKS_RT_12_14_G</v>
      </c>
      <c r="AL1" s="3" t="str">
        <f>metadata!B34</f>
        <v>TRUCKS_RT_14_16_G</v>
      </c>
      <c r="AM1" s="3" t="str">
        <f>metadata!B35</f>
        <v>TRUCKS_RT_16_20_G</v>
      </c>
      <c r="AN1" s="3" t="str">
        <f>metadata!B36</f>
        <v>TRUCKS_RT_20_26_G</v>
      </c>
      <c r="AO1" s="3" t="str">
        <f>metadata!B37</f>
        <v>TRUCKS_RT_26_28_G</v>
      </c>
      <c r="AP1" s="3" t="str">
        <f>metadata!B38</f>
        <v>TRUCKS_RT_28_32_G</v>
      </c>
      <c r="AQ1" s="3" t="str">
        <f>metadata!B39</f>
        <v>TRUCKS_RT_32_G</v>
      </c>
      <c r="AR1" s="3" t="str">
        <f>metadata!B40</f>
        <v>TRUCKS_AT_16_20_D</v>
      </c>
      <c r="AS1" s="6" t="str">
        <f>metadata!B41</f>
        <v>TRUCKS_AT_20_28_D</v>
      </c>
      <c r="AT1" s="6" t="str">
        <f>metadata!B42</f>
        <v>TRUCKS_AT_28_34_D</v>
      </c>
      <c r="AU1" t="str">
        <f>metadata!B43</f>
        <v>TRUCKS_AT_34_40_D</v>
      </c>
      <c r="AV1" t="str">
        <f>metadata!B44</f>
        <v>TRUCKS_AT_40_50_D</v>
      </c>
      <c r="AW1" t="str">
        <f>metadata!B45</f>
        <v>TRUCKS_AT_50_60_D</v>
      </c>
      <c r="AX1" t="str">
        <f>metadata!B46</f>
        <v>TRUCKS_ELEC</v>
      </c>
      <c r="AY1" t="str">
        <f>metadata!B47</f>
        <v>BUS_UB_15_D</v>
      </c>
      <c r="AZ1" t="str">
        <f>metadata!B48</f>
        <v>BUS_UB_15_18_D</v>
      </c>
      <c r="BA1" t="str">
        <f>metadata!B49</f>
        <v>BUS_UB_18_D</v>
      </c>
      <c r="BB1" t="str">
        <f>metadata!B50</f>
        <v>BUS_UB_15_G</v>
      </c>
      <c r="BC1" t="str">
        <f>metadata!B51</f>
        <v>BUS_UB_15_18_G</v>
      </c>
      <c r="BD1" t="str">
        <f>metadata!B52</f>
        <v>BUS_UB_18_G</v>
      </c>
      <c r="BE1" t="str">
        <f>metadata!B53</f>
        <v>BUS_COACH_17_D</v>
      </c>
      <c r="BF1" t="str">
        <f>metadata!B54</f>
        <v>BUS_COACH_18_D</v>
      </c>
      <c r="BG1" t="str">
        <f>metadata!B55</f>
        <v>BUS_COACH_17_G</v>
      </c>
      <c r="BH1" t="str">
        <f>metadata!B56</f>
        <v>BUS_COACH_18_G</v>
      </c>
      <c r="BI1" t="str">
        <f>metadata!B57</f>
        <v>BUS_UB_15_HY</v>
      </c>
      <c r="BJ1" t="str">
        <f>metadata!B58</f>
        <v>BUS_ELEC</v>
      </c>
      <c r="BK1" t="str">
        <f>metadata!B59</f>
        <v>MC_2S_50_G</v>
      </c>
      <c r="BL1" t="str">
        <f>metadata!B60</f>
        <v>MC_4S_50_250_G</v>
      </c>
      <c r="BM1" t="str">
        <f>metadata!B61</f>
        <v>MC_4S_250_750_G</v>
      </c>
      <c r="BN1" t="str">
        <f>metadata!B62</f>
        <v>MC_4S_750_G</v>
      </c>
      <c r="BO1" t="str">
        <f>metadata!B63</f>
        <v>MC_ELEC</v>
      </c>
    </row>
    <row r="2" spans="1:67" x14ac:dyDescent="0.25">
      <c r="A2">
        <v>2019</v>
      </c>
      <c r="B2">
        <v>3</v>
      </c>
      <c r="C2" t="s">
        <v>286</v>
      </c>
      <c r="D2">
        <v>3</v>
      </c>
      <c r="E2">
        <v>3</v>
      </c>
      <c r="F2" t="str">
        <f t="shared" ref="F2:K11" si="0">IF($B2=3,"PFI","")</f>
        <v>PFI</v>
      </c>
      <c r="G2" t="str">
        <f t="shared" si="0"/>
        <v>PFI</v>
      </c>
      <c r="H2" t="str">
        <f t="shared" si="0"/>
        <v>PFI</v>
      </c>
      <c r="I2" t="str">
        <f t="shared" si="0"/>
        <v>PFI</v>
      </c>
      <c r="J2" t="str">
        <f t="shared" si="0"/>
        <v>PFI</v>
      </c>
      <c r="K2" t="str">
        <f t="shared" si="0"/>
        <v>PFI</v>
      </c>
      <c r="L2" t="str">
        <f t="shared" ref="L2:N21" si="1">IF($B2=3,"DPF","")</f>
        <v>DPF</v>
      </c>
      <c r="M2" t="str">
        <f t="shared" si="1"/>
        <v>DPF</v>
      </c>
      <c r="N2" t="str">
        <f t="shared" si="1"/>
        <v>DPF</v>
      </c>
      <c r="O2" t="str">
        <f t="shared" ref="O2:P21" si="2">IF($B2=3,"PFI","")</f>
        <v>PFI</v>
      </c>
      <c r="P2" t="str">
        <f t="shared" si="2"/>
        <v>PFI</v>
      </c>
      <c r="R2" t="str">
        <f t="shared" ref="R2:T21" si="3">IF($B2=3,"PFI","")</f>
        <v>PFI</v>
      </c>
      <c r="S2" t="str">
        <f t="shared" si="3"/>
        <v>PFI</v>
      </c>
      <c r="T2" t="str">
        <f t="shared" si="3"/>
        <v>PFI</v>
      </c>
      <c r="U2" t="str">
        <f t="shared" ref="U2:AH11" si="4">IF($B2=3,"DPF","")</f>
        <v>DPF</v>
      </c>
      <c r="V2" t="str">
        <f t="shared" si="4"/>
        <v>DPF</v>
      </c>
      <c r="W2" t="str">
        <f t="shared" si="4"/>
        <v>DPF</v>
      </c>
      <c r="X2" t="str">
        <f t="shared" si="4"/>
        <v>DPF</v>
      </c>
      <c r="Y2" t="str">
        <f t="shared" si="4"/>
        <v>DPF</v>
      </c>
      <c r="Z2" t="str">
        <f t="shared" si="4"/>
        <v>DPF</v>
      </c>
      <c r="AA2" t="str">
        <f t="shared" si="4"/>
        <v>DPF</v>
      </c>
      <c r="AB2" t="str">
        <f t="shared" si="4"/>
        <v>DPF</v>
      </c>
      <c r="AC2" t="str">
        <f t="shared" si="4"/>
        <v>DPF</v>
      </c>
      <c r="AD2" t="str">
        <f t="shared" si="4"/>
        <v>DPF</v>
      </c>
      <c r="AE2" t="str">
        <f t="shared" si="4"/>
        <v>DPF</v>
      </c>
      <c r="AF2" t="str">
        <f t="shared" si="4"/>
        <v>DPF</v>
      </c>
      <c r="AG2" t="str">
        <f t="shared" si="4"/>
        <v>DPF</v>
      </c>
      <c r="AH2" t="str">
        <f t="shared" si="4"/>
        <v>DPF</v>
      </c>
      <c r="AI2" t="str">
        <f t="shared" ref="AI2:AQ11" si="5">IF($B2=3,"PFI","")</f>
        <v>PFI</v>
      </c>
      <c r="AJ2" t="str">
        <f t="shared" si="5"/>
        <v>PFI</v>
      </c>
      <c r="AK2" t="str">
        <f t="shared" si="5"/>
        <v>PFI</v>
      </c>
      <c r="AL2" t="str">
        <f t="shared" si="5"/>
        <v>PFI</v>
      </c>
      <c r="AM2" t="str">
        <f t="shared" si="5"/>
        <v>PFI</v>
      </c>
      <c r="AN2" t="str">
        <f t="shared" si="5"/>
        <v>PFI</v>
      </c>
      <c r="AO2" t="str">
        <f t="shared" si="5"/>
        <v>PFI</v>
      </c>
      <c r="AP2" t="str">
        <f t="shared" si="5"/>
        <v>PFI</v>
      </c>
      <c r="AQ2" t="str">
        <f t="shared" si="5"/>
        <v>PFI</v>
      </c>
      <c r="AR2" t="str">
        <f t="shared" ref="AR2:AW11" si="6">IF($B2=3,"DPF","")</f>
        <v>DPF</v>
      </c>
      <c r="AS2" t="str">
        <f t="shared" si="6"/>
        <v>DPF</v>
      </c>
      <c r="AT2" t="str">
        <f t="shared" si="6"/>
        <v>DPF</v>
      </c>
      <c r="AU2" t="str">
        <f t="shared" si="6"/>
        <v>DPF</v>
      </c>
      <c r="AV2" t="str">
        <f t="shared" si="6"/>
        <v>DPF</v>
      </c>
      <c r="AW2" t="str">
        <f t="shared" si="6"/>
        <v>DPF</v>
      </c>
      <c r="AY2" t="str">
        <f t="shared" ref="AY2:BA21" si="7">IF($B2=3,"DPF","")</f>
        <v>DPF</v>
      </c>
      <c r="AZ2" t="str">
        <f t="shared" si="7"/>
        <v>DPF</v>
      </c>
      <c r="BA2" t="str">
        <f t="shared" si="7"/>
        <v>DPF</v>
      </c>
      <c r="BB2" t="str">
        <f t="shared" ref="BB2:BD21" si="8">IF($B2=3,"PFI","")</f>
        <v>PFI</v>
      </c>
      <c r="BC2" t="str">
        <f t="shared" si="8"/>
        <v>PFI</v>
      </c>
      <c r="BD2" t="str">
        <f t="shared" si="8"/>
        <v>PFI</v>
      </c>
      <c r="BE2" t="str">
        <f t="shared" ref="BE2:BF21" si="9">IF($B2=3,"DPF","")</f>
        <v>DPF</v>
      </c>
      <c r="BF2" t="str">
        <f t="shared" si="9"/>
        <v>DPF</v>
      </c>
      <c r="BG2" t="str">
        <f t="shared" ref="BG2:BH21" si="10">IF($B2=3,"PFI","")</f>
        <v>PFI</v>
      </c>
      <c r="BH2" t="str">
        <f t="shared" si="10"/>
        <v>PFI</v>
      </c>
      <c r="BI2" t="str">
        <f t="shared" ref="BI2:BI33" si="11">IF($B2=3,"DPF","")</f>
        <v>DPF</v>
      </c>
      <c r="BK2" t="str">
        <f t="shared" ref="BK2:BO11" si="12">IF($B2=3,"PFI","")</f>
        <v>PFI</v>
      </c>
      <c r="BL2" t="str">
        <f t="shared" si="12"/>
        <v>PFI</v>
      </c>
      <c r="BM2" t="str">
        <f t="shared" si="12"/>
        <v>PFI</v>
      </c>
      <c r="BN2" t="str">
        <f t="shared" si="12"/>
        <v>PFI</v>
      </c>
      <c r="BO2" t="str">
        <f t="shared" si="12"/>
        <v>PFI</v>
      </c>
    </row>
    <row r="3" spans="1:67" x14ac:dyDescent="0.25">
      <c r="A3">
        <f t="shared" ref="A3:A34" si="13">A2-1</f>
        <v>2018</v>
      </c>
      <c r="B3">
        <v>3</v>
      </c>
      <c r="C3" t="s">
        <v>286</v>
      </c>
      <c r="D3">
        <v>3</v>
      </c>
      <c r="E3">
        <v>3</v>
      </c>
      <c r="F3" t="str">
        <f t="shared" si="0"/>
        <v>PFI</v>
      </c>
      <c r="G3" t="str">
        <f t="shared" si="0"/>
        <v>PFI</v>
      </c>
      <c r="H3" t="str">
        <f t="shared" si="0"/>
        <v>PFI</v>
      </c>
      <c r="I3" t="str">
        <f t="shared" si="0"/>
        <v>PFI</v>
      </c>
      <c r="J3" t="str">
        <f t="shared" si="0"/>
        <v>PFI</v>
      </c>
      <c r="K3" t="str">
        <f t="shared" si="0"/>
        <v>PFI</v>
      </c>
      <c r="L3" t="str">
        <f t="shared" si="1"/>
        <v>DPF</v>
      </c>
      <c r="M3" t="str">
        <f t="shared" si="1"/>
        <v>DPF</v>
      </c>
      <c r="N3" t="str">
        <f t="shared" si="1"/>
        <v>DPF</v>
      </c>
      <c r="O3" t="str">
        <f t="shared" si="2"/>
        <v>PFI</v>
      </c>
      <c r="P3" t="str">
        <f t="shared" si="2"/>
        <v>PFI</v>
      </c>
      <c r="R3" t="str">
        <f t="shared" si="3"/>
        <v>PFI</v>
      </c>
      <c r="S3" t="str">
        <f t="shared" si="3"/>
        <v>PFI</v>
      </c>
      <c r="T3" t="str">
        <f t="shared" si="3"/>
        <v>PFI</v>
      </c>
      <c r="U3" t="str">
        <f t="shared" si="4"/>
        <v>DPF</v>
      </c>
      <c r="V3" t="str">
        <f t="shared" si="4"/>
        <v>DPF</v>
      </c>
      <c r="W3" t="str">
        <f t="shared" si="4"/>
        <v>DPF</v>
      </c>
      <c r="X3" t="str">
        <f t="shared" si="4"/>
        <v>DPF</v>
      </c>
      <c r="Y3" t="str">
        <f t="shared" si="4"/>
        <v>DPF</v>
      </c>
      <c r="Z3" t="str">
        <f t="shared" si="4"/>
        <v>DPF</v>
      </c>
      <c r="AA3" t="str">
        <f t="shared" si="4"/>
        <v>DPF</v>
      </c>
      <c r="AB3" t="str">
        <f t="shared" si="4"/>
        <v>DPF</v>
      </c>
      <c r="AC3" t="str">
        <f t="shared" si="4"/>
        <v>DPF</v>
      </c>
      <c r="AD3" t="str">
        <f t="shared" si="4"/>
        <v>DPF</v>
      </c>
      <c r="AE3" t="str">
        <f t="shared" si="4"/>
        <v>DPF</v>
      </c>
      <c r="AF3" t="str">
        <f t="shared" si="4"/>
        <v>DPF</v>
      </c>
      <c r="AG3" t="str">
        <f t="shared" si="4"/>
        <v>DPF</v>
      </c>
      <c r="AH3" t="str">
        <f t="shared" si="4"/>
        <v>DPF</v>
      </c>
      <c r="AI3" t="str">
        <f t="shared" si="5"/>
        <v>PFI</v>
      </c>
      <c r="AJ3" t="str">
        <f t="shared" si="5"/>
        <v>PFI</v>
      </c>
      <c r="AK3" t="str">
        <f t="shared" si="5"/>
        <v>PFI</v>
      </c>
      <c r="AL3" t="str">
        <f t="shared" si="5"/>
        <v>PFI</v>
      </c>
      <c r="AM3" t="str">
        <f t="shared" si="5"/>
        <v>PFI</v>
      </c>
      <c r="AN3" t="str">
        <f t="shared" si="5"/>
        <v>PFI</v>
      </c>
      <c r="AO3" t="str">
        <f t="shared" si="5"/>
        <v>PFI</v>
      </c>
      <c r="AP3" t="str">
        <f t="shared" si="5"/>
        <v>PFI</v>
      </c>
      <c r="AQ3" t="str">
        <f t="shared" si="5"/>
        <v>PFI</v>
      </c>
      <c r="AR3" t="str">
        <f t="shared" si="6"/>
        <v>DPF</v>
      </c>
      <c r="AS3" t="str">
        <f t="shared" si="6"/>
        <v>DPF</v>
      </c>
      <c r="AT3" t="str">
        <f t="shared" si="6"/>
        <v>DPF</v>
      </c>
      <c r="AU3" t="str">
        <f t="shared" si="6"/>
        <v>DPF</v>
      </c>
      <c r="AV3" t="str">
        <f t="shared" si="6"/>
        <v>DPF</v>
      </c>
      <c r="AW3" t="str">
        <f t="shared" si="6"/>
        <v>DPF</v>
      </c>
      <c r="AY3" t="str">
        <f t="shared" si="7"/>
        <v>DPF</v>
      </c>
      <c r="AZ3" t="str">
        <f t="shared" si="7"/>
        <v>DPF</v>
      </c>
      <c r="BA3" t="str">
        <f t="shared" si="7"/>
        <v>DPF</v>
      </c>
      <c r="BB3" t="str">
        <f t="shared" si="8"/>
        <v>PFI</v>
      </c>
      <c r="BC3" t="str">
        <f t="shared" si="8"/>
        <v>PFI</v>
      </c>
      <c r="BD3" t="str">
        <f t="shared" si="8"/>
        <v>PFI</v>
      </c>
      <c r="BE3" t="str">
        <f t="shared" si="9"/>
        <v>DPF</v>
      </c>
      <c r="BF3" t="str">
        <f t="shared" si="9"/>
        <v>DPF</v>
      </c>
      <c r="BG3" t="str">
        <f t="shared" si="10"/>
        <v>PFI</v>
      </c>
      <c r="BH3" t="str">
        <f t="shared" si="10"/>
        <v>PFI</v>
      </c>
      <c r="BI3" t="str">
        <f t="shared" si="11"/>
        <v>DPF</v>
      </c>
      <c r="BK3" t="str">
        <f t="shared" si="12"/>
        <v>PFI</v>
      </c>
      <c r="BL3" t="str">
        <f t="shared" si="12"/>
        <v>PFI</v>
      </c>
      <c r="BM3" t="str">
        <f t="shared" si="12"/>
        <v>PFI</v>
      </c>
      <c r="BN3" t="str">
        <f t="shared" si="12"/>
        <v>PFI</v>
      </c>
      <c r="BO3" t="str">
        <f t="shared" si="12"/>
        <v>PFI</v>
      </c>
    </row>
    <row r="4" spans="1:67" x14ac:dyDescent="0.25">
      <c r="A4">
        <f t="shared" si="13"/>
        <v>2017</v>
      </c>
      <c r="B4">
        <v>3</v>
      </c>
      <c r="C4" t="s">
        <v>286</v>
      </c>
      <c r="D4">
        <v>3</v>
      </c>
      <c r="E4">
        <v>3</v>
      </c>
      <c r="F4" t="str">
        <f t="shared" si="0"/>
        <v>PFI</v>
      </c>
      <c r="G4" t="str">
        <f t="shared" si="0"/>
        <v>PFI</v>
      </c>
      <c r="H4" t="str">
        <f t="shared" si="0"/>
        <v>PFI</v>
      </c>
      <c r="I4" t="str">
        <f t="shared" si="0"/>
        <v>PFI</v>
      </c>
      <c r="J4" t="str">
        <f t="shared" si="0"/>
        <v>PFI</v>
      </c>
      <c r="K4" t="str">
        <f t="shared" si="0"/>
        <v>PFI</v>
      </c>
      <c r="L4" t="str">
        <f t="shared" si="1"/>
        <v>DPF</v>
      </c>
      <c r="M4" t="str">
        <f t="shared" si="1"/>
        <v>DPF</v>
      </c>
      <c r="N4" t="str">
        <f t="shared" si="1"/>
        <v>DPF</v>
      </c>
      <c r="O4" t="str">
        <f t="shared" si="2"/>
        <v>PFI</v>
      </c>
      <c r="P4" t="str">
        <f t="shared" si="2"/>
        <v>PFI</v>
      </c>
      <c r="R4" t="str">
        <f t="shared" si="3"/>
        <v>PFI</v>
      </c>
      <c r="S4" t="str">
        <f t="shared" si="3"/>
        <v>PFI</v>
      </c>
      <c r="T4" t="str">
        <f t="shared" si="3"/>
        <v>PFI</v>
      </c>
      <c r="U4" t="str">
        <f t="shared" si="4"/>
        <v>DPF</v>
      </c>
      <c r="V4" t="str">
        <f t="shared" si="4"/>
        <v>DPF</v>
      </c>
      <c r="W4" t="str">
        <f t="shared" si="4"/>
        <v>DPF</v>
      </c>
      <c r="X4" t="str">
        <f t="shared" si="4"/>
        <v>DPF</v>
      </c>
      <c r="Y4" t="str">
        <f t="shared" si="4"/>
        <v>DPF</v>
      </c>
      <c r="Z4" t="str">
        <f t="shared" si="4"/>
        <v>DPF</v>
      </c>
      <c r="AA4" t="str">
        <f t="shared" si="4"/>
        <v>DPF</v>
      </c>
      <c r="AB4" t="str">
        <f t="shared" si="4"/>
        <v>DPF</v>
      </c>
      <c r="AC4" t="str">
        <f t="shared" si="4"/>
        <v>DPF</v>
      </c>
      <c r="AD4" t="str">
        <f t="shared" si="4"/>
        <v>DPF</v>
      </c>
      <c r="AE4" t="str">
        <f t="shared" si="4"/>
        <v>DPF</v>
      </c>
      <c r="AF4" t="str">
        <f t="shared" si="4"/>
        <v>DPF</v>
      </c>
      <c r="AG4" t="str">
        <f t="shared" si="4"/>
        <v>DPF</v>
      </c>
      <c r="AH4" t="str">
        <f t="shared" si="4"/>
        <v>DPF</v>
      </c>
      <c r="AI4" t="str">
        <f t="shared" si="5"/>
        <v>PFI</v>
      </c>
      <c r="AJ4" t="str">
        <f t="shared" si="5"/>
        <v>PFI</v>
      </c>
      <c r="AK4" t="str">
        <f t="shared" si="5"/>
        <v>PFI</v>
      </c>
      <c r="AL4" t="str">
        <f t="shared" si="5"/>
        <v>PFI</v>
      </c>
      <c r="AM4" t="str">
        <f t="shared" si="5"/>
        <v>PFI</v>
      </c>
      <c r="AN4" t="str">
        <f t="shared" si="5"/>
        <v>PFI</v>
      </c>
      <c r="AO4" t="str">
        <f t="shared" si="5"/>
        <v>PFI</v>
      </c>
      <c r="AP4" t="str">
        <f t="shared" si="5"/>
        <v>PFI</v>
      </c>
      <c r="AQ4" t="str">
        <f t="shared" si="5"/>
        <v>PFI</v>
      </c>
      <c r="AR4" t="str">
        <f t="shared" si="6"/>
        <v>DPF</v>
      </c>
      <c r="AS4" t="str">
        <f t="shared" si="6"/>
        <v>DPF</v>
      </c>
      <c r="AT4" t="str">
        <f t="shared" si="6"/>
        <v>DPF</v>
      </c>
      <c r="AU4" t="str">
        <f t="shared" si="6"/>
        <v>DPF</v>
      </c>
      <c r="AV4" t="str">
        <f t="shared" si="6"/>
        <v>DPF</v>
      </c>
      <c r="AW4" t="str">
        <f t="shared" si="6"/>
        <v>DPF</v>
      </c>
      <c r="AY4" t="str">
        <f t="shared" si="7"/>
        <v>DPF</v>
      </c>
      <c r="AZ4" t="str">
        <f t="shared" si="7"/>
        <v>DPF</v>
      </c>
      <c r="BA4" t="str">
        <f t="shared" si="7"/>
        <v>DPF</v>
      </c>
      <c r="BB4" t="str">
        <f t="shared" si="8"/>
        <v>PFI</v>
      </c>
      <c r="BC4" t="str">
        <f t="shared" si="8"/>
        <v>PFI</v>
      </c>
      <c r="BD4" t="str">
        <f t="shared" si="8"/>
        <v>PFI</v>
      </c>
      <c r="BE4" t="str">
        <f t="shared" si="9"/>
        <v>DPF</v>
      </c>
      <c r="BF4" t="str">
        <f t="shared" si="9"/>
        <v>DPF</v>
      </c>
      <c r="BG4" t="str">
        <f t="shared" si="10"/>
        <v>PFI</v>
      </c>
      <c r="BH4" t="str">
        <f t="shared" si="10"/>
        <v>PFI</v>
      </c>
      <c r="BI4" t="str">
        <f t="shared" si="11"/>
        <v>DPF</v>
      </c>
      <c r="BK4" t="str">
        <f t="shared" si="12"/>
        <v>PFI</v>
      </c>
      <c r="BL4" t="str">
        <f t="shared" si="12"/>
        <v>PFI</v>
      </c>
      <c r="BM4" t="str">
        <f t="shared" si="12"/>
        <v>PFI</v>
      </c>
      <c r="BN4" t="str">
        <f t="shared" si="12"/>
        <v>PFI</v>
      </c>
      <c r="BO4" t="str">
        <f t="shared" si="12"/>
        <v>PFI</v>
      </c>
    </row>
    <row r="5" spans="1:67" x14ac:dyDescent="0.25">
      <c r="A5">
        <f t="shared" si="13"/>
        <v>2016</v>
      </c>
      <c r="B5">
        <v>2</v>
      </c>
      <c r="C5" t="s">
        <v>288</v>
      </c>
      <c r="D5">
        <v>2</v>
      </c>
      <c r="E5">
        <v>2</v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1"/>
        <v/>
      </c>
      <c r="M5" t="str">
        <f t="shared" si="1"/>
        <v/>
      </c>
      <c r="N5" t="str">
        <f t="shared" si="1"/>
        <v/>
      </c>
      <c r="O5" t="str">
        <f t="shared" si="2"/>
        <v/>
      </c>
      <c r="P5" t="str">
        <f t="shared" si="2"/>
        <v/>
      </c>
      <c r="R5" t="str">
        <f t="shared" si="3"/>
        <v/>
      </c>
      <c r="S5" t="str">
        <f t="shared" si="3"/>
        <v/>
      </c>
      <c r="T5" t="str">
        <f t="shared" si="3"/>
        <v/>
      </c>
      <c r="U5" t="str">
        <f t="shared" si="4"/>
        <v/>
      </c>
      <c r="V5" t="str">
        <f t="shared" si="4"/>
        <v/>
      </c>
      <c r="W5" t="str">
        <f t="shared" si="4"/>
        <v/>
      </c>
      <c r="X5" t="str">
        <f t="shared" si="4"/>
        <v/>
      </c>
      <c r="Y5" t="str">
        <f t="shared" si="4"/>
        <v/>
      </c>
      <c r="Z5" t="str">
        <f t="shared" si="4"/>
        <v/>
      </c>
      <c r="AA5" t="str">
        <f t="shared" si="4"/>
        <v/>
      </c>
      <c r="AB5" t="str">
        <f t="shared" si="4"/>
        <v/>
      </c>
      <c r="AC5" t="str">
        <f t="shared" si="4"/>
        <v/>
      </c>
      <c r="AD5" t="str">
        <f t="shared" si="4"/>
        <v/>
      </c>
      <c r="AE5" t="str">
        <f t="shared" si="4"/>
        <v/>
      </c>
      <c r="AF5" t="str">
        <f t="shared" si="4"/>
        <v/>
      </c>
      <c r="AG5" t="str">
        <f t="shared" si="4"/>
        <v/>
      </c>
      <c r="AH5" t="str">
        <f t="shared" si="4"/>
        <v/>
      </c>
      <c r="AI5" t="str">
        <f t="shared" si="5"/>
        <v/>
      </c>
      <c r="AJ5" t="str">
        <f t="shared" si="5"/>
        <v/>
      </c>
      <c r="AK5" t="str">
        <f t="shared" si="5"/>
        <v/>
      </c>
      <c r="AL5" t="str">
        <f t="shared" si="5"/>
        <v/>
      </c>
      <c r="AM5" t="str">
        <f t="shared" si="5"/>
        <v/>
      </c>
      <c r="AN5" t="str">
        <f t="shared" si="5"/>
        <v/>
      </c>
      <c r="AO5" t="str">
        <f t="shared" si="5"/>
        <v/>
      </c>
      <c r="AP5" t="str">
        <f t="shared" si="5"/>
        <v/>
      </c>
      <c r="AQ5" t="str">
        <f t="shared" si="5"/>
        <v/>
      </c>
      <c r="AR5" t="str">
        <f t="shared" si="6"/>
        <v/>
      </c>
      <c r="AS5" t="str">
        <f t="shared" si="6"/>
        <v/>
      </c>
      <c r="AT5" t="str">
        <f t="shared" si="6"/>
        <v/>
      </c>
      <c r="AU5" t="str">
        <f t="shared" si="6"/>
        <v/>
      </c>
      <c r="AV5" t="str">
        <f t="shared" si="6"/>
        <v/>
      </c>
      <c r="AW5" t="str">
        <f t="shared" si="6"/>
        <v/>
      </c>
      <c r="AY5" t="str">
        <f t="shared" si="7"/>
        <v/>
      </c>
      <c r="AZ5" t="str">
        <f t="shared" si="7"/>
        <v/>
      </c>
      <c r="BA5" t="str">
        <f t="shared" si="7"/>
        <v/>
      </c>
      <c r="BB5" t="str">
        <f t="shared" si="8"/>
        <v/>
      </c>
      <c r="BC5" t="str">
        <f t="shared" si="8"/>
        <v/>
      </c>
      <c r="BD5" t="str">
        <f t="shared" si="8"/>
        <v/>
      </c>
      <c r="BE5" t="str">
        <f t="shared" si="9"/>
        <v/>
      </c>
      <c r="BF5" t="str">
        <f t="shared" si="9"/>
        <v/>
      </c>
      <c r="BG5" t="str">
        <f t="shared" si="10"/>
        <v/>
      </c>
      <c r="BH5" t="str">
        <f t="shared" si="10"/>
        <v/>
      </c>
      <c r="BI5" t="str">
        <f t="shared" si="11"/>
        <v/>
      </c>
      <c r="BK5" t="str">
        <f t="shared" si="12"/>
        <v/>
      </c>
      <c r="BL5" t="str">
        <f t="shared" si="12"/>
        <v/>
      </c>
      <c r="BM5" t="str">
        <f t="shared" si="12"/>
        <v/>
      </c>
      <c r="BN5" t="str">
        <f t="shared" si="12"/>
        <v/>
      </c>
      <c r="BO5" t="str">
        <f t="shared" si="12"/>
        <v/>
      </c>
    </row>
    <row r="6" spans="1:67" x14ac:dyDescent="0.25">
      <c r="A6">
        <f t="shared" si="13"/>
        <v>2015</v>
      </c>
      <c r="B6">
        <v>2</v>
      </c>
      <c r="C6" t="s">
        <v>288</v>
      </c>
      <c r="D6">
        <v>2</v>
      </c>
      <c r="E6">
        <v>2</v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1"/>
        <v/>
      </c>
      <c r="M6" t="str">
        <f t="shared" si="1"/>
        <v/>
      </c>
      <c r="N6" t="str">
        <f t="shared" si="1"/>
        <v/>
      </c>
      <c r="O6" t="str">
        <f t="shared" si="2"/>
        <v/>
      </c>
      <c r="P6" t="str">
        <f t="shared" si="2"/>
        <v/>
      </c>
      <c r="R6" t="str">
        <f t="shared" si="3"/>
        <v/>
      </c>
      <c r="S6" t="str">
        <f t="shared" si="3"/>
        <v/>
      </c>
      <c r="T6" t="str">
        <f t="shared" si="3"/>
        <v/>
      </c>
      <c r="U6" t="str">
        <f t="shared" si="4"/>
        <v/>
      </c>
      <c r="V6" t="str">
        <f t="shared" si="4"/>
        <v/>
      </c>
      <c r="W6" t="str">
        <f t="shared" si="4"/>
        <v/>
      </c>
      <c r="X6" t="str">
        <f t="shared" si="4"/>
        <v/>
      </c>
      <c r="Y6" t="str">
        <f t="shared" si="4"/>
        <v/>
      </c>
      <c r="Z6" t="str">
        <f t="shared" si="4"/>
        <v/>
      </c>
      <c r="AA6" t="str">
        <f t="shared" si="4"/>
        <v/>
      </c>
      <c r="AB6" t="str">
        <f t="shared" si="4"/>
        <v/>
      </c>
      <c r="AC6" t="str">
        <f t="shared" si="4"/>
        <v/>
      </c>
      <c r="AD6" t="str">
        <f t="shared" si="4"/>
        <v/>
      </c>
      <c r="AE6" t="str">
        <f t="shared" si="4"/>
        <v/>
      </c>
      <c r="AF6" t="str">
        <f t="shared" si="4"/>
        <v/>
      </c>
      <c r="AG6" t="str">
        <f t="shared" si="4"/>
        <v/>
      </c>
      <c r="AH6" t="str">
        <f t="shared" si="4"/>
        <v/>
      </c>
      <c r="AI6" t="str">
        <f t="shared" si="5"/>
        <v/>
      </c>
      <c r="AJ6" t="str">
        <f t="shared" si="5"/>
        <v/>
      </c>
      <c r="AK6" t="str">
        <f t="shared" si="5"/>
        <v/>
      </c>
      <c r="AL6" t="str">
        <f t="shared" si="5"/>
        <v/>
      </c>
      <c r="AM6" t="str">
        <f t="shared" si="5"/>
        <v/>
      </c>
      <c r="AN6" t="str">
        <f t="shared" si="5"/>
        <v/>
      </c>
      <c r="AO6" t="str">
        <f t="shared" si="5"/>
        <v/>
      </c>
      <c r="AP6" t="str">
        <f t="shared" si="5"/>
        <v/>
      </c>
      <c r="AQ6" t="str">
        <f t="shared" si="5"/>
        <v/>
      </c>
      <c r="AR6" t="str">
        <f t="shared" si="6"/>
        <v/>
      </c>
      <c r="AS6" t="str">
        <f t="shared" si="6"/>
        <v/>
      </c>
      <c r="AT6" t="str">
        <f t="shared" si="6"/>
        <v/>
      </c>
      <c r="AU6" t="str">
        <f t="shared" si="6"/>
        <v/>
      </c>
      <c r="AV6" t="str">
        <f t="shared" si="6"/>
        <v/>
      </c>
      <c r="AW6" t="str">
        <f t="shared" si="6"/>
        <v/>
      </c>
      <c r="AY6" t="str">
        <f t="shared" si="7"/>
        <v/>
      </c>
      <c r="AZ6" t="str">
        <f t="shared" si="7"/>
        <v/>
      </c>
      <c r="BA6" t="str">
        <f t="shared" si="7"/>
        <v/>
      </c>
      <c r="BB6" t="str">
        <f t="shared" si="8"/>
        <v/>
      </c>
      <c r="BC6" t="str">
        <f t="shared" si="8"/>
        <v/>
      </c>
      <c r="BD6" t="str">
        <f t="shared" si="8"/>
        <v/>
      </c>
      <c r="BE6" t="str">
        <f t="shared" si="9"/>
        <v/>
      </c>
      <c r="BF6" t="str">
        <f t="shared" si="9"/>
        <v/>
      </c>
      <c r="BG6" t="str">
        <f t="shared" si="10"/>
        <v/>
      </c>
      <c r="BH6" t="str">
        <f t="shared" si="10"/>
        <v/>
      </c>
      <c r="BI6" t="str">
        <f t="shared" si="11"/>
        <v/>
      </c>
      <c r="BK6" t="str">
        <f t="shared" si="12"/>
        <v/>
      </c>
      <c r="BL6" t="str">
        <f t="shared" si="12"/>
        <v/>
      </c>
      <c r="BM6" t="str">
        <f t="shared" si="12"/>
        <v/>
      </c>
      <c r="BN6" t="str">
        <f t="shared" si="12"/>
        <v/>
      </c>
      <c r="BO6" t="str">
        <f t="shared" si="12"/>
        <v/>
      </c>
    </row>
    <row r="7" spans="1:67" x14ac:dyDescent="0.25">
      <c r="A7">
        <f t="shared" si="13"/>
        <v>2014</v>
      </c>
      <c r="B7">
        <v>2</v>
      </c>
      <c r="C7" t="s">
        <v>288</v>
      </c>
      <c r="D7">
        <v>2</v>
      </c>
      <c r="E7">
        <v>2</v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1"/>
        <v/>
      </c>
      <c r="M7" t="str">
        <f t="shared" si="1"/>
        <v/>
      </c>
      <c r="N7" t="str">
        <f t="shared" si="1"/>
        <v/>
      </c>
      <c r="O7" t="str">
        <f t="shared" si="2"/>
        <v/>
      </c>
      <c r="P7" t="str">
        <f t="shared" si="2"/>
        <v/>
      </c>
      <c r="R7" t="str">
        <f t="shared" si="3"/>
        <v/>
      </c>
      <c r="S7" t="str">
        <f t="shared" si="3"/>
        <v/>
      </c>
      <c r="T7" t="str">
        <f t="shared" si="3"/>
        <v/>
      </c>
      <c r="U7" t="str">
        <f t="shared" si="4"/>
        <v/>
      </c>
      <c r="V7" t="str">
        <f t="shared" si="4"/>
        <v/>
      </c>
      <c r="W7" t="str">
        <f t="shared" si="4"/>
        <v/>
      </c>
      <c r="X7" t="str">
        <f t="shared" si="4"/>
        <v/>
      </c>
      <c r="Y7" t="str">
        <f t="shared" si="4"/>
        <v/>
      </c>
      <c r="Z7" t="str">
        <f t="shared" si="4"/>
        <v/>
      </c>
      <c r="AA7" t="str">
        <f t="shared" si="4"/>
        <v/>
      </c>
      <c r="AB7" t="str">
        <f t="shared" si="4"/>
        <v/>
      </c>
      <c r="AC7" t="str">
        <f t="shared" si="4"/>
        <v/>
      </c>
      <c r="AD7" t="str">
        <f t="shared" si="4"/>
        <v/>
      </c>
      <c r="AE7" t="str">
        <f t="shared" si="4"/>
        <v/>
      </c>
      <c r="AF7" t="str">
        <f t="shared" si="4"/>
        <v/>
      </c>
      <c r="AG7" t="str">
        <f t="shared" si="4"/>
        <v/>
      </c>
      <c r="AH7" t="str">
        <f t="shared" si="4"/>
        <v/>
      </c>
      <c r="AI7" t="str">
        <f t="shared" si="5"/>
        <v/>
      </c>
      <c r="AJ7" t="str">
        <f t="shared" si="5"/>
        <v/>
      </c>
      <c r="AK7" t="str">
        <f t="shared" si="5"/>
        <v/>
      </c>
      <c r="AL7" t="str">
        <f t="shared" si="5"/>
        <v/>
      </c>
      <c r="AM7" t="str">
        <f t="shared" si="5"/>
        <v/>
      </c>
      <c r="AN7" t="str">
        <f t="shared" si="5"/>
        <v/>
      </c>
      <c r="AO7" t="str">
        <f t="shared" si="5"/>
        <v/>
      </c>
      <c r="AP7" t="str">
        <f t="shared" si="5"/>
        <v/>
      </c>
      <c r="AQ7" t="str">
        <f t="shared" si="5"/>
        <v/>
      </c>
      <c r="AR7" t="str">
        <f t="shared" si="6"/>
        <v/>
      </c>
      <c r="AS7" t="str">
        <f t="shared" si="6"/>
        <v/>
      </c>
      <c r="AT7" t="str">
        <f t="shared" si="6"/>
        <v/>
      </c>
      <c r="AU7" t="str">
        <f t="shared" si="6"/>
        <v/>
      </c>
      <c r="AV7" t="str">
        <f t="shared" si="6"/>
        <v/>
      </c>
      <c r="AW7" t="str">
        <f t="shared" si="6"/>
        <v/>
      </c>
      <c r="AY7" t="str">
        <f t="shared" si="7"/>
        <v/>
      </c>
      <c r="AZ7" t="str">
        <f t="shared" si="7"/>
        <v/>
      </c>
      <c r="BA7" t="str">
        <f t="shared" si="7"/>
        <v/>
      </c>
      <c r="BB7" t="str">
        <f t="shared" si="8"/>
        <v/>
      </c>
      <c r="BC7" t="str">
        <f t="shared" si="8"/>
        <v/>
      </c>
      <c r="BD7" t="str">
        <f t="shared" si="8"/>
        <v/>
      </c>
      <c r="BE7" t="str">
        <f t="shared" si="9"/>
        <v/>
      </c>
      <c r="BF7" t="str">
        <f t="shared" si="9"/>
        <v/>
      </c>
      <c r="BG7" t="str">
        <f t="shared" si="10"/>
        <v/>
      </c>
      <c r="BH7" t="str">
        <f t="shared" si="10"/>
        <v/>
      </c>
      <c r="BI7" t="str">
        <f t="shared" si="11"/>
        <v/>
      </c>
      <c r="BK7" t="str">
        <f t="shared" si="12"/>
        <v/>
      </c>
      <c r="BL7" t="str">
        <f t="shared" si="12"/>
        <v/>
      </c>
      <c r="BM7" t="str">
        <f t="shared" si="12"/>
        <v/>
      </c>
      <c r="BN7" t="str">
        <f t="shared" si="12"/>
        <v/>
      </c>
      <c r="BO7" t="str">
        <f t="shared" si="12"/>
        <v/>
      </c>
    </row>
    <row r="8" spans="1:67" x14ac:dyDescent="0.25">
      <c r="A8">
        <f t="shared" si="13"/>
        <v>2013</v>
      </c>
      <c r="B8">
        <v>2</v>
      </c>
      <c r="C8" t="s">
        <v>288</v>
      </c>
      <c r="D8">
        <v>2</v>
      </c>
      <c r="E8">
        <v>2</v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1"/>
        <v/>
      </c>
      <c r="M8" t="str">
        <f t="shared" si="1"/>
        <v/>
      </c>
      <c r="N8" t="str">
        <f t="shared" si="1"/>
        <v/>
      </c>
      <c r="O8" t="str">
        <f t="shared" si="2"/>
        <v/>
      </c>
      <c r="P8" t="str">
        <f t="shared" si="2"/>
        <v/>
      </c>
      <c r="R8" t="str">
        <f t="shared" si="3"/>
        <v/>
      </c>
      <c r="S8" t="str">
        <f t="shared" si="3"/>
        <v/>
      </c>
      <c r="T8" t="str">
        <f t="shared" si="3"/>
        <v/>
      </c>
      <c r="U8" t="str">
        <f t="shared" si="4"/>
        <v/>
      </c>
      <c r="V8" t="str">
        <f t="shared" si="4"/>
        <v/>
      </c>
      <c r="W8" t="str">
        <f t="shared" si="4"/>
        <v/>
      </c>
      <c r="X8" t="str">
        <f t="shared" si="4"/>
        <v/>
      </c>
      <c r="Y8" t="str">
        <f t="shared" si="4"/>
        <v/>
      </c>
      <c r="Z8" t="str">
        <f t="shared" si="4"/>
        <v/>
      </c>
      <c r="AA8" t="str">
        <f t="shared" si="4"/>
        <v/>
      </c>
      <c r="AB8" t="str">
        <f t="shared" si="4"/>
        <v/>
      </c>
      <c r="AC8" t="str">
        <f t="shared" si="4"/>
        <v/>
      </c>
      <c r="AD8" t="str">
        <f t="shared" si="4"/>
        <v/>
      </c>
      <c r="AE8" t="str">
        <f t="shared" si="4"/>
        <v/>
      </c>
      <c r="AF8" t="str">
        <f t="shared" si="4"/>
        <v/>
      </c>
      <c r="AG8" t="str">
        <f t="shared" si="4"/>
        <v/>
      </c>
      <c r="AH8" t="str">
        <f t="shared" si="4"/>
        <v/>
      </c>
      <c r="AI8" t="str">
        <f t="shared" si="5"/>
        <v/>
      </c>
      <c r="AJ8" t="str">
        <f t="shared" si="5"/>
        <v/>
      </c>
      <c r="AK8" t="str">
        <f t="shared" si="5"/>
        <v/>
      </c>
      <c r="AL8" t="str">
        <f t="shared" si="5"/>
        <v/>
      </c>
      <c r="AM8" t="str">
        <f t="shared" si="5"/>
        <v/>
      </c>
      <c r="AN8" t="str">
        <f t="shared" si="5"/>
        <v/>
      </c>
      <c r="AO8" t="str">
        <f t="shared" si="5"/>
        <v/>
      </c>
      <c r="AP8" t="str">
        <f t="shared" si="5"/>
        <v/>
      </c>
      <c r="AQ8" t="str">
        <f t="shared" si="5"/>
        <v/>
      </c>
      <c r="AR8" t="str">
        <f t="shared" si="6"/>
        <v/>
      </c>
      <c r="AS8" t="str">
        <f t="shared" si="6"/>
        <v/>
      </c>
      <c r="AT8" t="str">
        <f t="shared" si="6"/>
        <v/>
      </c>
      <c r="AU8" t="str">
        <f t="shared" si="6"/>
        <v/>
      </c>
      <c r="AV8" t="str">
        <f t="shared" si="6"/>
        <v/>
      </c>
      <c r="AW8" t="str">
        <f t="shared" si="6"/>
        <v/>
      </c>
      <c r="AY8" t="str">
        <f t="shared" si="7"/>
        <v/>
      </c>
      <c r="AZ8" t="str">
        <f t="shared" si="7"/>
        <v/>
      </c>
      <c r="BA8" t="str">
        <f t="shared" si="7"/>
        <v/>
      </c>
      <c r="BB8" t="str">
        <f t="shared" si="8"/>
        <v/>
      </c>
      <c r="BC8" t="str">
        <f t="shared" si="8"/>
        <v/>
      </c>
      <c r="BD8" t="str">
        <f t="shared" si="8"/>
        <v/>
      </c>
      <c r="BE8" t="str">
        <f t="shared" si="9"/>
        <v/>
      </c>
      <c r="BF8" t="str">
        <f t="shared" si="9"/>
        <v/>
      </c>
      <c r="BG8" t="str">
        <f t="shared" si="10"/>
        <v/>
      </c>
      <c r="BH8" t="str">
        <f t="shared" si="10"/>
        <v/>
      </c>
      <c r="BI8" t="str">
        <f t="shared" si="11"/>
        <v/>
      </c>
      <c r="BK8" t="str">
        <f t="shared" si="12"/>
        <v/>
      </c>
      <c r="BL8" t="str">
        <f t="shared" si="12"/>
        <v/>
      </c>
      <c r="BM8" t="str">
        <f t="shared" si="12"/>
        <v/>
      </c>
      <c r="BN8" t="str">
        <f t="shared" si="12"/>
        <v/>
      </c>
      <c r="BO8" t="str">
        <f t="shared" si="12"/>
        <v/>
      </c>
    </row>
    <row r="9" spans="1:67" x14ac:dyDescent="0.25">
      <c r="A9">
        <f t="shared" si="13"/>
        <v>2012</v>
      </c>
      <c r="B9">
        <v>2</v>
      </c>
      <c r="C9" t="s">
        <v>288</v>
      </c>
      <c r="D9">
        <v>2</v>
      </c>
      <c r="E9">
        <v>2</v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1"/>
        <v/>
      </c>
      <c r="M9" t="str">
        <f t="shared" si="1"/>
        <v/>
      </c>
      <c r="N9" t="str">
        <f t="shared" si="1"/>
        <v/>
      </c>
      <c r="O9" t="str">
        <f t="shared" si="2"/>
        <v/>
      </c>
      <c r="P9" t="str">
        <f t="shared" si="2"/>
        <v/>
      </c>
      <c r="R9" t="str">
        <f t="shared" si="3"/>
        <v/>
      </c>
      <c r="S9" t="str">
        <f t="shared" si="3"/>
        <v/>
      </c>
      <c r="T9" t="str">
        <f t="shared" si="3"/>
        <v/>
      </c>
      <c r="U9" t="str">
        <f t="shared" si="4"/>
        <v/>
      </c>
      <c r="V9" t="str">
        <f t="shared" si="4"/>
        <v/>
      </c>
      <c r="W9" t="str">
        <f t="shared" si="4"/>
        <v/>
      </c>
      <c r="X9" t="str">
        <f t="shared" si="4"/>
        <v/>
      </c>
      <c r="Y9" t="str">
        <f t="shared" si="4"/>
        <v/>
      </c>
      <c r="Z9" t="str">
        <f t="shared" si="4"/>
        <v/>
      </c>
      <c r="AA9" t="str">
        <f t="shared" si="4"/>
        <v/>
      </c>
      <c r="AB9" t="str">
        <f t="shared" si="4"/>
        <v/>
      </c>
      <c r="AC9" t="str">
        <f t="shared" si="4"/>
        <v/>
      </c>
      <c r="AD9" t="str">
        <f t="shared" si="4"/>
        <v/>
      </c>
      <c r="AE9" t="str">
        <f t="shared" si="4"/>
        <v/>
      </c>
      <c r="AF9" t="str">
        <f t="shared" si="4"/>
        <v/>
      </c>
      <c r="AG9" t="str">
        <f t="shared" si="4"/>
        <v/>
      </c>
      <c r="AH9" t="str">
        <f t="shared" si="4"/>
        <v/>
      </c>
      <c r="AI9" t="str">
        <f t="shared" si="5"/>
        <v/>
      </c>
      <c r="AJ9" t="str">
        <f t="shared" si="5"/>
        <v/>
      </c>
      <c r="AK9" t="str">
        <f t="shared" si="5"/>
        <v/>
      </c>
      <c r="AL9" t="str">
        <f t="shared" si="5"/>
        <v/>
      </c>
      <c r="AM9" t="str">
        <f t="shared" si="5"/>
        <v/>
      </c>
      <c r="AN9" t="str">
        <f t="shared" si="5"/>
        <v/>
      </c>
      <c r="AO9" t="str">
        <f t="shared" si="5"/>
        <v/>
      </c>
      <c r="AP9" t="str">
        <f t="shared" si="5"/>
        <v/>
      </c>
      <c r="AQ9" t="str">
        <f t="shared" si="5"/>
        <v/>
      </c>
      <c r="AR9" t="str">
        <f t="shared" si="6"/>
        <v/>
      </c>
      <c r="AS9" t="str">
        <f t="shared" si="6"/>
        <v/>
      </c>
      <c r="AT9" t="str">
        <f t="shared" si="6"/>
        <v/>
      </c>
      <c r="AU9" t="str">
        <f t="shared" si="6"/>
        <v/>
      </c>
      <c r="AV9" t="str">
        <f t="shared" si="6"/>
        <v/>
      </c>
      <c r="AW9" t="str">
        <f t="shared" si="6"/>
        <v/>
      </c>
      <c r="AY9" t="str">
        <f t="shared" si="7"/>
        <v/>
      </c>
      <c r="AZ9" t="str">
        <f t="shared" si="7"/>
        <v/>
      </c>
      <c r="BA9" t="str">
        <f t="shared" si="7"/>
        <v/>
      </c>
      <c r="BB9" t="str">
        <f t="shared" si="8"/>
        <v/>
      </c>
      <c r="BC9" t="str">
        <f t="shared" si="8"/>
        <v/>
      </c>
      <c r="BD9" t="str">
        <f t="shared" si="8"/>
        <v/>
      </c>
      <c r="BE9" t="str">
        <f t="shared" si="9"/>
        <v/>
      </c>
      <c r="BF9" t="str">
        <f t="shared" si="9"/>
        <v/>
      </c>
      <c r="BG9" t="str">
        <f t="shared" si="10"/>
        <v/>
      </c>
      <c r="BH9" t="str">
        <f t="shared" si="10"/>
        <v/>
      </c>
      <c r="BI9" t="str">
        <f t="shared" si="11"/>
        <v/>
      </c>
      <c r="BK9" t="str">
        <f t="shared" si="12"/>
        <v/>
      </c>
      <c r="BL9" t="str">
        <f t="shared" si="12"/>
        <v/>
      </c>
      <c r="BM9" t="str">
        <f t="shared" si="12"/>
        <v/>
      </c>
      <c r="BN9" t="str">
        <f t="shared" si="12"/>
        <v/>
      </c>
      <c r="BO9" t="str">
        <f t="shared" si="12"/>
        <v/>
      </c>
    </row>
    <row r="10" spans="1:67" x14ac:dyDescent="0.25">
      <c r="A10">
        <f t="shared" si="13"/>
        <v>2011</v>
      </c>
      <c r="B10">
        <v>2</v>
      </c>
      <c r="C10" t="s">
        <v>288</v>
      </c>
      <c r="D10">
        <v>2</v>
      </c>
      <c r="E10">
        <v>2</v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1"/>
        <v/>
      </c>
      <c r="M10" t="str">
        <f t="shared" si="1"/>
        <v/>
      </c>
      <c r="N10" t="str">
        <f t="shared" si="1"/>
        <v/>
      </c>
      <c r="O10" t="str">
        <f t="shared" si="2"/>
        <v/>
      </c>
      <c r="P10" t="str">
        <f t="shared" si="2"/>
        <v/>
      </c>
      <c r="R10" t="str">
        <f t="shared" si="3"/>
        <v/>
      </c>
      <c r="S10" t="str">
        <f t="shared" si="3"/>
        <v/>
      </c>
      <c r="T10" t="str">
        <f t="shared" si="3"/>
        <v/>
      </c>
      <c r="U10" t="str">
        <f t="shared" si="4"/>
        <v/>
      </c>
      <c r="V10" t="str">
        <f t="shared" si="4"/>
        <v/>
      </c>
      <c r="W10" t="str">
        <f t="shared" si="4"/>
        <v/>
      </c>
      <c r="X10" t="str">
        <f t="shared" si="4"/>
        <v/>
      </c>
      <c r="Y10" t="str">
        <f t="shared" si="4"/>
        <v/>
      </c>
      <c r="Z10" t="str">
        <f t="shared" si="4"/>
        <v/>
      </c>
      <c r="AA10" t="str">
        <f t="shared" si="4"/>
        <v/>
      </c>
      <c r="AB10" t="str">
        <f t="shared" si="4"/>
        <v/>
      </c>
      <c r="AC10" t="str">
        <f t="shared" si="4"/>
        <v/>
      </c>
      <c r="AD10" t="str">
        <f t="shared" si="4"/>
        <v/>
      </c>
      <c r="AE10" t="str">
        <f t="shared" si="4"/>
        <v/>
      </c>
      <c r="AF10" t="str">
        <f t="shared" si="4"/>
        <v/>
      </c>
      <c r="AG10" t="str">
        <f t="shared" si="4"/>
        <v/>
      </c>
      <c r="AH10" t="str">
        <f t="shared" si="4"/>
        <v/>
      </c>
      <c r="AI10" t="str">
        <f t="shared" si="5"/>
        <v/>
      </c>
      <c r="AJ10" t="str">
        <f t="shared" si="5"/>
        <v/>
      </c>
      <c r="AK10" t="str">
        <f t="shared" si="5"/>
        <v/>
      </c>
      <c r="AL10" t="str">
        <f t="shared" si="5"/>
        <v/>
      </c>
      <c r="AM10" t="str">
        <f t="shared" si="5"/>
        <v/>
      </c>
      <c r="AN10" t="str">
        <f t="shared" si="5"/>
        <v/>
      </c>
      <c r="AO10" t="str">
        <f t="shared" si="5"/>
        <v/>
      </c>
      <c r="AP10" t="str">
        <f t="shared" si="5"/>
        <v/>
      </c>
      <c r="AQ10" t="str">
        <f t="shared" si="5"/>
        <v/>
      </c>
      <c r="AR10" t="str">
        <f t="shared" si="6"/>
        <v/>
      </c>
      <c r="AS10" t="str">
        <f t="shared" si="6"/>
        <v/>
      </c>
      <c r="AT10" t="str">
        <f t="shared" si="6"/>
        <v/>
      </c>
      <c r="AU10" t="str">
        <f t="shared" si="6"/>
        <v/>
      </c>
      <c r="AV10" t="str">
        <f t="shared" si="6"/>
        <v/>
      </c>
      <c r="AW10" t="str">
        <f t="shared" si="6"/>
        <v/>
      </c>
      <c r="AY10" t="str">
        <f t="shared" si="7"/>
        <v/>
      </c>
      <c r="AZ10" t="str">
        <f t="shared" si="7"/>
        <v/>
      </c>
      <c r="BA10" t="str">
        <f t="shared" si="7"/>
        <v/>
      </c>
      <c r="BB10" t="str">
        <f t="shared" si="8"/>
        <v/>
      </c>
      <c r="BC10" t="str">
        <f t="shared" si="8"/>
        <v/>
      </c>
      <c r="BD10" t="str">
        <f t="shared" si="8"/>
        <v/>
      </c>
      <c r="BE10" t="str">
        <f t="shared" si="9"/>
        <v/>
      </c>
      <c r="BF10" t="str">
        <f t="shared" si="9"/>
        <v/>
      </c>
      <c r="BG10" t="str">
        <f t="shared" si="10"/>
        <v/>
      </c>
      <c r="BH10" t="str">
        <f t="shared" si="10"/>
        <v/>
      </c>
      <c r="BI10" t="str">
        <f t="shared" si="11"/>
        <v/>
      </c>
      <c r="BK10" t="str">
        <f t="shared" si="12"/>
        <v/>
      </c>
      <c r="BL10" t="str">
        <f t="shared" si="12"/>
        <v/>
      </c>
      <c r="BM10" t="str">
        <f t="shared" si="12"/>
        <v/>
      </c>
      <c r="BN10" t="str">
        <f t="shared" si="12"/>
        <v/>
      </c>
      <c r="BO10" t="str">
        <f t="shared" si="12"/>
        <v/>
      </c>
    </row>
    <row r="11" spans="1:67" x14ac:dyDescent="0.25">
      <c r="A11">
        <f t="shared" si="13"/>
        <v>2010</v>
      </c>
      <c r="B11">
        <v>2</v>
      </c>
      <c r="C11" t="s">
        <v>288</v>
      </c>
      <c r="D11">
        <v>2</v>
      </c>
      <c r="E11">
        <v>2</v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1"/>
        <v/>
      </c>
      <c r="M11" t="str">
        <f t="shared" si="1"/>
        <v/>
      </c>
      <c r="N11" t="str">
        <f t="shared" si="1"/>
        <v/>
      </c>
      <c r="O11" t="str">
        <f t="shared" si="2"/>
        <v/>
      </c>
      <c r="P11" t="str">
        <f t="shared" si="2"/>
        <v/>
      </c>
      <c r="R11" t="str">
        <f t="shared" si="3"/>
        <v/>
      </c>
      <c r="S11" t="str">
        <f t="shared" si="3"/>
        <v/>
      </c>
      <c r="T11" t="str">
        <f t="shared" si="3"/>
        <v/>
      </c>
      <c r="U11" t="str">
        <f t="shared" si="4"/>
        <v/>
      </c>
      <c r="V11" t="str">
        <f t="shared" si="4"/>
        <v/>
      </c>
      <c r="W11" t="str">
        <f t="shared" si="4"/>
        <v/>
      </c>
      <c r="X11" t="str">
        <f t="shared" si="4"/>
        <v/>
      </c>
      <c r="Y11" t="str">
        <f t="shared" si="4"/>
        <v/>
      </c>
      <c r="Z11" t="str">
        <f t="shared" si="4"/>
        <v/>
      </c>
      <c r="AA11" t="str">
        <f t="shared" si="4"/>
        <v/>
      </c>
      <c r="AB11" t="str">
        <f t="shared" si="4"/>
        <v/>
      </c>
      <c r="AC11" t="str">
        <f t="shared" si="4"/>
        <v/>
      </c>
      <c r="AD11" t="str">
        <f t="shared" si="4"/>
        <v/>
      </c>
      <c r="AE11" t="str">
        <f t="shared" si="4"/>
        <v/>
      </c>
      <c r="AF11" t="str">
        <f t="shared" si="4"/>
        <v/>
      </c>
      <c r="AG11" t="str">
        <f t="shared" si="4"/>
        <v/>
      </c>
      <c r="AH11" t="str">
        <f t="shared" si="4"/>
        <v/>
      </c>
      <c r="AI11" t="str">
        <f t="shared" si="5"/>
        <v/>
      </c>
      <c r="AJ11" t="str">
        <f t="shared" si="5"/>
        <v/>
      </c>
      <c r="AK11" t="str">
        <f t="shared" si="5"/>
        <v/>
      </c>
      <c r="AL11" t="str">
        <f t="shared" si="5"/>
        <v/>
      </c>
      <c r="AM11" t="str">
        <f t="shared" si="5"/>
        <v/>
      </c>
      <c r="AN11" t="str">
        <f t="shared" si="5"/>
        <v/>
      </c>
      <c r="AO11" t="str">
        <f t="shared" si="5"/>
        <v/>
      </c>
      <c r="AP11" t="str">
        <f t="shared" si="5"/>
        <v/>
      </c>
      <c r="AQ11" t="str">
        <f t="shared" si="5"/>
        <v/>
      </c>
      <c r="AR11" t="str">
        <f t="shared" si="6"/>
        <v/>
      </c>
      <c r="AS11" t="str">
        <f t="shared" si="6"/>
        <v/>
      </c>
      <c r="AT11" t="str">
        <f t="shared" si="6"/>
        <v/>
      </c>
      <c r="AU11" t="str">
        <f t="shared" si="6"/>
        <v/>
      </c>
      <c r="AV11" t="str">
        <f t="shared" si="6"/>
        <v/>
      </c>
      <c r="AW11" t="str">
        <f t="shared" si="6"/>
        <v/>
      </c>
      <c r="AY11" t="str">
        <f t="shared" si="7"/>
        <v/>
      </c>
      <c r="AZ11" t="str">
        <f t="shared" si="7"/>
        <v/>
      </c>
      <c r="BA11" t="str">
        <f t="shared" si="7"/>
        <v/>
      </c>
      <c r="BB11" t="str">
        <f t="shared" si="8"/>
        <v/>
      </c>
      <c r="BC11" t="str">
        <f t="shared" si="8"/>
        <v/>
      </c>
      <c r="BD11" t="str">
        <f t="shared" si="8"/>
        <v/>
      </c>
      <c r="BE11" t="str">
        <f t="shared" si="9"/>
        <v/>
      </c>
      <c r="BF11" t="str">
        <f t="shared" si="9"/>
        <v/>
      </c>
      <c r="BG11" t="str">
        <f t="shared" si="10"/>
        <v/>
      </c>
      <c r="BH11" t="str">
        <f t="shared" si="10"/>
        <v/>
      </c>
      <c r="BI11" t="str">
        <f t="shared" si="11"/>
        <v/>
      </c>
      <c r="BK11" t="str">
        <f t="shared" si="12"/>
        <v/>
      </c>
      <c r="BL11" t="str">
        <f t="shared" si="12"/>
        <v/>
      </c>
      <c r="BM11" t="str">
        <f t="shared" si="12"/>
        <v/>
      </c>
      <c r="BN11" t="str">
        <f t="shared" si="12"/>
        <v/>
      </c>
      <c r="BO11" t="str">
        <f t="shared" si="12"/>
        <v/>
      </c>
    </row>
    <row r="12" spans="1:67" x14ac:dyDescent="0.25">
      <c r="A12">
        <f t="shared" si="13"/>
        <v>2009</v>
      </c>
      <c r="B12">
        <v>2</v>
      </c>
      <c r="C12" t="s">
        <v>288</v>
      </c>
      <c r="D12">
        <v>2</v>
      </c>
      <c r="E12">
        <v>2</v>
      </c>
      <c r="F12" t="str">
        <f t="shared" ref="F12:K21" si="14">IF($B12=3,"PFI","")</f>
        <v/>
      </c>
      <c r="G12" t="str">
        <f t="shared" si="14"/>
        <v/>
      </c>
      <c r="H12" t="str">
        <f t="shared" si="14"/>
        <v/>
      </c>
      <c r="I12" t="str">
        <f t="shared" si="14"/>
        <v/>
      </c>
      <c r="J12" t="str">
        <f t="shared" si="14"/>
        <v/>
      </c>
      <c r="K12" t="str">
        <f t="shared" si="14"/>
        <v/>
      </c>
      <c r="L12" t="str">
        <f t="shared" si="1"/>
        <v/>
      </c>
      <c r="M12" t="str">
        <f t="shared" si="1"/>
        <v/>
      </c>
      <c r="N12" t="str">
        <f t="shared" si="1"/>
        <v/>
      </c>
      <c r="O12" t="str">
        <f t="shared" si="2"/>
        <v/>
      </c>
      <c r="P12" t="str">
        <f t="shared" si="2"/>
        <v/>
      </c>
      <c r="R12" t="str">
        <f t="shared" si="3"/>
        <v/>
      </c>
      <c r="S12" t="str">
        <f t="shared" si="3"/>
        <v/>
      </c>
      <c r="T12" t="str">
        <f t="shared" si="3"/>
        <v/>
      </c>
      <c r="U12" t="str">
        <f t="shared" ref="U12:AH21" si="15">IF($B12=3,"DPF","")</f>
        <v/>
      </c>
      <c r="V12" t="str">
        <f t="shared" si="15"/>
        <v/>
      </c>
      <c r="W12" t="str">
        <f t="shared" si="15"/>
        <v/>
      </c>
      <c r="X12" t="str">
        <f t="shared" si="15"/>
        <v/>
      </c>
      <c r="Y12" t="str">
        <f t="shared" si="15"/>
        <v/>
      </c>
      <c r="Z12" t="str">
        <f t="shared" si="15"/>
        <v/>
      </c>
      <c r="AA12" t="str">
        <f t="shared" si="15"/>
        <v/>
      </c>
      <c r="AB12" t="str">
        <f t="shared" si="15"/>
        <v/>
      </c>
      <c r="AC12" t="str">
        <f t="shared" si="15"/>
        <v/>
      </c>
      <c r="AD12" t="str">
        <f t="shared" si="15"/>
        <v/>
      </c>
      <c r="AE12" t="str">
        <f t="shared" si="15"/>
        <v/>
      </c>
      <c r="AF12" t="str">
        <f t="shared" si="15"/>
        <v/>
      </c>
      <c r="AG12" t="str">
        <f t="shared" si="15"/>
        <v/>
      </c>
      <c r="AH12" t="str">
        <f t="shared" si="15"/>
        <v/>
      </c>
      <c r="AI12" t="str">
        <f t="shared" ref="AI12:AQ21" si="16">IF($B12=3,"PFI","")</f>
        <v/>
      </c>
      <c r="AJ12" t="str">
        <f t="shared" si="16"/>
        <v/>
      </c>
      <c r="AK12" t="str">
        <f t="shared" si="16"/>
        <v/>
      </c>
      <c r="AL12" t="str">
        <f t="shared" si="16"/>
        <v/>
      </c>
      <c r="AM12" t="str">
        <f t="shared" si="16"/>
        <v/>
      </c>
      <c r="AN12" t="str">
        <f t="shared" si="16"/>
        <v/>
      </c>
      <c r="AO12" t="str">
        <f t="shared" si="16"/>
        <v/>
      </c>
      <c r="AP12" t="str">
        <f t="shared" si="16"/>
        <v/>
      </c>
      <c r="AQ12" t="str">
        <f t="shared" si="16"/>
        <v/>
      </c>
      <c r="AR12" t="str">
        <f t="shared" ref="AR12:AW21" si="17">IF($B12=3,"DPF","")</f>
        <v/>
      </c>
      <c r="AS12" t="str">
        <f t="shared" si="17"/>
        <v/>
      </c>
      <c r="AT12" t="str">
        <f t="shared" si="17"/>
        <v/>
      </c>
      <c r="AU12" t="str">
        <f t="shared" si="17"/>
        <v/>
      </c>
      <c r="AV12" t="str">
        <f t="shared" si="17"/>
        <v/>
      </c>
      <c r="AW12" t="str">
        <f t="shared" si="17"/>
        <v/>
      </c>
      <c r="AY12" t="str">
        <f t="shared" si="7"/>
        <v/>
      </c>
      <c r="AZ12" t="str">
        <f t="shared" si="7"/>
        <v/>
      </c>
      <c r="BA12" t="str">
        <f t="shared" si="7"/>
        <v/>
      </c>
      <c r="BB12" t="str">
        <f t="shared" si="8"/>
        <v/>
      </c>
      <c r="BC12" t="str">
        <f t="shared" si="8"/>
        <v/>
      </c>
      <c r="BD12" t="str">
        <f t="shared" si="8"/>
        <v/>
      </c>
      <c r="BE12" t="str">
        <f t="shared" si="9"/>
        <v/>
      </c>
      <c r="BF12" t="str">
        <f t="shared" si="9"/>
        <v/>
      </c>
      <c r="BG12" t="str">
        <f t="shared" si="10"/>
        <v/>
      </c>
      <c r="BH12" t="str">
        <f t="shared" si="10"/>
        <v/>
      </c>
      <c r="BI12" t="str">
        <f t="shared" si="11"/>
        <v/>
      </c>
      <c r="BK12" t="str">
        <f t="shared" ref="BK12:BO21" si="18">IF($B12=3,"PFI","")</f>
        <v/>
      </c>
      <c r="BL12" t="str">
        <f t="shared" si="18"/>
        <v/>
      </c>
      <c r="BM12" t="str">
        <f t="shared" si="18"/>
        <v/>
      </c>
      <c r="BN12" t="str">
        <f t="shared" si="18"/>
        <v/>
      </c>
      <c r="BO12" t="str">
        <f t="shared" si="18"/>
        <v/>
      </c>
    </row>
    <row r="13" spans="1:67" x14ac:dyDescent="0.25">
      <c r="A13">
        <f t="shared" si="13"/>
        <v>2008</v>
      </c>
      <c r="B13">
        <v>2</v>
      </c>
      <c r="C13" t="s">
        <v>288</v>
      </c>
      <c r="D13">
        <v>2</v>
      </c>
      <c r="E13">
        <v>2</v>
      </c>
      <c r="F13" t="str">
        <f t="shared" si="14"/>
        <v/>
      </c>
      <c r="G13" t="str">
        <f t="shared" si="14"/>
        <v/>
      </c>
      <c r="H13" t="str">
        <f t="shared" si="14"/>
        <v/>
      </c>
      <c r="I13" t="str">
        <f t="shared" si="14"/>
        <v/>
      </c>
      <c r="J13" t="str">
        <f t="shared" si="14"/>
        <v/>
      </c>
      <c r="K13" t="str">
        <f t="shared" si="14"/>
        <v/>
      </c>
      <c r="L13" t="str">
        <f t="shared" si="1"/>
        <v/>
      </c>
      <c r="M13" t="str">
        <f t="shared" si="1"/>
        <v/>
      </c>
      <c r="N13" t="str">
        <f t="shared" si="1"/>
        <v/>
      </c>
      <c r="O13" t="str">
        <f t="shared" si="2"/>
        <v/>
      </c>
      <c r="P13" t="str">
        <f t="shared" si="2"/>
        <v/>
      </c>
      <c r="R13" t="str">
        <f t="shared" si="3"/>
        <v/>
      </c>
      <c r="S13" t="str">
        <f t="shared" si="3"/>
        <v/>
      </c>
      <c r="T13" t="str">
        <f t="shared" si="3"/>
        <v/>
      </c>
      <c r="U13" t="str">
        <f t="shared" si="15"/>
        <v/>
      </c>
      <c r="V13" t="str">
        <f t="shared" si="15"/>
        <v/>
      </c>
      <c r="W13" t="str">
        <f t="shared" si="15"/>
        <v/>
      </c>
      <c r="X13" t="str">
        <f t="shared" si="15"/>
        <v/>
      </c>
      <c r="Y13" t="str">
        <f t="shared" si="15"/>
        <v/>
      </c>
      <c r="Z13" t="str">
        <f t="shared" si="15"/>
        <v/>
      </c>
      <c r="AA13" t="str">
        <f t="shared" si="15"/>
        <v/>
      </c>
      <c r="AB13" t="str">
        <f t="shared" si="15"/>
        <v/>
      </c>
      <c r="AC13" t="str">
        <f t="shared" si="15"/>
        <v/>
      </c>
      <c r="AD13" t="str">
        <f t="shared" si="15"/>
        <v/>
      </c>
      <c r="AE13" t="str">
        <f t="shared" si="15"/>
        <v/>
      </c>
      <c r="AF13" t="str">
        <f t="shared" si="15"/>
        <v/>
      </c>
      <c r="AG13" t="str">
        <f t="shared" si="15"/>
        <v/>
      </c>
      <c r="AH13" t="str">
        <f t="shared" si="15"/>
        <v/>
      </c>
      <c r="AI13" t="str">
        <f t="shared" si="16"/>
        <v/>
      </c>
      <c r="AJ13" t="str">
        <f t="shared" si="16"/>
        <v/>
      </c>
      <c r="AK13" t="str">
        <f t="shared" si="16"/>
        <v/>
      </c>
      <c r="AL13" t="str">
        <f t="shared" si="16"/>
        <v/>
      </c>
      <c r="AM13" t="str">
        <f t="shared" si="16"/>
        <v/>
      </c>
      <c r="AN13" t="str">
        <f t="shared" si="16"/>
        <v/>
      </c>
      <c r="AO13" t="str">
        <f t="shared" si="16"/>
        <v/>
      </c>
      <c r="AP13" t="str">
        <f t="shared" si="16"/>
        <v/>
      </c>
      <c r="AQ13" t="str">
        <f t="shared" si="16"/>
        <v/>
      </c>
      <c r="AR13" t="str">
        <f t="shared" si="17"/>
        <v/>
      </c>
      <c r="AS13" t="str">
        <f t="shared" si="17"/>
        <v/>
      </c>
      <c r="AT13" t="str">
        <f t="shared" si="17"/>
        <v/>
      </c>
      <c r="AU13" t="str">
        <f t="shared" si="17"/>
        <v/>
      </c>
      <c r="AV13" t="str">
        <f t="shared" si="17"/>
        <v/>
      </c>
      <c r="AW13" t="str">
        <f t="shared" si="17"/>
        <v/>
      </c>
      <c r="AY13" t="str">
        <f t="shared" si="7"/>
        <v/>
      </c>
      <c r="AZ13" t="str">
        <f t="shared" si="7"/>
        <v/>
      </c>
      <c r="BA13" t="str">
        <f t="shared" si="7"/>
        <v/>
      </c>
      <c r="BB13" t="str">
        <f t="shared" si="8"/>
        <v/>
      </c>
      <c r="BC13" t="str">
        <f t="shared" si="8"/>
        <v/>
      </c>
      <c r="BD13" t="str">
        <f t="shared" si="8"/>
        <v/>
      </c>
      <c r="BE13" t="str">
        <f t="shared" si="9"/>
        <v/>
      </c>
      <c r="BF13" t="str">
        <f t="shared" si="9"/>
        <v/>
      </c>
      <c r="BG13" t="str">
        <f t="shared" si="10"/>
        <v/>
      </c>
      <c r="BH13" t="str">
        <f t="shared" si="10"/>
        <v/>
      </c>
      <c r="BI13" t="str">
        <f t="shared" si="11"/>
        <v/>
      </c>
      <c r="BK13" t="str">
        <f t="shared" si="18"/>
        <v/>
      </c>
      <c r="BL13" t="str">
        <f t="shared" si="18"/>
        <v/>
      </c>
      <c r="BM13" t="str">
        <f t="shared" si="18"/>
        <v/>
      </c>
      <c r="BN13" t="str">
        <f t="shared" si="18"/>
        <v/>
      </c>
      <c r="BO13" t="str">
        <f t="shared" si="18"/>
        <v/>
      </c>
    </row>
    <row r="14" spans="1:67" x14ac:dyDescent="0.25">
      <c r="A14">
        <f t="shared" si="13"/>
        <v>2007</v>
      </c>
      <c r="B14">
        <v>2</v>
      </c>
      <c r="C14" t="s">
        <v>288</v>
      </c>
      <c r="D14">
        <v>2</v>
      </c>
      <c r="E14">
        <v>2</v>
      </c>
      <c r="F14" t="str">
        <f t="shared" si="14"/>
        <v/>
      </c>
      <c r="G14" t="str">
        <f t="shared" si="14"/>
        <v/>
      </c>
      <c r="H14" t="str">
        <f t="shared" si="14"/>
        <v/>
      </c>
      <c r="I14" t="str">
        <f t="shared" si="14"/>
        <v/>
      </c>
      <c r="J14" t="str">
        <f t="shared" si="14"/>
        <v/>
      </c>
      <c r="K14" t="str">
        <f t="shared" si="14"/>
        <v/>
      </c>
      <c r="L14" t="str">
        <f t="shared" si="1"/>
        <v/>
      </c>
      <c r="M14" t="str">
        <f t="shared" si="1"/>
        <v/>
      </c>
      <c r="N14" t="str">
        <f t="shared" si="1"/>
        <v/>
      </c>
      <c r="O14" t="str">
        <f t="shared" si="2"/>
        <v/>
      </c>
      <c r="P14" t="str">
        <f t="shared" si="2"/>
        <v/>
      </c>
      <c r="R14" t="str">
        <f t="shared" si="3"/>
        <v/>
      </c>
      <c r="S14" t="str">
        <f t="shared" si="3"/>
        <v/>
      </c>
      <c r="T14" t="str">
        <f t="shared" si="3"/>
        <v/>
      </c>
      <c r="U14" t="str">
        <f t="shared" si="15"/>
        <v/>
      </c>
      <c r="V14" t="str">
        <f t="shared" si="15"/>
        <v/>
      </c>
      <c r="W14" t="str">
        <f t="shared" si="15"/>
        <v/>
      </c>
      <c r="X14" t="str">
        <f t="shared" si="15"/>
        <v/>
      </c>
      <c r="Y14" t="str">
        <f t="shared" si="15"/>
        <v/>
      </c>
      <c r="Z14" t="str">
        <f t="shared" si="15"/>
        <v/>
      </c>
      <c r="AA14" t="str">
        <f t="shared" si="15"/>
        <v/>
      </c>
      <c r="AB14" t="str">
        <f t="shared" si="15"/>
        <v/>
      </c>
      <c r="AC14" t="str">
        <f t="shared" si="15"/>
        <v/>
      </c>
      <c r="AD14" t="str">
        <f t="shared" si="15"/>
        <v/>
      </c>
      <c r="AE14" t="str">
        <f t="shared" si="15"/>
        <v/>
      </c>
      <c r="AF14" t="str">
        <f t="shared" si="15"/>
        <v/>
      </c>
      <c r="AG14" t="str">
        <f t="shared" si="15"/>
        <v/>
      </c>
      <c r="AH14" t="str">
        <f t="shared" si="15"/>
        <v/>
      </c>
      <c r="AI14" t="str">
        <f t="shared" si="16"/>
        <v/>
      </c>
      <c r="AJ14" t="str">
        <f t="shared" si="16"/>
        <v/>
      </c>
      <c r="AK14" t="str">
        <f t="shared" si="16"/>
        <v/>
      </c>
      <c r="AL14" t="str">
        <f t="shared" si="16"/>
        <v/>
      </c>
      <c r="AM14" t="str">
        <f t="shared" si="16"/>
        <v/>
      </c>
      <c r="AN14" t="str">
        <f t="shared" si="16"/>
        <v/>
      </c>
      <c r="AO14" t="str">
        <f t="shared" si="16"/>
        <v/>
      </c>
      <c r="AP14" t="str">
        <f t="shared" si="16"/>
        <v/>
      </c>
      <c r="AQ14" t="str">
        <f t="shared" si="16"/>
        <v/>
      </c>
      <c r="AR14" t="str">
        <f t="shared" si="17"/>
        <v/>
      </c>
      <c r="AS14" t="str">
        <f t="shared" si="17"/>
        <v/>
      </c>
      <c r="AT14" t="str">
        <f t="shared" si="17"/>
        <v/>
      </c>
      <c r="AU14" t="str">
        <f t="shared" si="17"/>
        <v/>
      </c>
      <c r="AV14" t="str">
        <f t="shared" si="17"/>
        <v/>
      </c>
      <c r="AW14" t="str">
        <f t="shared" si="17"/>
        <v/>
      </c>
      <c r="AY14" t="str">
        <f t="shared" si="7"/>
        <v/>
      </c>
      <c r="AZ14" t="str">
        <f t="shared" si="7"/>
        <v/>
      </c>
      <c r="BA14" t="str">
        <f t="shared" si="7"/>
        <v/>
      </c>
      <c r="BB14" t="str">
        <f t="shared" si="8"/>
        <v/>
      </c>
      <c r="BC14" t="str">
        <f t="shared" si="8"/>
        <v/>
      </c>
      <c r="BD14" t="str">
        <f t="shared" si="8"/>
        <v/>
      </c>
      <c r="BE14" t="str">
        <f t="shared" si="9"/>
        <v/>
      </c>
      <c r="BF14" t="str">
        <f t="shared" si="9"/>
        <v/>
      </c>
      <c r="BG14" t="str">
        <f t="shared" si="10"/>
        <v/>
      </c>
      <c r="BH14" t="str">
        <f t="shared" si="10"/>
        <v/>
      </c>
      <c r="BI14" t="str">
        <f t="shared" si="11"/>
        <v/>
      </c>
      <c r="BK14" t="str">
        <f t="shared" si="18"/>
        <v/>
      </c>
      <c r="BL14" t="str">
        <f t="shared" si="18"/>
        <v/>
      </c>
      <c r="BM14" t="str">
        <f t="shared" si="18"/>
        <v/>
      </c>
      <c r="BN14" t="str">
        <f t="shared" si="18"/>
        <v/>
      </c>
      <c r="BO14" t="str">
        <f t="shared" si="18"/>
        <v/>
      </c>
    </row>
    <row r="15" spans="1:67" x14ac:dyDescent="0.25">
      <c r="A15">
        <f t="shared" si="13"/>
        <v>2006</v>
      </c>
      <c r="B15">
        <v>2</v>
      </c>
      <c r="C15" t="s">
        <v>288</v>
      </c>
      <c r="D15">
        <v>2</v>
      </c>
      <c r="E15">
        <v>2</v>
      </c>
      <c r="F15" t="str">
        <f t="shared" si="14"/>
        <v/>
      </c>
      <c r="G15" t="str">
        <f t="shared" si="14"/>
        <v/>
      </c>
      <c r="H15" t="str">
        <f t="shared" si="14"/>
        <v/>
      </c>
      <c r="I15" t="str">
        <f t="shared" si="14"/>
        <v/>
      </c>
      <c r="J15" t="str">
        <f t="shared" si="14"/>
        <v/>
      </c>
      <c r="K15" t="str">
        <f t="shared" si="14"/>
        <v/>
      </c>
      <c r="L15" t="str">
        <f t="shared" si="1"/>
        <v/>
      </c>
      <c r="M15" t="str">
        <f t="shared" si="1"/>
        <v/>
      </c>
      <c r="N15" t="str">
        <f t="shared" si="1"/>
        <v/>
      </c>
      <c r="O15" t="str">
        <f t="shared" si="2"/>
        <v/>
      </c>
      <c r="P15" t="str">
        <f t="shared" si="2"/>
        <v/>
      </c>
      <c r="R15" t="str">
        <f t="shared" si="3"/>
        <v/>
      </c>
      <c r="S15" t="str">
        <f t="shared" si="3"/>
        <v/>
      </c>
      <c r="T15" t="str">
        <f t="shared" si="3"/>
        <v/>
      </c>
      <c r="U15" t="str">
        <f t="shared" si="15"/>
        <v/>
      </c>
      <c r="V15" t="str">
        <f t="shared" si="15"/>
        <v/>
      </c>
      <c r="W15" t="str">
        <f t="shared" si="15"/>
        <v/>
      </c>
      <c r="X15" t="str">
        <f t="shared" si="15"/>
        <v/>
      </c>
      <c r="Y15" t="str">
        <f t="shared" si="15"/>
        <v/>
      </c>
      <c r="Z15" t="str">
        <f t="shared" si="15"/>
        <v/>
      </c>
      <c r="AA15" t="str">
        <f t="shared" si="15"/>
        <v/>
      </c>
      <c r="AB15" t="str">
        <f t="shared" si="15"/>
        <v/>
      </c>
      <c r="AC15" t="str">
        <f t="shared" si="15"/>
        <v/>
      </c>
      <c r="AD15" t="str">
        <f t="shared" si="15"/>
        <v/>
      </c>
      <c r="AE15" t="str">
        <f t="shared" si="15"/>
        <v/>
      </c>
      <c r="AF15" t="str">
        <f t="shared" si="15"/>
        <v/>
      </c>
      <c r="AG15" t="str">
        <f t="shared" si="15"/>
        <v/>
      </c>
      <c r="AH15" t="str">
        <f t="shared" si="15"/>
        <v/>
      </c>
      <c r="AI15" t="str">
        <f t="shared" si="16"/>
        <v/>
      </c>
      <c r="AJ15" t="str">
        <f t="shared" si="16"/>
        <v/>
      </c>
      <c r="AK15" t="str">
        <f t="shared" si="16"/>
        <v/>
      </c>
      <c r="AL15" t="str">
        <f t="shared" si="16"/>
        <v/>
      </c>
      <c r="AM15" t="str">
        <f t="shared" si="16"/>
        <v/>
      </c>
      <c r="AN15" t="str">
        <f t="shared" si="16"/>
        <v/>
      </c>
      <c r="AO15" t="str">
        <f t="shared" si="16"/>
        <v/>
      </c>
      <c r="AP15" t="str">
        <f t="shared" si="16"/>
        <v/>
      </c>
      <c r="AQ15" t="str">
        <f t="shared" si="16"/>
        <v/>
      </c>
      <c r="AR15" t="str">
        <f t="shared" si="17"/>
        <v/>
      </c>
      <c r="AS15" t="str">
        <f t="shared" si="17"/>
        <v/>
      </c>
      <c r="AT15" t="str">
        <f t="shared" si="17"/>
        <v/>
      </c>
      <c r="AU15" t="str">
        <f t="shared" si="17"/>
        <v/>
      </c>
      <c r="AV15" t="str">
        <f t="shared" si="17"/>
        <v/>
      </c>
      <c r="AW15" t="str">
        <f t="shared" si="17"/>
        <v/>
      </c>
      <c r="AY15" t="str">
        <f t="shared" si="7"/>
        <v/>
      </c>
      <c r="AZ15" t="str">
        <f t="shared" si="7"/>
        <v/>
      </c>
      <c r="BA15" t="str">
        <f t="shared" si="7"/>
        <v/>
      </c>
      <c r="BB15" t="str">
        <f t="shared" si="8"/>
        <v/>
      </c>
      <c r="BC15" t="str">
        <f t="shared" si="8"/>
        <v/>
      </c>
      <c r="BD15" t="str">
        <f t="shared" si="8"/>
        <v/>
      </c>
      <c r="BE15" t="str">
        <f t="shared" si="9"/>
        <v/>
      </c>
      <c r="BF15" t="str">
        <f t="shared" si="9"/>
        <v/>
      </c>
      <c r="BG15" t="str">
        <f t="shared" si="10"/>
        <v/>
      </c>
      <c r="BH15" t="str">
        <f t="shared" si="10"/>
        <v/>
      </c>
      <c r="BI15" t="str">
        <f t="shared" si="11"/>
        <v/>
      </c>
      <c r="BK15" t="str">
        <f t="shared" si="18"/>
        <v/>
      </c>
      <c r="BL15" t="str">
        <f t="shared" si="18"/>
        <v/>
      </c>
      <c r="BM15" t="str">
        <f t="shared" si="18"/>
        <v/>
      </c>
      <c r="BN15" t="str">
        <f t="shared" si="18"/>
        <v/>
      </c>
      <c r="BO15" t="str">
        <f t="shared" si="18"/>
        <v/>
      </c>
    </row>
    <row r="16" spans="1:67" x14ac:dyDescent="0.25">
      <c r="A16">
        <f t="shared" si="13"/>
        <v>2005</v>
      </c>
      <c r="B16">
        <v>2</v>
      </c>
      <c r="C16" t="s">
        <v>288</v>
      </c>
      <c r="D16">
        <v>2</v>
      </c>
      <c r="E16">
        <v>2</v>
      </c>
      <c r="F16" t="str">
        <f t="shared" si="14"/>
        <v/>
      </c>
      <c r="G16" t="str">
        <f t="shared" si="14"/>
        <v/>
      </c>
      <c r="H16" t="str">
        <f t="shared" si="14"/>
        <v/>
      </c>
      <c r="I16" t="str">
        <f t="shared" si="14"/>
        <v/>
      </c>
      <c r="J16" t="str">
        <f t="shared" si="14"/>
        <v/>
      </c>
      <c r="K16" t="str">
        <f t="shared" si="14"/>
        <v/>
      </c>
      <c r="L16" t="str">
        <f t="shared" si="1"/>
        <v/>
      </c>
      <c r="M16" t="str">
        <f t="shared" si="1"/>
        <v/>
      </c>
      <c r="N16" t="str">
        <f t="shared" si="1"/>
        <v/>
      </c>
      <c r="O16" t="str">
        <f t="shared" si="2"/>
        <v/>
      </c>
      <c r="P16" t="str">
        <f t="shared" si="2"/>
        <v/>
      </c>
      <c r="R16" t="str">
        <f t="shared" si="3"/>
        <v/>
      </c>
      <c r="S16" t="str">
        <f t="shared" si="3"/>
        <v/>
      </c>
      <c r="T16" t="str">
        <f t="shared" si="3"/>
        <v/>
      </c>
      <c r="U16" t="str">
        <f t="shared" si="15"/>
        <v/>
      </c>
      <c r="V16" t="str">
        <f t="shared" si="15"/>
        <v/>
      </c>
      <c r="W16" t="str">
        <f t="shared" si="15"/>
        <v/>
      </c>
      <c r="X16" t="str">
        <f t="shared" si="15"/>
        <v/>
      </c>
      <c r="Y16" t="str">
        <f t="shared" si="15"/>
        <v/>
      </c>
      <c r="Z16" t="str">
        <f t="shared" si="15"/>
        <v/>
      </c>
      <c r="AA16" t="str">
        <f t="shared" si="15"/>
        <v/>
      </c>
      <c r="AB16" t="str">
        <f t="shared" si="15"/>
        <v/>
      </c>
      <c r="AC16" t="str">
        <f t="shared" si="15"/>
        <v/>
      </c>
      <c r="AD16" t="str">
        <f t="shared" si="15"/>
        <v/>
      </c>
      <c r="AE16" t="str">
        <f t="shared" si="15"/>
        <v/>
      </c>
      <c r="AF16" t="str">
        <f t="shared" si="15"/>
        <v/>
      </c>
      <c r="AG16" t="str">
        <f t="shared" si="15"/>
        <v/>
      </c>
      <c r="AH16" t="str">
        <f t="shared" si="15"/>
        <v/>
      </c>
      <c r="AI16" t="str">
        <f t="shared" si="16"/>
        <v/>
      </c>
      <c r="AJ16" t="str">
        <f t="shared" si="16"/>
        <v/>
      </c>
      <c r="AK16" t="str">
        <f t="shared" si="16"/>
        <v/>
      </c>
      <c r="AL16" t="str">
        <f t="shared" si="16"/>
        <v/>
      </c>
      <c r="AM16" t="str">
        <f t="shared" si="16"/>
        <v/>
      </c>
      <c r="AN16" t="str">
        <f t="shared" si="16"/>
        <v/>
      </c>
      <c r="AO16" t="str">
        <f t="shared" si="16"/>
        <v/>
      </c>
      <c r="AP16" t="str">
        <f t="shared" si="16"/>
        <v/>
      </c>
      <c r="AQ16" t="str">
        <f t="shared" si="16"/>
        <v/>
      </c>
      <c r="AR16" t="str">
        <f t="shared" si="17"/>
        <v/>
      </c>
      <c r="AS16" t="str">
        <f t="shared" si="17"/>
        <v/>
      </c>
      <c r="AT16" t="str">
        <f t="shared" si="17"/>
        <v/>
      </c>
      <c r="AU16" t="str">
        <f t="shared" si="17"/>
        <v/>
      </c>
      <c r="AV16" t="str">
        <f t="shared" si="17"/>
        <v/>
      </c>
      <c r="AW16" t="str">
        <f t="shared" si="17"/>
        <v/>
      </c>
      <c r="AY16" t="str">
        <f t="shared" si="7"/>
        <v/>
      </c>
      <c r="AZ16" t="str">
        <f t="shared" si="7"/>
        <v/>
      </c>
      <c r="BA16" t="str">
        <f t="shared" si="7"/>
        <v/>
      </c>
      <c r="BB16" t="str">
        <f t="shared" si="8"/>
        <v/>
      </c>
      <c r="BC16" t="str">
        <f t="shared" si="8"/>
        <v/>
      </c>
      <c r="BD16" t="str">
        <f t="shared" si="8"/>
        <v/>
      </c>
      <c r="BE16" t="str">
        <f t="shared" si="9"/>
        <v/>
      </c>
      <c r="BF16" t="str">
        <f t="shared" si="9"/>
        <v/>
      </c>
      <c r="BG16" t="str">
        <f t="shared" si="10"/>
        <v/>
      </c>
      <c r="BH16" t="str">
        <f t="shared" si="10"/>
        <v/>
      </c>
      <c r="BI16" t="str">
        <f t="shared" si="11"/>
        <v/>
      </c>
      <c r="BK16" t="str">
        <f t="shared" si="18"/>
        <v/>
      </c>
      <c r="BL16" t="str">
        <f t="shared" si="18"/>
        <v/>
      </c>
      <c r="BM16" t="str">
        <f t="shared" si="18"/>
        <v/>
      </c>
      <c r="BN16" t="str">
        <f t="shared" si="18"/>
        <v/>
      </c>
      <c r="BO16" t="str">
        <f t="shared" si="18"/>
        <v/>
      </c>
    </row>
    <row r="17" spans="1:67" x14ac:dyDescent="0.25">
      <c r="A17">
        <f t="shared" si="13"/>
        <v>2004</v>
      </c>
      <c r="B17">
        <v>2</v>
      </c>
      <c r="C17" t="s">
        <v>288</v>
      </c>
      <c r="D17">
        <v>2</v>
      </c>
      <c r="E17">
        <v>2</v>
      </c>
      <c r="F17" t="str">
        <f t="shared" si="14"/>
        <v/>
      </c>
      <c r="G17" t="str">
        <f t="shared" si="14"/>
        <v/>
      </c>
      <c r="H17" t="str">
        <f t="shared" si="14"/>
        <v/>
      </c>
      <c r="I17" t="str">
        <f t="shared" si="14"/>
        <v/>
      </c>
      <c r="J17" t="str">
        <f t="shared" si="14"/>
        <v/>
      </c>
      <c r="K17" t="str">
        <f t="shared" si="14"/>
        <v/>
      </c>
      <c r="L17" t="str">
        <f t="shared" si="1"/>
        <v/>
      </c>
      <c r="M17" t="str">
        <f t="shared" si="1"/>
        <v/>
      </c>
      <c r="N17" t="str">
        <f t="shared" si="1"/>
        <v/>
      </c>
      <c r="O17" t="str">
        <f t="shared" si="2"/>
        <v/>
      </c>
      <c r="P17" t="str">
        <f t="shared" si="2"/>
        <v/>
      </c>
      <c r="R17" t="str">
        <f t="shared" si="3"/>
        <v/>
      </c>
      <c r="S17" t="str">
        <f t="shared" si="3"/>
        <v/>
      </c>
      <c r="T17" t="str">
        <f t="shared" si="3"/>
        <v/>
      </c>
      <c r="U17" t="str">
        <f t="shared" si="15"/>
        <v/>
      </c>
      <c r="V17" t="str">
        <f t="shared" si="15"/>
        <v/>
      </c>
      <c r="W17" t="str">
        <f t="shared" si="15"/>
        <v/>
      </c>
      <c r="X17" t="str">
        <f t="shared" si="15"/>
        <v/>
      </c>
      <c r="Y17" t="str">
        <f t="shared" si="15"/>
        <v/>
      </c>
      <c r="Z17" t="str">
        <f t="shared" si="15"/>
        <v/>
      </c>
      <c r="AA17" t="str">
        <f t="shared" si="15"/>
        <v/>
      </c>
      <c r="AB17" t="str">
        <f t="shared" si="15"/>
        <v/>
      </c>
      <c r="AC17" t="str">
        <f t="shared" si="15"/>
        <v/>
      </c>
      <c r="AD17" t="str">
        <f t="shared" si="15"/>
        <v/>
      </c>
      <c r="AE17" t="str">
        <f t="shared" si="15"/>
        <v/>
      </c>
      <c r="AF17" t="str">
        <f t="shared" si="15"/>
        <v/>
      </c>
      <c r="AG17" t="str">
        <f t="shared" si="15"/>
        <v/>
      </c>
      <c r="AH17" t="str">
        <f t="shared" si="15"/>
        <v/>
      </c>
      <c r="AI17" t="str">
        <f t="shared" si="16"/>
        <v/>
      </c>
      <c r="AJ17" t="str">
        <f t="shared" si="16"/>
        <v/>
      </c>
      <c r="AK17" t="str">
        <f t="shared" si="16"/>
        <v/>
      </c>
      <c r="AL17" t="str">
        <f t="shared" si="16"/>
        <v/>
      </c>
      <c r="AM17" t="str">
        <f t="shared" si="16"/>
        <v/>
      </c>
      <c r="AN17" t="str">
        <f t="shared" si="16"/>
        <v/>
      </c>
      <c r="AO17" t="str">
        <f t="shared" si="16"/>
        <v/>
      </c>
      <c r="AP17" t="str">
        <f t="shared" si="16"/>
        <v/>
      </c>
      <c r="AQ17" t="str">
        <f t="shared" si="16"/>
        <v/>
      </c>
      <c r="AR17" t="str">
        <f t="shared" si="17"/>
        <v/>
      </c>
      <c r="AS17" t="str">
        <f t="shared" si="17"/>
        <v/>
      </c>
      <c r="AT17" t="str">
        <f t="shared" si="17"/>
        <v/>
      </c>
      <c r="AU17" t="str">
        <f t="shared" si="17"/>
        <v/>
      </c>
      <c r="AV17" t="str">
        <f t="shared" si="17"/>
        <v/>
      </c>
      <c r="AW17" t="str">
        <f t="shared" si="17"/>
        <v/>
      </c>
      <c r="AY17" t="str">
        <f t="shared" si="7"/>
        <v/>
      </c>
      <c r="AZ17" t="str">
        <f t="shared" si="7"/>
        <v/>
      </c>
      <c r="BA17" t="str">
        <f t="shared" si="7"/>
        <v/>
      </c>
      <c r="BB17" t="str">
        <f t="shared" si="8"/>
        <v/>
      </c>
      <c r="BC17" t="str">
        <f t="shared" si="8"/>
        <v/>
      </c>
      <c r="BD17" t="str">
        <f t="shared" si="8"/>
        <v/>
      </c>
      <c r="BE17" t="str">
        <f t="shared" si="9"/>
        <v/>
      </c>
      <c r="BF17" t="str">
        <f t="shared" si="9"/>
        <v/>
      </c>
      <c r="BG17" t="str">
        <f t="shared" si="10"/>
        <v/>
      </c>
      <c r="BH17" t="str">
        <f t="shared" si="10"/>
        <v/>
      </c>
      <c r="BI17" t="str">
        <f t="shared" si="11"/>
        <v/>
      </c>
      <c r="BK17" t="str">
        <f t="shared" si="18"/>
        <v/>
      </c>
      <c r="BL17" t="str">
        <f t="shared" si="18"/>
        <v/>
      </c>
      <c r="BM17" t="str">
        <f t="shared" si="18"/>
        <v/>
      </c>
      <c r="BN17" t="str">
        <f t="shared" si="18"/>
        <v/>
      </c>
      <c r="BO17" t="str">
        <f t="shared" si="18"/>
        <v/>
      </c>
    </row>
    <row r="18" spans="1:67" x14ac:dyDescent="0.25">
      <c r="A18">
        <f t="shared" si="13"/>
        <v>2003</v>
      </c>
      <c r="B18">
        <v>2</v>
      </c>
      <c r="C18" t="s">
        <v>288</v>
      </c>
      <c r="D18">
        <v>2</v>
      </c>
      <c r="E18">
        <v>2</v>
      </c>
      <c r="F18" t="str">
        <f t="shared" si="14"/>
        <v/>
      </c>
      <c r="G18" t="str">
        <f t="shared" si="14"/>
        <v/>
      </c>
      <c r="H18" t="str">
        <f t="shared" si="14"/>
        <v/>
      </c>
      <c r="I18" t="str">
        <f t="shared" si="14"/>
        <v/>
      </c>
      <c r="J18" t="str">
        <f t="shared" si="14"/>
        <v/>
      </c>
      <c r="K18" t="str">
        <f t="shared" si="14"/>
        <v/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2"/>
        <v/>
      </c>
      <c r="P18" t="str">
        <f t="shared" si="2"/>
        <v/>
      </c>
      <c r="R18" t="str">
        <f t="shared" si="3"/>
        <v/>
      </c>
      <c r="S18" t="str">
        <f t="shared" si="3"/>
        <v/>
      </c>
      <c r="T18" t="str">
        <f t="shared" si="3"/>
        <v/>
      </c>
      <c r="U18" t="str">
        <f t="shared" si="15"/>
        <v/>
      </c>
      <c r="V18" t="str">
        <f t="shared" si="15"/>
        <v/>
      </c>
      <c r="W18" t="str">
        <f t="shared" si="15"/>
        <v/>
      </c>
      <c r="X18" t="str">
        <f t="shared" si="15"/>
        <v/>
      </c>
      <c r="Y18" t="str">
        <f t="shared" si="15"/>
        <v/>
      </c>
      <c r="Z18" t="str">
        <f t="shared" si="15"/>
        <v/>
      </c>
      <c r="AA18" t="str">
        <f t="shared" si="15"/>
        <v/>
      </c>
      <c r="AB18" t="str">
        <f t="shared" si="15"/>
        <v/>
      </c>
      <c r="AC18" t="str">
        <f t="shared" si="15"/>
        <v/>
      </c>
      <c r="AD18" t="str">
        <f t="shared" si="15"/>
        <v/>
      </c>
      <c r="AE18" t="str">
        <f t="shared" si="15"/>
        <v/>
      </c>
      <c r="AF18" t="str">
        <f t="shared" si="15"/>
        <v/>
      </c>
      <c r="AG18" t="str">
        <f t="shared" si="15"/>
        <v/>
      </c>
      <c r="AH18" t="str">
        <f t="shared" si="15"/>
        <v/>
      </c>
      <c r="AI18" t="str">
        <f t="shared" si="16"/>
        <v/>
      </c>
      <c r="AJ18" t="str">
        <f t="shared" si="16"/>
        <v/>
      </c>
      <c r="AK18" t="str">
        <f t="shared" si="16"/>
        <v/>
      </c>
      <c r="AL18" t="str">
        <f t="shared" si="16"/>
        <v/>
      </c>
      <c r="AM18" t="str">
        <f t="shared" si="16"/>
        <v/>
      </c>
      <c r="AN18" t="str">
        <f t="shared" si="16"/>
        <v/>
      </c>
      <c r="AO18" t="str">
        <f t="shared" si="16"/>
        <v/>
      </c>
      <c r="AP18" t="str">
        <f t="shared" si="16"/>
        <v/>
      </c>
      <c r="AQ18" t="str">
        <f t="shared" si="16"/>
        <v/>
      </c>
      <c r="AR18" t="str">
        <f t="shared" si="17"/>
        <v/>
      </c>
      <c r="AS18" t="str">
        <f t="shared" si="17"/>
        <v/>
      </c>
      <c r="AT18" t="str">
        <f t="shared" si="17"/>
        <v/>
      </c>
      <c r="AU18" t="str">
        <f t="shared" si="17"/>
        <v/>
      </c>
      <c r="AV18" t="str">
        <f t="shared" si="17"/>
        <v/>
      </c>
      <c r="AW18" t="str">
        <f t="shared" si="17"/>
        <v/>
      </c>
      <c r="AY18" t="str">
        <f t="shared" si="7"/>
        <v/>
      </c>
      <c r="AZ18" t="str">
        <f t="shared" si="7"/>
        <v/>
      </c>
      <c r="BA18" t="str">
        <f t="shared" si="7"/>
        <v/>
      </c>
      <c r="BB18" t="str">
        <f t="shared" si="8"/>
        <v/>
      </c>
      <c r="BC18" t="str">
        <f t="shared" si="8"/>
        <v/>
      </c>
      <c r="BD18" t="str">
        <f t="shared" si="8"/>
        <v/>
      </c>
      <c r="BE18" t="str">
        <f t="shared" si="9"/>
        <v/>
      </c>
      <c r="BF18" t="str">
        <f t="shared" si="9"/>
        <v/>
      </c>
      <c r="BG18" t="str">
        <f t="shared" si="10"/>
        <v/>
      </c>
      <c r="BH18" t="str">
        <f t="shared" si="10"/>
        <v/>
      </c>
      <c r="BI18" t="str">
        <f t="shared" si="11"/>
        <v/>
      </c>
      <c r="BK18" t="str">
        <f t="shared" si="18"/>
        <v/>
      </c>
      <c r="BL18" t="str">
        <f t="shared" si="18"/>
        <v/>
      </c>
      <c r="BM18" t="str">
        <f t="shared" si="18"/>
        <v/>
      </c>
      <c r="BN18" t="str">
        <f t="shared" si="18"/>
        <v/>
      </c>
      <c r="BO18" t="str">
        <f t="shared" si="18"/>
        <v/>
      </c>
    </row>
    <row r="19" spans="1:67" x14ac:dyDescent="0.25">
      <c r="A19">
        <f t="shared" si="13"/>
        <v>2002</v>
      </c>
      <c r="B19">
        <v>2</v>
      </c>
      <c r="C19" t="s">
        <v>288</v>
      </c>
      <c r="D19">
        <v>2</v>
      </c>
      <c r="E19">
        <v>2</v>
      </c>
      <c r="F19" t="str">
        <f t="shared" si="14"/>
        <v/>
      </c>
      <c r="G19" t="str">
        <f t="shared" si="14"/>
        <v/>
      </c>
      <c r="H19" t="str">
        <f t="shared" si="14"/>
        <v/>
      </c>
      <c r="I19" t="str">
        <f t="shared" si="14"/>
        <v/>
      </c>
      <c r="J19" t="str">
        <f t="shared" si="14"/>
        <v/>
      </c>
      <c r="K19" t="str">
        <f t="shared" si="14"/>
        <v/>
      </c>
      <c r="L19" t="str">
        <f t="shared" si="1"/>
        <v/>
      </c>
      <c r="M19" t="str">
        <f t="shared" si="1"/>
        <v/>
      </c>
      <c r="N19" t="str">
        <f t="shared" si="1"/>
        <v/>
      </c>
      <c r="O19" t="str">
        <f t="shared" si="2"/>
        <v/>
      </c>
      <c r="P19" t="str">
        <f t="shared" si="2"/>
        <v/>
      </c>
      <c r="R19" t="str">
        <f t="shared" si="3"/>
        <v/>
      </c>
      <c r="S19" t="str">
        <f t="shared" si="3"/>
        <v/>
      </c>
      <c r="T19" t="str">
        <f t="shared" si="3"/>
        <v/>
      </c>
      <c r="U19" t="str">
        <f t="shared" si="15"/>
        <v/>
      </c>
      <c r="V19" t="str">
        <f t="shared" si="15"/>
        <v/>
      </c>
      <c r="W19" t="str">
        <f t="shared" si="15"/>
        <v/>
      </c>
      <c r="X19" t="str">
        <f t="shared" si="15"/>
        <v/>
      </c>
      <c r="Y19" t="str">
        <f t="shared" si="15"/>
        <v/>
      </c>
      <c r="Z19" t="str">
        <f t="shared" si="15"/>
        <v/>
      </c>
      <c r="AA19" t="str">
        <f t="shared" si="15"/>
        <v/>
      </c>
      <c r="AB19" t="str">
        <f t="shared" si="15"/>
        <v/>
      </c>
      <c r="AC19" t="str">
        <f t="shared" si="15"/>
        <v/>
      </c>
      <c r="AD19" t="str">
        <f t="shared" si="15"/>
        <v/>
      </c>
      <c r="AE19" t="str">
        <f t="shared" si="15"/>
        <v/>
      </c>
      <c r="AF19" t="str">
        <f t="shared" si="15"/>
        <v/>
      </c>
      <c r="AG19" t="str">
        <f t="shared" si="15"/>
        <v/>
      </c>
      <c r="AH19" t="str">
        <f t="shared" si="15"/>
        <v/>
      </c>
      <c r="AI19" t="str">
        <f t="shared" si="16"/>
        <v/>
      </c>
      <c r="AJ19" t="str">
        <f t="shared" si="16"/>
        <v/>
      </c>
      <c r="AK19" t="str">
        <f t="shared" si="16"/>
        <v/>
      </c>
      <c r="AL19" t="str">
        <f t="shared" si="16"/>
        <v/>
      </c>
      <c r="AM19" t="str">
        <f t="shared" si="16"/>
        <v/>
      </c>
      <c r="AN19" t="str">
        <f t="shared" si="16"/>
        <v/>
      </c>
      <c r="AO19" t="str">
        <f t="shared" si="16"/>
        <v/>
      </c>
      <c r="AP19" t="str">
        <f t="shared" si="16"/>
        <v/>
      </c>
      <c r="AQ19" t="str">
        <f t="shared" si="16"/>
        <v/>
      </c>
      <c r="AR19" t="str">
        <f t="shared" si="17"/>
        <v/>
      </c>
      <c r="AS19" t="str">
        <f t="shared" si="17"/>
        <v/>
      </c>
      <c r="AT19" t="str">
        <f t="shared" si="17"/>
        <v/>
      </c>
      <c r="AU19" t="str">
        <f t="shared" si="17"/>
        <v/>
      </c>
      <c r="AV19" t="str">
        <f t="shared" si="17"/>
        <v/>
      </c>
      <c r="AW19" t="str">
        <f t="shared" si="17"/>
        <v/>
      </c>
      <c r="AY19" t="str">
        <f t="shared" si="7"/>
        <v/>
      </c>
      <c r="AZ19" t="str">
        <f t="shared" si="7"/>
        <v/>
      </c>
      <c r="BA19" t="str">
        <f t="shared" si="7"/>
        <v/>
      </c>
      <c r="BB19" t="str">
        <f t="shared" si="8"/>
        <v/>
      </c>
      <c r="BC19" t="str">
        <f t="shared" si="8"/>
        <v/>
      </c>
      <c r="BD19" t="str">
        <f t="shared" si="8"/>
        <v/>
      </c>
      <c r="BE19" t="str">
        <f t="shared" si="9"/>
        <v/>
      </c>
      <c r="BF19" t="str">
        <f t="shared" si="9"/>
        <v/>
      </c>
      <c r="BG19" t="str">
        <f t="shared" si="10"/>
        <v/>
      </c>
      <c r="BH19" t="str">
        <f t="shared" si="10"/>
        <v/>
      </c>
      <c r="BI19" t="str">
        <f t="shared" si="11"/>
        <v/>
      </c>
      <c r="BK19" t="str">
        <f t="shared" si="18"/>
        <v/>
      </c>
      <c r="BL19" t="str">
        <f t="shared" si="18"/>
        <v/>
      </c>
      <c r="BM19" t="str">
        <f t="shared" si="18"/>
        <v/>
      </c>
      <c r="BN19" t="str">
        <f t="shared" si="18"/>
        <v/>
      </c>
      <c r="BO19" t="str">
        <f t="shared" si="18"/>
        <v/>
      </c>
    </row>
    <row r="20" spans="1:67" x14ac:dyDescent="0.25">
      <c r="A20">
        <f t="shared" si="13"/>
        <v>2001</v>
      </c>
      <c r="B20">
        <v>1</v>
      </c>
      <c r="C20" t="s">
        <v>289</v>
      </c>
      <c r="D20">
        <v>1</v>
      </c>
      <c r="E20">
        <v>1</v>
      </c>
      <c r="F20" t="str">
        <f t="shared" si="14"/>
        <v/>
      </c>
      <c r="G20" t="str">
        <f t="shared" si="14"/>
        <v/>
      </c>
      <c r="H20" t="str">
        <f t="shared" si="14"/>
        <v/>
      </c>
      <c r="I20" t="str">
        <f t="shared" si="14"/>
        <v/>
      </c>
      <c r="J20" t="str">
        <f t="shared" si="14"/>
        <v/>
      </c>
      <c r="K20" t="str">
        <f t="shared" si="14"/>
        <v/>
      </c>
      <c r="L20" t="str">
        <f t="shared" si="1"/>
        <v/>
      </c>
      <c r="M20" t="str">
        <f t="shared" si="1"/>
        <v/>
      </c>
      <c r="N20" t="str">
        <f t="shared" si="1"/>
        <v/>
      </c>
      <c r="O20" t="str">
        <f t="shared" si="2"/>
        <v/>
      </c>
      <c r="P20" t="str">
        <f t="shared" si="2"/>
        <v/>
      </c>
      <c r="R20" t="str">
        <f t="shared" si="3"/>
        <v/>
      </c>
      <c r="S20" t="str">
        <f t="shared" si="3"/>
        <v/>
      </c>
      <c r="T20" t="str">
        <f t="shared" si="3"/>
        <v/>
      </c>
      <c r="U20" t="str">
        <f t="shared" si="15"/>
        <v/>
      </c>
      <c r="V20" t="str">
        <f t="shared" si="15"/>
        <v/>
      </c>
      <c r="W20" t="str">
        <f t="shared" si="15"/>
        <v/>
      </c>
      <c r="X20" t="str">
        <f t="shared" si="15"/>
        <v/>
      </c>
      <c r="Y20" t="str">
        <f t="shared" si="15"/>
        <v/>
      </c>
      <c r="Z20" t="str">
        <f t="shared" si="15"/>
        <v/>
      </c>
      <c r="AA20" t="str">
        <f t="shared" si="15"/>
        <v/>
      </c>
      <c r="AB20" t="str">
        <f t="shared" si="15"/>
        <v/>
      </c>
      <c r="AC20" t="str">
        <f t="shared" si="15"/>
        <v/>
      </c>
      <c r="AD20" t="str">
        <f t="shared" si="15"/>
        <v/>
      </c>
      <c r="AE20" t="str">
        <f t="shared" si="15"/>
        <v/>
      </c>
      <c r="AF20" t="str">
        <f t="shared" si="15"/>
        <v/>
      </c>
      <c r="AG20" t="str">
        <f t="shared" si="15"/>
        <v/>
      </c>
      <c r="AH20" t="str">
        <f t="shared" si="15"/>
        <v/>
      </c>
      <c r="AI20" t="str">
        <f t="shared" si="16"/>
        <v/>
      </c>
      <c r="AJ20" t="str">
        <f t="shared" si="16"/>
        <v/>
      </c>
      <c r="AK20" t="str">
        <f t="shared" si="16"/>
        <v/>
      </c>
      <c r="AL20" t="str">
        <f t="shared" si="16"/>
        <v/>
      </c>
      <c r="AM20" t="str">
        <f t="shared" si="16"/>
        <v/>
      </c>
      <c r="AN20" t="str">
        <f t="shared" si="16"/>
        <v/>
      </c>
      <c r="AO20" t="str">
        <f t="shared" si="16"/>
        <v/>
      </c>
      <c r="AP20" t="str">
        <f t="shared" si="16"/>
        <v/>
      </c>
      <c r="AQ20" t="str">
        <f t="shared" si="16"/>
        <v/>
      </c>
      <c r="AR20" t="str">
        <f t="shared" si="17"/>
        <v/>
      </c>
      <c r="AS20" t="str">
        <f t="shared" si="17"/>
        <v/>
      </c>
      <c r="AT20" t="str">
        <f t="shared" si="17"/>
        <v/>
      </c>
      <c r="AU20" t="str">
        <f t="shared" si="17"/>
        <v/>
      </c>
      <c r="AV20" t="str">
        <f t="shared" si="17"/>
        <v/>
      </c>
      <c r="AW20" t="str">
        <f t="shared" si="17"/>
        <v/>
      </c>
      <c r="AY20" t="str">
        <f t="shared" si="7"/>
        <v/>
      </c>
      <c r="AZ20" t="str">
        <f t="shared" si="7"/>
        <v/>
      </c>
      <c r="BA20" t="str">
        <f t="shared" si="7"/>
        <v/>
      </c>
      <c r="BB20" t="str">
        <f t="shared" si="8"/>
        <v/>
      </c>
      <c r="BC20" t="str">
        <f t="shared" si="8"/>
        <v/>
      </c>
      <c r="BD20" t="str">
        <f t="shared" si="8"/>
        <v/>
      </c>
      <c r="BE20" t="str">
        <f t="shared" si="9"/>
        <v/>
      </c>
      <c r="BF20" t="str">
        <f t="shared" si="9"/>
        <v/>
      </c>
      <c r="BG20" t="str">
        <f t="shared" si="10"/>
        <v/>
      </c>
      <c r="BH20" t="str">
        <f t="shared" si="10"/>
        <v/>
      </c>
      <c r="BI20" t="str">
        <f t="shared" si="11"/>
        <v/>
      </c>
      <c r="BK20" t="str">
        <f t="shared" si="18"/>
        <v/>
      </c>
      <c r="BL20" t="str">
        <f t="shared" si="18"/>
        <v/>
      </c>
      <c r="BM20" t="str">
        <f t="shared" si="18"/>
        <v/>
      </c>
      <c r="BN20" t="str">
        <f t="shared" si="18"/>
        <v/>
      </c>
      <c r="BO20" t="str">
        <f t="shared" si="18"/>
        <v/>
      </c>
    </row>
    <row r="21" spans="1:67" x14ac:dyDescent="0.25">
      <c r="A21">
        <f t="shared" si="13"/>
        <v>2000</v>
      </c>
      <c r="B21">
        <v>1</v>
      </c>
      <c r="C21" t="s">
        <v>289</v>
      </c>
      <c r="D21">
        <v>1</v>
      </c>
      <c r="E21">
        <v>1</v>
      </c>
      <c r="F21" t="str">
        <f t="shared" si="14"/>
        <v/>
      </c>
      <c r="G21" t="str">
        <f t="shared" si="14"/>
        <v/>
      </c>
      <c r="H21" t="str">
        <f t="shared" si="14"/>
        <v/>
      </c>
      <c r="I21" t="str">
        <f t="shared" si="14"/>
        <v/>
      </c>
      <c r="J21" t="str">
        <f t="shared" si="14"/>
        <v/>
      </c>
      <c r="K21" t="str">
        <f t="shared" si="14"/>
        <v/>
      </c>
      <c r="L21" t="str">
        <f t="shared" si="1"/>
        <v/>
      </c>
      <c r="M21" t="str">
        <f t="shared" si="1"/>
        <v/>
      </c>
      <c r="N21" t="str">
        <f t="shared" si="1"/>
        <v/>
      </c>
      <c r="O21" t="str">
        <f t="shared" si="2"/>
        <v/>
      </c>
      <c r="P21" t="str">
        <f t="shared" si="2"/>
        <v/>
      </c>
      <c r="R21" t="str">
        <f t="shared" si="3"/>
        <v/>
      </c>
      <c r="S21" t="str">
        <f t="shared" si="3"/>
        <v/>
      </c>
      <c r="T21" t="str">
        <f t="shared" si="3"/>
        <v/>
      </c>
      <c r="U21" t="str">
        <f t="shared" si="15"/>
        <v/>
      </c>
      <c r="V21" t="str">
        <f t="shared" si="15"/>
        <v/>
      </c>
      <c r="W21" t="str">
        <f t="shared" si="15"/>
        <v/>
      </c>
      <c r="X21" t="str">
        <f t="shared" si="15"/>
        <v/>
      </c>
      <c r="Y21" t="str">
        <f t="shared" si="15"/>
        <v/>
      </c>
      <c r="Z21" t="str">
        <f t="shared" si="15"/>
        <v/>
      </c>
      <c r="AA21" t="str">
        <f t="shared" si="15"/>
        <v/>
      </c>
      <c r="AB21" t="str">
        <f t="shared" si="15"/>
        <v/>
      </c>
      <c r="AC21" t="str">
        <f t="shared" si="15"/>
        <v/>
      </c>
      <c r="AD21" t="str">
        <f t="shared" si="15"/>
        <v/>
      </c>
      <c r="AE21" t="str">
        <f t="shared" si="15"/>
        <v/>
      </c>
      <c r="AF21" t="str">
        <f t="shared" si="15"/>
        <v/>
      </c>
      <c r="AG21" t="str">
        <f t="shared" si="15"/>
        <v/>
      </c>
      <c r="AH21" t="str">
        <f t="shared" si="15"/>
        <v/>
      </c>
      <c r="AI21" t="str">
        <f t="shared" si="16"/>
        <v/>
      </c>
      <c r="AJ21" t="str">
        <f t="shared" si="16"/>
        <v/>
      </c>
      <c r="AK21" t="str">
        <f t="shared" si="16"/>
        <v/>
      </c>
      <c r="AL21" t="str">
        <f t="shared" si="16"/>
        <v/>
      </c>
      <c r="AM21" t="str">
        <f t="shared" si="16"/>
        <v/>
      </c>
      <c r="AN21" t="str">
        <f t="shared" si="16"/>
        <v/>
      </c>
      <c r="AO21" t="str">
        <f t="shared" si="16"/>
        <v/>
      </c>
      <c r="AP21" t="str">
        <f t="shared" si="16"/>
        <v/>
      </c>
      <c r="AQ21" t="str">
        <f t="shared" si="16"/>
        <v/>
      </c>
      <c r="AR21" t="str">
        <f t="shared" si="17"/>
        <v/>
      </c>
      <c r="AS21" t="str">
        <f t="shared" si="17"/>
        <v/>
      </c>
      <c r="AT21" t="str">
        <f t="shared" si="17"/>
        <v/>
      </c>
      <c r="AU21" t="str">
        <f t="shared" si="17"/>
        <v/>
      </c>
      <c r="AV21" t="str">
        <f t="shared" si="17"/>
        <v/>
      </c>
      <c r="AW21" t="str">
        <f t="shared" si="17"/>
        <v/>
      </c>
      <c r="AY21" t="str">
        <f t="shared" si="7"/>
        <v/>
      </c>
      <c r="AZ21" t="str">
        <f t="shared" si="7"/>
        <v/>
      </c>
      <c r="BA21" t="str">
        <f t="shared" si="7"/>
        <v/>
      </c>
      <c r="BB21" t="str">
        <f t="shared" si="8"/>
        <v/>
      </c>
      <c r="BC21" t="str">
        <f t="shared" si="8"/>
        <v/>
      </c>
      <c r="BD21" t="str">
        <f t="shared" si="8"/>
        <v/>
      </c>
      <c r="BE21" t="str">
        <f t="shared" si="9"/>
        <v/>
      </c>
      <c r="BF21" t="str">
        <f t="shared" si="9"/>
        <v/>
      </c>
      <c r="BG21" t="str">
        <f t="shared" si="10"/>
        <v/>
      </c>
      <c r="BH21" t="str">
        <f t="shared" si="10"/>
        <v/>
      </c>
      <c r="BI21" t="str">
        <f t="shared" si="11"/>
        <v/>
      </c>
      <c r="BK21" t="str">
        <f t="shared" si="18"/>
        <v/>
      </c>
      <c r="BL21" t="str">
        <f t="shared" si="18"/>
        <v/>
      </c>
      <c r="BM21" t="str">
        <f t="shared" si="18"/>
        <v/>
      </c>
      <c r="BN21" t="str">
        <f t="shared" si="18"/>
        <v/>
      </c>
      <c r="BO21" t="str">
        <f t="shared" si="18"/>
        <v/>
      </c>
    </row>
    <row r="22" spans="1:67" x14ac:dyDescent="0.25">
      <c r="A22">
        <f t="shared" si="13"/>
        <v>1999</v>
      </c>
      <c r="B22" t="s">
        <v>290</v>
      </c>
      <c r="C22" t="s">
        <v>290</v>
      </c>
      <c r="D22" t="s">
        <v>290</v>
      </c>
      <c r="E22" t="s">
        <v>290</v>
      </c>
      <c r="F22" t="str">
        <f t="shared" ref="F22:K31" si="19">IF($B22=3,"PFI","")</f>
        <v/>
      </c>
      <c r="G22" t="str">
        <f t="shared" si="19"/>
        <v/>
      </c>
      <c r="H22" t="str">
        <f t="shared" si="19"/>
        <v/>
      </c>
      <c r="I22" t="str">
        <f t="shared" si="19"/>
        <v/>
      </c>
      <c r="J22" t="str">
        <f t="shared" si="19"/>
        <v/>
      </c>
      <c r="K22" t="str">
        <f t="shared" si="19"/>
        <v/>
      </c>
      <c r="L22" t="str">
        <f t="shared" ref="L22:N41" si="20">IF($B22=3,"DPF","")</f>
        <v/>
      </c>
      <c r="M22" t="str">
        <f t="shared" si="20"/>
        <v/>
      </c>
      <c r="N22" t="str">
        <f t="shared" si="20"/>
        <v/>
      </c>
      <c r="O22" t="str">
        <f t="shared" ref="O22:P41" si="21">IF($B22=3,"PFI","")</f>
        <v/>
      </c>
      <c r="P22" t="str">
        <f t="shared" si="21"/>
        <v/>
      </c>
      <c r="Q22" s="38"/>
      <c r="R22" t="str">
        <f t="shared" ref="R22:T41" si="22">IF($B22=3,"PFI","")</f>
        <v/>
      </c>
      <c r="S22" t="str">
        <f t="shared" si="22"/>
        <v/>
      </c>
      <c r="T22" t="str">
        <f t="shared" si="22"/>
        <v/>
      </c>
      <c r="U22" t="str">
        <f t="shared" ref="U22:AH31" si="23">IF($B22=3,"DPF","")</f>
        <v/>
      </c>
      <c r="V22" t="str">
        <f t="shared" si="23"/>
        <v/>
      </c>
      <c r="W22" t="str">
        <f t="shared" si="23"/>
        <v/>
      </c>
      <c r="X22" t="str">
        <f t="shared" si="23"/>
        <v/>
      </c>
      <c r="Y22" t="str">
        <f t="shared" si="23"/>
        <v/>
      </c>
      <c r="Z22" t="str">
        <f t="shared" si="23"/>
        <v/>
      </c>
      <c r="AA22" t="str">
        <f t="shared" si="23"/>
        <v/>
      </c>
      <c r="AB22" t="str">
        <f t="shared" si="23"/>
        <v/>
      </c>
      <c r="AC22" t="str">
        <f t="shared" si="23"/>
        <v/>
      </c>
      <c r="AD22" t="str">
        <f t="shared" si="23"/>
        <v/>
      </c>
      <c r="AE22" t="str">
        <f t="shared" si="23"/>
        <v/>
      </c>
      <c r="AF22" t="str">
        <f t="shared" si="23"/>
        <v/>
      </c>
      <c r="AG22" t="str">
        <f t="shared" si="23"/>
        <v/>
      </c>
      <c r="AH22" t="str">
        <f t="shared" si="23"/>
        <v/>
      </c>
      <c r="AI22" t="str">
        <f t="shared" ref="AI22:AQ31" si="24">IF($B22=3,"PFI","")</f>
        <v/>
      </c>
      <c r="AJ22" t="str">
        <f t="shared" si="24"/>
        <v/>
      </c>
      <c r="AK22" t="str">
        <f t="shared" si="24"/>
        <v/>
      </c>
      <c r="AL22" t="str">
        <f t="shared" si="24"/>
        <v/>
      </c>
      <c r="AM22" t="str">
        <f t="shared" si="24"/>
        <v/>
      </c>
      <c r="AN22" t="str">
        <f t="shared" si="24"/>
        <v/>
      </c>
      <c r="AO22" t="str">
        <f t="shared" si="24"/>
        <v/>
      </c>
      <c r="AP22" t="str">
        <f t="shared" si="24"/>
        <v/>
      </c>
      <c r="AQ22" t="str">
        <f t="shared" si="24"/>
        <v/>
      </c>
      <c r="AR22" t="str">
        <f t="shared" ref="AR22:AW31" si="25">IF($B22=3,"DPF","")</f>
        <v/>
      </c>
      <c r="AS22" t="str">
        <f t="shared" si="25"/>
        <v/>
      </c>
      <c r="AT22" t="str">
        <f t="shared" si="25"/>
        <v/>
      </c>
      <c r="AU22" t="str">
        <f t="shared" si="25"/>
        <v/>
      </c>
      <c r="AV22" t="str">
        <f t="shared" si="25"/>
        <v/>
      </c>
      <c r="AW22" t="str">
        <f t="shared" si="25"/>
        <v/>
      </c>
      <c r="AX22" s="38"/>
      <c r="AY22" t="str">
        <f t="shared" ref="AY22:BA41" si="26">IF($B22=3,"DPF","")</f>
        <v/>
      </c>
      <c r="AZ22" t="str">
        <f t="shared" si="26"/>
        <v/>
      </c>
      <c r="BA22" t="str">
        <f t="shared" si="26"/>
        <v/>
      </c>
      <c r="BB22" t="str">
        <f t="shared" ref="BB22:BD41" si="27">IF($B22=3,"PFI","")</f>
        <v/>
      </c>
      <c r="BC22" t="str">
        <f t="shared" si="27"/>
        <v/>
      </c>
      <c r="BD22" t="str">
        <f t="shared" si="27"/>
        <v/>
      </c>
      <c r="BE22" t="str">
        <f t="shared" ref="BE22:BF41" si="28">IF($B22=3,"DPF","")</f>
        <v/>
      </c>
      <c r="BF22" t="str">
        <f t="shared" si="28"/>
        <v/>
      </c>
      <c r="BG22" t="str">
        <f t="shared" ref="BG22:BH41" si="29">IF($B22=3,"PFI","")</f>
        <v/>
      </c>
      <c r="BH22" t="str">
        <f t="shared" si="29"/>
        <v/>
      </c>
      <c r="BI22" t="str">
        <f t="shared" si="11"/>
        <v/>
      </c>
      <c r="BJ22" s="38"/>
      <c r="BK22" t="str">
        <f t="shared" ref="BK22:BO31" si="30">IF($B22=3,"PFI","")</f>
        <v/>
      </c>
      <c r="BL22" t="str">
        <f t="shared" si="30"/>
        <v/>
      </c>
      <c r="BM22" t="str">
        <f t="shared" si="30"/>
        <v/>
      </c>
      <c r="BN22" t="str">
        <f t="shared" si="30"/>
        <v/>
      </c>
      <c r="BO22" t="str">
        <f t="shared" si="30"/>
        <v/>
      </c>
    </row>
    <row r="23" spans="1:67" x14ac:dyDescent="0.25">
      <c r="A23">
        <f t="shared" si="13"/>
        <v>1998</v>
      </c>
      <c r="B23" t="s">
        <v>290</v>
      </c>
      <c r="C23" t="s">
        <v>290</v>
      </c>
      <c r="D23" t="s">
        <v>290</v>
      </c>
      <c r="E23" t="s">
        <v>290</v>
      </c>
      <c r="F23" t="str">
        <f t="shared" si="19"/>
        <v/>
      </c>
      <c r="G23" t="str">
        <f t="shared" si="19"/>
        <v/>
      </c>
      <c r="H23" t="str">
        <f t="shared" si="19"/>
        <v/>
      </c>
      <c r="I23" t="str">
        <f t="shared" si="19"/>
        <v/>
      </c>
      <c r="J23" t="str">
        <f t="shared" si="19"/>
        <v/>
      </c>
      <c r="K23" t="str">
        <f t="shared" si="19"/>
        <v/>
      </c>
      <c r="L23" t="str">
        <f t="shared" si="20"/>
        <v/>
      </c>
      <c r="M23" t="str">
        <f t="shared" si="20"/>
        <v/>
      </c>
      <c r="N23" t="str">
        <f t="shared" si="20"/>
        <v/>
      </c>
      <c r="O23" t="str">
        <f t="shared" si="21"/>
        <v/>
      </c>
      <c r="P23" t="str">
        <f t="shared" si="21"/>
        <v/>
      </c>
      <c r="Q23" s="38"/>
      <c r="R23" t="str">
        <f t="shared" si="22"/>
        <v/>
      </c>
      <c r="S23" t="str">
        <f t="shared" si="22"/>
        <v/>
      </c>
      <c r="T23" t="str">
        <f t="shared" si="22"/>
        <v/>
      </c>
      <c r="U23" t="str">
        <f t="shared" si="23"/>
        <v/>
      </c>
      <c r="V23" t="str">
        <f t="shared" si="23"/>
        <v/>
      </c>
      <c r="W23" t="str">
        <f t="shared" si="23"/>
        <v/>
      </c>
      <c r="X23" t="str">
        <f t="shared" si="23"/>
        <v/>
      </c>
      <c r="Y23" t="str">
        <f t="shared" si="23"/>
        <v/>
      </c>
      <c r="Z23" t="str">
        <f t="shared" si="23"/>
        <v/>
      </c>
      <c r="AA23" t="str">
        <f t="shared" si="23"/>
        <v/>
      </c>
      <c r="AB23" t="str">
        <f t="shared" si="23"/>
        <v/>
      </c>
      <c r="AC23" t="str">
        <f t="shared" si="23"/>
        <v/>
      </c>
      <c r="AD23" t="str">
        <f t="shared" si="23"/>
        <v/>
      </c>
      <c r="AE23" t="str">
        <f t="shared" si="23"/>
        <v/>
      </c>
      <c r="AF23" t="str">
        <f t="shared" si="23"/>
        <v/>
      </c>
      <c r="AG23" t="str">
        <f t="shared" si="23"/>
        <v/>
      </c>
      <c r="AH23" t="str">
        <f t="shared" si="23"/>
        <v/>
      </c>
      <c r="AI23" t="str">
        <f t="shared" si="24"/>
        <v/>
      </c>
      <c r="AJ23" t="str">
        <f t="shared" si="24"/>
        <v/>
      </c>
      <c r="AK23" t="str">
        <f t="shared" si="24"/>
        <v/>
      </c>
      <c r="AL23" t="str">
        <f t="shared" si="24"/>
        <v/>
      </c>
      <c r="AM23" t="str">
        <f t="shared" si="24"/>
        <v/>
      </c>
      <c r="AN23" t="str">
        <f t="shared" si="24"/>
        <v/>
      </c>
      <c r="AO23" t="str">
        <f t="shared" si="24"/>
        <v/>
      </c>
      <c r="AP23" t="str">
        <f t="shared" si="24"/>
        <v/>
      </c>
      <c r="AQ23" t="str">
        <f t="shared" si="24"/>
        <v/>
      </c>
      <c r="AR23" t="str">
        <f t="shared" si="25"/>
        <v/>
      </c>
      <c r="AS23" t="str">
        <f t="shared" si="25"/>
        <v/>
      </c>
      <c r="AT23" t="str">
        <f t="shared" si="25"/>
        <v/>
      </c>
      <c r="AU23" t="str">
        <f t="shared" si="25"/>
        <v/>
      </c>
      <c r="AV23" t="str">
        <f t="shared" si="25"/>
        <v/>
      </c>
      <c r="AW23" t="str">
        <f t="shared" si="25"/>
        <v/>
      </c>
      <c r="AX23" s="38"/>
      <c r="AY23" t="str">
        <f t="shared" si="26"/>
        <v/>
      </c>
      <c r="AZ23" t="str">
        <f t="shared" si="26"/>
        <v/>
      </c>
      <c r="BA23" t="str">
        <f t="shared" si="26"/>
        <v/>
      </c>
      <c r="BB23" t="str">
        <f t="shared" si="27"/>
        <v/>
      </c>
      <c r="BC23" t="str">
        <f t="shared" si="27"/>
        <v/>
      </c>
      <c r="BD23" t="str">
        <f t="shared" si="27"/>
        <v/>
      </c>
      <c r="BE23" t="str">
        <f t="shared" si="28"/>
        <v/>
      </c>
      <c r="BF23" t="str">
        <f t="shared" si="28"/>
        <v/>
      </c>
      <c r="BG23" t="str">
        <f t="shared" si="29"/>
        <v/>
      </c>
      <c r="BH23" t="str">
        <f t="shared" si="29"/>
        <v/>
      </c>
      <c r="BI23" t="str">
        <f t="shared" si="11"/>
        <v/>
      </c>
      <c r="BJ23" s="38"/>
      <c r="BK23" t="str">
        <f t="shared" si="30"/>
        <v/>
      </c>
      <c r="BL23" t="str">
        <f t="shared" si="30"/>
        <v/>
      </c>
      <c r="BM23" t="str">
        <f t="shared" si="30"/>
        <v/>
      </c>
      <c r="BN23" t="str">
        <f t="shared" si="30"/>
        <v/>
      </c>
      <c r="BO23" t="str">
        <f t="shared" si="30"/>
        <v/>
      </c>
    </row>
    <row r="24" spans="1:67" x14ac:dyDescent="0.25">
      <c r="A24">
        <f t="shared" si="13"/>
        <v>1997</v>
      </c>
      <c r="B24" t="s">
        <v>290</v>
      </c>
      <c r="C24" t="s">
        <v>290</v>
      </c>
      <c r="D24" t="s">
        <v>290</v>
      </c>
      <c r="E24" t="s">
        <v>290</v>
      </c>
      <c r="F24" t="str">
        <f t="shared" si="19"/>
        <v/>
      </c>
      <c r="G24" t="str">
        <f t="shared" si="19"/>
        <v/>
      </c>
      <c r="H24" t="str">
        <f t="shared" si="19"/>
        <v/>
      </c>
      <c r="I24" t="str">
        <f t="shared" si="19"/>
        <v/>
      </c>
      <c r="J24" t="str">
        <f t="shared" si="19"/>
        <v/>
      </c>
      <c r="K24" t="str">
        <f t="shared" si="19"/>
        <v/>
      </c>
      <c r="L24" t="str">
        <f t="shared" si="20"/>
        <v/>
      </c>
      <c r="M24" t="str">
        <f t="shared" si="20"/>
        <v/>
      </c>
      <c r="N24" t="str">
        <f t="shared" si="20"/>
        <v/>
      </c>
      <c r="O24" t="str">
        <f t="shared" si="21"/>
        <v/>
      </c>
      <c r="P24" t="str">
        <f t="shared" si="21"/>
        <v/>
      </c>
      <c r="Q24" s="38"/>
      <c r="R24" t="str">
        <f t="shared" si="22"/>
        <v/>
      </c>
      <c r="S24" t="str">
        <f t="shared" si="22"/>
        <v/>
      </c>
      <c r="T24" t="str">
        <f t="shared" si="22"/>
        <v/>
      </c>
      <c r="U24" t="str">
        <f t="shared" si="23"/>
        <v/>
      </c>
      <c r="V24" t="str">
        <f t="shared" si="23"/>
        <v/>
      </c>
      <c r="W24" t="str">
        <f t="shared" si="23"/>
        <v/>
      </c>
      <c r="X24" t="str">
        <f t="shared" si="23"/>
        <v/>
      </c>
      <c r="Y24" t="str">
        <f t="shared" si="23"/>
        <v/>
      </c>
      <c r="Z24" t="str">
        <f t="shared" si="23"/>
        <v/>
      </c>
      <c r="AA24" t="str">
        <f t="shared" si="23"/>
        <v/>
      </c>
      <c r="AB24" t="str">
        <f t="shared" si="23"/>
        <v/>
      </c>
      <c r="AC24" t="str">
        <f t="shared" si="23"/>
        <v/>
      </c>
      <c r="AD24" t="str">
        <f t="shared" si="23"/>
        <v/>
      </c>
      <c r="AE24" t="str">
        <f t="shared" si="23"/>
        <v/>
      </c>
      <c r="AF24" t="str">
        <f t="shared" si="23"/>
        <v/>
      </c>
      <c r="AG24" t="str">
        <f t="shared" si="23"/>
        <v/>
      </c>
      <c r="AH24" t="str">
        <f t="shared" si="23"/>
        <v/>
      </c>
      <c r="AI24" t="str">
        <f t="shared" si="24"/>
        <v/>
      </c>
      <c r="AJ24" t="str">
        <f t="shared" si="24"/>
        <v/>
      </c>
      <c r="AK24" t="str">
        <f t="shared" si="24"/>
        <v/>
      </c>
      <c r="AL24" t="str">
        <f t="shared" si="24"/>
        <v/>
      </c>
      <c r="AM24" t="str">
        <f t="shared" si="24"/>
        <v/>
      </c>
      <c r="AN24" t="str">
        <f t="shared" si="24"/>
        <v/>
      </c>
      <c r="AO24" t="str">
        <f t="shared" si="24"/>
        <v/>
      </c>
      <c r="AP24" t="str">
        <f t="shared" si="24"/>
        <v/>
      </c>
      <c r="AQ24" t="str">
        <f t="shared" si="24"/>
        <v/>
      </c>
      <c r="AR24" t="str">
        <f t="shared" si="25"/>
        <v/>
      </c>
      <c r="AS24" t="str">
        <f t="shared" si="25"/>
        <v/>
      </c>
      <c r="AT24" t="str">
        <f t="shared" si="25"/>
        <v/>
      </c>
      <c r="AU24" t="str">
        <f t="shared" si="25"/>
        <v/>
      </c>
      <c r="AV24" t="str">
        <f t="shared" si="25"/>
        <v/>
      </c>
      <c r="AW24" t="str">
        <f t="shared" si="25"/>
        <v/>
      </c>
      <c r="AX24" s="38"/>
      <c r="AY24" t="str">
        <f t="shared" si="26"/>
        <v/>
      </c>
      <c r="AZ24" t="str">
        <f t="shared" si="26"/>
        <v/>
      </c>
      <c r="BA24" t="str">
        <f t="shared" si="26"/>
        <v/>
      </c>
      <c r="BB24" t="str">
        <f t="shared" si="27"/>
        <v/>
      </c>
      <c r="BC24" t="str">
        <f t="shared" si="27"/>
        <v/>
      </c>
      <c r="BD24" t="str">
        <f t="shared" si="27"/>
        <v/>
      </c>
      <c r="BE24" t="str">
        <f t="shared" si="28"/>
        <v/>
      </c>
      <c r="BF24" t="str">
        <f t="shared" si="28"/>
        <v/>
      </c>
      <c r="BG24" t="str">
        <f t="shared" si="29"/>
        <v/>
      </c>
      <c r="BH24" t="str">
        <f t="shared" si="29"/>
        <v/>
      </c>
      <c r="BI24" t="str">
        <f t="shared" si="11"/>
        <v/>
      </c>
      <c r="BJ24" s="38"/>
      <c r="BK24" t="str">
        <f t="shared" si="30"/>
        <v/>
      </c>
      <c r="BL24" t="str">
        <f t="shared" si="30"/>
        <v/>
      </c>
      <c r="BM24" t="str">
        <f t="shared" si="30"/>
        <v/>
      </c>
      <c r="BN24" t="str">
        <f t="shared" si="30"/>
        <v/>
      </c>
      <c r="BO24" t="str">
        <f t="shared" si="30"/>
        <v/>
      </c>
    </row>
    <row r="25" spans="1:67" x14ac:dyDescent="0.25">
      <c r="A25">
        <f t="shared" si="13"/>
        <v>1996</v>
      </c>
      <c r="B25" t="s">
        <v>290</v>
      </c>
      <c r="C25" t="s">
        <v>290</v>
      </c>
      <c r="D25" t="s">
        <v>290</v>
      </c>
      <c r="E25" t="s">
        <v>290</v>
      </c>
      <c r="F25" t="str">
        <f t="shared" si="19"/>
        <v/>
      </c>
      <c r="G25" t="str">
        <f t="shared" si="19"/>
        <v/>
      </c>
      <c r="H25" t="str">
        <f t="shared" si="19"/>
        <v/>
      </c>
      <c r="I25" t="str">
        <f t="shared" si="19"/>
        <v/>
      </c>
      <c r="J25" t="str">
        <f t="shared" si="19"/>
        <v/>
      </c>
      <c r="K25" t="str">
        <f t="shared" si="19"/>
        <v/>
      </c>
      <c r="L25" t="str">
        <f t="shared" si="20"/>
        <v/>
      </c>
      <c r="M25" t="str">
        <f t="shared" si="20"/>
        <v/>
      </c>
      <c r="N25" t="str">
        <f t="shared" si="20"/>
        <v/>
      </c>
      <c r="O25" t="str">
        <f t="shared" si="21"/>
        <v/>
      </c>
      <c r="P25" t="str">
        <f t="shared" si="21"/>
        <v/>
      </c>
      <c r="Q25" s="38"/>
      <c r="R25" t="str">
        <f t="shared" si="22"/>
        <v/>
      </c>
      <c r="S25" t="str">
        <f t="shared" si="22"/>
        <v/>
      </c>
      <c r="T25" t="str">
        <f t="shared" si="22"/>
        <v/>
      </c>
      <c r="U25" t="str">
        <f t="shared" si="23"/>
        <v/>
      </c>
      <c r="V25" t="str">
        <f t="shared" si="23"/>
        <v/>
      </c>
      <c r="W25" t="str">
        <f t="shared" si="23"/>
        <v/>
      </c>
      <c r="X25" t="str">
        <f t="shared" si="23"/>
        <v/>
      </c>
      <c r="Y25" t="str">
        <f t="shared" si="23"/>
        <v/>
      </c>
      <c r="Z25" t="str">
        <f t="shared" si="23"/>
        <v/>
      </c>
      <c r="AA25" t="str">
        <f t="shared" si="23"/>
        <v/>
      </c>
      <c r="AB25" t="str">
        <f t="shared" si="23"/>
        <v/>
      </c>
      <c r="AC25" t="str">
        <f t="shared" si="23"/>
        <v/>
      </c>
      <c r="AD25" t="str">
        <f t="shared" si="23"/>
        <v/>
      </c>
      <c r="AE25" t="str">
        <f t="shared" si="23"/>
        <v/>
      </c>
      <c r="AF25" t="str">
        <f t="shared" si="23"/>
        <v/>
      </c>
      <c r="AG25" t="str">
        <f t="shared" si="23"/>
        <v/>
      </c>
      <c r="AH25" t="str">
        <f t="shared" si="23"/>
        <v/>
      </c>
      <c r="AI25" t="str">
        <f t="shared" si="24"/>
        <v/>
      </c>
      <c r="AJ25" t="str">
        <f t="shared" si="24"/>
        <v/>
      </c>
      <c r="AK25" t="str">
        <f t="shared" si="24"/>
        <v/>
      </c>
      <c r="AL25" t="str">
        <f t="shared" si="24"/>
        <v/>
      </c>
      <c r="AM25" t="str">
        <f t="shared" si="24"/>
        <v/>
      </c>
      <c r="AN25" t="str">
        <f t="shared" si="24"/>
        <v/>
      </c>
      <c r="AO25" t="str">
        <f t="shared" si="24"/>
        <v/>
      </c>
      <c r="AP25" t="str">
        <f t="shared" si="24"/>
        <v/>
      </c>
      <c r="AQ25" t="str">
        <f t="shared" si="24"/>
        <v/>
      </c>
      <c r="AR25" t="str">
        <f t="shared" si="25"/>
        <v/>
      </c>
      <c r="AS25" t="str">
        <f t="shared" si="25"/>
        <v/>
      </c>
      <c r="AT25" t="str">
        <f t="shared" si="25"/>
        <v/>
      </c>
      <c r="AU25" t="str">
        <f t="shared" si="25"/>
        <v/>
      </c>
      <c r="AV25" t="str">
        <f t="shared" si="25"/>
        <v/>
      </c>
      <c r="AW25" t="str">
        <f t="shared" si="25"/>
        <v/>
      </c>
      <c r="AX25" s="38"/>
      <c r="AY25" t="str">
        <f t="shared" si="26"/>
        <v/>
      </c>
      <c r="AZ25" t="str">
        <f t="shared" si="26"/>
        <v/>
      </c>
      <c r="BA25" t="str">
        <f t="shared" si="26"/>
        <v/>
      </c>
      <c r="BB25" t="str">
        <f t="shared" si="27"/>
        <v/>
      </c>
      <c r="BC25" t="str">
        <f t="shared" si="27"/>
        <v/>
      </c>
      <c r="BD25" t="str">
        <f t="shared" si="27"/>
        <v/>
      </c>
      <c r="BE25" t="str">
        <f t="shared" si="28"/>
        <v/>
      </c>
      <c r="BF25" t="str">
        <f t="shared" si="28"/>
        <v/>
      </c>
      <c r="BG25" t="str">
        <f t="shared" si="29"/>
        <v/>
      </c>
      <c r="BH25" t="str">
        <f t="shared" si="29"/>
        <v/>
      </c>
      <c r="BI25" t="str">
        <f t="shared" si="11"/>
        <v/>
      </c>
      <c r="BJ25" s="38"/>
      <c r="BK25" t="str">
        <f t="shared" si="30"/>
        <v/>
      </c>
      <c r="BL25" t="str">
        <f t="shared" si="30"/>
        <v/>
      </c>
      <c r="BM25" t="str">
        <f t="shared" si="30"/>
        <v/>
      </c>
      <c r="BN25" t="str">
        <f t="shared" si="30"/>
        <v/>
      </c>
      <c r="BO25" t="str">
        <f t="shared" si="30"/>
        <v/>
      </c>
    </row>
    <row r="26" spans="1:67" x14ac:dyDescent="0.25">
      <c r="A26">
        <f t="shared" si="13"/>
        <v>1995</v>
      </c>
      <c r="B26" t="s">
        <v>290</v>
      </c>
      <c r="C26" t="s">
        <v>290</v>
      </c>
      <c r="D26" t="s">
        <v>290</v>
      </c>
      <c r="E26" t="s">
        <v>290</v>
      </c>
      <c r="F26" t="str">
        <f t="shared" si="19"/>
        <v/>
      </c>
      <c r="G26" t="str">
        <f t="shared" si="19"/>
        <v/>
      </c>
      <c r="H26" t="str">
        <f t="shared" si="19"/>
        <v/>
      </c>
      <c r="I26" t="str">
        <f t="shared" si="19"/>
        <v/>
      </c>
      <c r="J26" t="str">
        <f t="shared" si="19"/>
        <v/>
      </c>
      <c r="K26" t="str">
        <f t="shared" si="19"/>
        <v/>
      </c>
      <c r="L26" t="str">
        <f t="shared" si="20"/>
        <v/>
      </c>
      <c r="M26" t="str">
        <f t="shared" si="20"/>
        <v/>
      </c>
      <c r="N26" t="str">
        <f t="shared" si="20"/>
        <v/>
      </c>
      <c r="O26" t="str">
        <f t="shared" si="21"/>
        <v/>
      </c>
      <c r="P26" t="str">
        <f t="shared" si="21"/>
        <v/>
      </c>
      <c r="Q26" s="38"/>
      <c r="R26" t="str">
        <f t="shared" si="22"/>
        <v/>
      </c>
      <c r="S26" t="str">
        <f t="shared" si="22"/>
        <v/>
      </c>
      <c r="T26" t="str">
        <f t="shared" si="22"/>
        <v/>
      </c>
      <c r="U26" t="str">
        <f t="shared" si="23"/>
        <v/>
      </c>
      <c r="V26" t="str">
        <f t="shared" si="23"/>
        <v/>
      </c>
      <c r="W26" t="str">
        <f t="shared" si="23"/>
        <v/>
      </c>
      <c r="X26" t="str">
        <f t="shared" si="23"/>
        <v/>
      </c>
      <c r="Y26" t="str">
        <f t="shared" si="23"/>
        <v/>
      </c>
      <c r="Z26" t="str">
        <f t="shared" si="23"/>
        <v/>
      </c>
      <c r="AA26" t="str">
        <f t="shared" si="23"/>
        <v/>
      </c>
      <c r="AB26" t="str">
        <f t="shared" si="23"/>
        <v/>
      </c>
      <c r="AC26" t="str">
        <f t="shared" si="23"/>
        <v/>
      </c>
      <c r="AD26" t="str">
        <f t="shared" si="23"/>
        <v/>
      </c>
      <c r="AE26" t="str">
        <f t="shared" si="23"/>
        <v/>
      </c>
      <c r="AF26" t="str">
        <f t="shared" si="23"/>
        <v/>
      </c>
      <c r="AG26" t="str">
        <f t="shared" si="23"/>
        <v/>
      </c>
      <c r="AH26" t="str">
        <f t="shared" si="23"/>
        <v/>
      </c>
      <c r="AI26" t="str">
        <f t="shared" si="24"/>
        <v/>
      </c>
      <c r="AJ26" t="str">
        <f t="shared" si="24"/>
        <v/>
      </c>
      <c r="AK26" t="str">
        <f t="shared" si="24"/>
        <v/>
      </c>
      <c r="AL26" t="str">
        <f t="shared" si="24"/>
        <v/>
      </c>
      <c r="AM26" t="str">
        <f t="shared" si="24"/>
        <v/>
      </c>
      <c r="AN26" t="str">
        <f t="shared" si="24"/>
        <v/>
      </c>
      <c r="AO26" t="str">
        <f t="shared" si="24"/>
        <v/>
      </c>
      <c r="AP26" t="str">
        <f t="shared" si="24"/>
        <v/>
      </c>
      <c r="AQ26" t="str">
        <f t="shared" si="24"/>
        <v/>
      </c>
      <c r="AR26" t="str">
        <f t="shared" si="25"/>
        <v/>
      </c>
      <c r="AS26" t="str">
        <f t="shared" si="25"/>
        <v/>
      </c>
      <c r="AT26" t="str">
        <f t="shared" si="25"/>
        <v/>
      </c>
      <c r="AU26" t="str">
        <f t="shared" si="25"/>
        <v/>
      </c>
      <c r="AV26" t="str">
        <f t="shared" si="25"/>
        <v/>
      </c>
      <c r="AW26" t="str">
        <f t="shared" si="25"/>
        <v/>
      </c>
      <c r="AX26" s="38"/>
      <c r="AY26" t="str">
        <f t="shared" si="26"/>
        <v/>
      </c>
      <c r="AZ26" t="str">
        <f t="shared" si="26"/>
        <v/>
      </c>
      <c r="BA26" t="str">
        <f t="shared" si="26"/>
        <v/>
      </c>
      <c r="BB26" t="str">
        <f t="shared" si="27"/>
        <v/>
      </c>
      <c r="BC26" t="str">
        <f t="shared" si="27"/>
        <v/>
      </c>
      <c r="BD26" t="str">
        <f t="shared" si="27"/>
        <v/>
      </c>
      <c r="BE26" t="str">
        <f t="shared" si="28"/>
        <v/>
      </c>
      <c r="BF26" t="str">
        <f t="shared" si="28"/>
        <v/>
      </c>
      <c r="BG26" t="str">
        <f t="shared" si="29"/>
        <v/>
      </c>
      <c r="BH26" t="str">
        <f t="shared" si="29"/>
        <v/>
      </c>
      <c r="BI26" t="str">
        <f t="shared" si="11"/>
        <v/>
      </c>
      <c r="BJ26" s="38"/>
      <c r="BK26" t="str">
        <f t="shared" si="30"/>
        <v/>
      </c>
      <c r="BL26" t="str">
        <f t="shared" si="30"/>
        <v/>
      </c>
      <c r="BM26" t="str">
        <f t="shared" si="30"/>
        <v/>
      </c>
      <c r="BN26" t="str">
        <f t="shared" si="30"/>
        <v/>
      </c>
      <c r="BO26" t="str">
        <f t="shared" si="30"/>
        <v/>
      </c>
    </row>
    <row r="27" spans="1:67" x14ac:dyDescent="0.25">
      <c r="A27">
        <f t="shared" si="13"/>
        <v>1994</v>
      </c>
      <c r="B27" t="s">
        <v>290</v>
      </c>
      <c r="C27" t="s">
        <v>290</v>
      </c>
      <c r="D27" t="s">
        <v>290</v>
      </c>
      <c r="E27" t="s">
        <v>290</v>
      </c>
      <c r="F27" t="str">
        <f t="shared" si="19"/>
        <v/>
      </c>
      <c r="G27" t="str">
        <f t="shared" si="19"/>
        <v/>
      </c>
      <c r="H27" t="str">
        <f t="shared" si="19"/>
        <v/>
      </c>
      <c r="I27" t="str">
        <f t="shared" si="19"/>
        <v/>
      </c>
      <c r="J27" t="str">
        <f t="shared" si="19"/>
        <v/>
      </c>
      <c r="K27" t="str">
        <f t="shared" si="19"/>
        <v/>
      </c>
      <c r="L27" t="str">
        <f t="shared" si="20"/>
        <v/>
      </c>
      <c r="M27" t="str">
        <f t="shared" si="20"/>
        <v/>
      </c>
      <c r="N27" t="str">
        <f t="shared" si="20"/>
        <v/>
      </c>
      <c r="O27" t="str">
        <f t="shared" si="21"/>
        <v/>
      </c>
      <c r="P27" t="str">
        <f t="shared" si="21"/>
        <v/>
      </c>
      <c r="Q27" s="38"/>
      <c r="R27" t="str">
        <f t="shared" si="22"/>
        <v/>
      </c>
      <c r="S27" t="str">
        <f t="shared" si="22"/>
        <v/>
      </c>
      <c r="T27" t="str">
        <f t="shared" si="22"/>
        <v/>
      </c>
      <c r="U27" t="str">
        <f t="shared" si="23"/>
        <v/>
      </c>
      <c r="V27" t="str">
        <f t="shared" si="23"/>
        <v/>
      </c>
      <c r="W27" t="str">
        <f t="shared" si="23"/>
        <v/>
      </c>
      <c r="X27" t="str">
        <f t="shared" si="23"/>
        <v/>
      </c>
      <c r="Y27" t="str">
        <f t="shared" si="23"/>
        <v/>
      </c>
      <c r="Z27" t="str">
        <f t="shared" si="23"/>
        <v/>
      </c>
      <c r="AA27" t="str">
        <f t="shared" si="23"/>
        <v/>
      </c>
      <c r="AB27" t="str">
        <f t="shared" si="23"/>
        <v/>
      </c>
      <c r="AC27" t="str">
        <f t="shared" si="23"/>
        <v/>
      </c>
      <c r="AD27" t="str">
        <f t="shared" si="23"/>
        <v/>
      </c>
      <c r="AE27" t="str">
        <f t="shared" si="23"/>
        <v/>
      </c>
      <c r="AF27" t="str">
        <f t="shared" si="23"/>
        <v/>
      </c>
      <c r="AG27" t="str">
        <f t="shared" si="23"/>
        <v/>
      </c>
      <c r="AH27" t="str">
        <f t="shared" si="23"/>
        <v/>
      </c>
      <c r="AI27" t="str">
        <f t="shared" si="24"/>
        <v/>
      </c>
      <c r="AJ27" t="str">
        <f t="shared" si="24"/>
        <v/>
      </c>
      <c r="AK27" t="str">
        <f t="shared" si="24"/>
        <v/>
      </c>
      <c r="AL27" t="str">
        <f t="shared" si="24"/>
        <v/>
      </c>
      <c r="AM27" t="str">
        <f t="shared" si="24"/>
        <v/>
      </c>
      <c r="AN27" t="str">
        <f t="shared" si="24"/>
        <v/>
      </c>
      <c r="AO27" t="str">
        <f t="shared" si="24"/>
        <v/>
      </c>
      <c r="AP27" t="str">
        <f t="shared" si="24"/>
        <v/>
      </c>
      <c r="AQ27" t="str">
        <f t="shared" si="24"/>
        <v/>
      </c>
      <c r="AR27" t="str">
        <f t="shared" si="25"/>
        <v/>
      </c>
      <c r="AS27" t="str">
        <f t="shared" si="25"/>
        <v/>
      </c>
      <c r="AT27" t="str">
        <f t="shared" si="25"/>
        <v/>
      </c>
      <c r="AU27" t="str">
        <f t="shared" si="25"/>
        <v/>
      </c>
      <c r="AV27" t="str">
        <f t="shared" si="25"/>
        <v/>
      </c>
      <c r="AW27" t="str">
        <f t="shared" si="25"/>
        <v/>
      </c>
      <c r="AX27" s="38"/>
      <c r="AY27" t="str">
        <f t="shared" si="26"/>
        <v/>
      </c>
      <c r="AZ27" t="str">
        <f t="shared" si="26"/>
        <v/>
      </c>
      <c r="BA27" t="str">
        <f t="shared" si="26"/>
        <v/>
      </c>
      <c r="BB27" t="str">
        <f t="shared" si="27"/>
        <v/>
      </c>
      <c r="BC27" t="str">
        <f t="shared" si="27"/>
        <v/>
      </c>
      <c r="BD27" t="str">
        <f t="shared" si="27"/>
        <v/>
      </c>
      <c r="BE27" t="str">
        <f t="shared" si="28"/>
        <v/>
      </c>
      <c r="BF27" t="str">
        <f t="shared" si="28"/>
        <v/>
      </c>
      <c r="BG27" t="str">
        <f t="shared" si="29"/>
        <v/>
      </c>
      <c r="BH27" t="str">
        <f t="shared" si="29"/>
        <v/>
      </c>
      <c r="BI27" t="str">
        <f t="shared" si="11"/>
        <v/>
      </c>
      <c r="BJ27" s="38"/>
      <c r="BK27" t="str">
        <f t="shared" si="30"/>
        <v/>
      </c>
      <c r="BL27" t="str">
        <f t="shared" si="30"/>
        <v/>
      </c>
      <c r="BM27" t="str">
        <f t="shared" si="30"/>
        <v/>
      </c>
      <c r="BN27" t="str">
        <f t="shared" si="30"/>
        <v/>
      </c>
      <c r="BO27" t="str">
        <f t="shared" si="30"/>
        <v/>
      </c>
    </row>
    <row r="28" spans="1:67" x14ac:dyDescent="0.25">
      <c r="A28">
        <f t="shared" si="13"/>
        <v>1993</v>
      </c>
      <c r="B28" t="s">
        <v>290</v>
      </c>
      <c r="C28" t="s">
        <v>290</v>
      </c>
      <c r="D28" t="s">
        <v>290</v>
      </c>
      <c r="E28" t="s">
        <v>290</v>
      </c>
      <c r="F28" t="str">
        <f t="shared" si="19"/>
        <v/>
      </c>
      <c r="G28" t="str">
        <f t="shared" si="19"/>
        <v/>
      </c>
      <c r="H28" t="str">
        <f t="shared" si="19"/>
        <v/>
      </c>
      <c r="I28" t="str">
        <f t="shared" si="19"/>
        <v/>
      </c>
      <c r="J28" t="str">
        <f t="shared" si="19"/>
        <v/>
      </c>
      <c r="K28" t="str">
        <f t="shared" si="19"/>
        <v/>
      </c>
      <c r="L28" t="str">
        <f t="shared" si="20"/>
        <v/>
      </c>
      <c r="M28" t="str">
        <f t="shared" si="20"/>
        <v/>
      </c>
      <c r="N28" t="str">
        <f t="shared" si="20"/>
        <v/>
      </c>
      <c r="O28" t="str">
        <f t="shared" si="21"/>
        <v/>
      </c>
      <c r="P28" t="str">
        <f t="shared" si="21"/>
        <v/>
      </c>
      <c r="Q28" s="38"/>
      <c r="R28" t="str">
        <f t="shared" si="22"/>
        <v/>
      </c>
      <c r="S28" t="str">
        <f t="shared" si="22"/>
        <v/>
      </c>
      <c r="T28" t="str">
        <f t="shared" si="22"/>
        <v/>
      </c>
      <c r="U28" t="str">
        <f t="shared" si="23"/>
        <v/>
      </c>
      <c r="V28" t="str">
        <f t="shared" si="23"/>
        <v/>
      </c>
      <c r="W28" t="str">
        <f t="shared" si="23"/>
        <v/>
      </c>
      <c r="X28" t="str">
        <f t="shared" si="23"/>
        <v/>
      </c>
      <c r="Y28" t="str">
        <f t="shared" si="23"/>
        <v/>
      </c>
      <c r="Z28" t="str">
        <f t="shared" si="23"/>
        <v/>
      </c>
      <c r="AA28" t="str">
        <f t="shared" si="23"/>
        <v/>
      </c>
      <c r="AB28" t="str">
        <f t="shared" si="23"/>
        <v/>
      </c>
      <c r="AC28" t="str">
        <f t="shared" si="23"/>
        <v/>
      </c>
      <c r="AD28" t="str">
        <f t="shared" si="23"/>
        <v/>
      </c>
      <c r="AE28" t="str">
        <f t="shared" si="23"/>
        <v/>
      </c>
      <c r="AF28" t="str">
        <f t="shared" si="23"/>
        <v/>
      </c>
      <c r="AG28" t="str">
        <f t="shared" si="23"/>
        <v/>
      </c>
      <c r="AH28" t="str">
        <f t="shared" si="23"/>
        <v/>
      </c>
      <c r="AI28" t="str">
        <f t="shared" si="24"/>
        <v/>
      </c>
      <c r="AJ28" t="str">
        <f t="shared" si="24"/>
        <v/>
      </c>
      <c r="AK28" t="str">
        <f t="shared" si="24"/>
        <v/>
      </c>
      <c r="AL28" t="str">
        <f t="shared" si="24"/>
        <v/>
      </c>
      <c r="AM28" t="str">
        <f t="shared" si="24"/>
        <v/>
      </c>
      <c r="AN28" t="str">
        <f t="shared" si="24"/>
        <v/>
      </c>
      <c r="AO28" t="str">
        <f t="shared" si="24"/>
        <v/>
      </c>
      <c r="AP28" t="str">
        <f t="shared" si="24"/>
        <v/>
      </c>
      <c r="AQ28" t="str">
        <f t="shared" si="24"/>
        <v/>
      </c>
      <c r="AR28" t="str">
        <f t="shared" si="25"/>
        <v/>
      </c>
      <c r="AS28" t="str">
        <f t="shared" si="25"/>
        <v/>
      </c>
      <c r="AT28" t="str">
        <f t="shared" si="25"/>
        <v/>
      </c>
      <c r="AU28" t="str">
        <f t="shared" si="25"/>
        <v/>
      </c>
      <c r="AV28" t="str">
        <f t="shared" si="25"/>
        <v/>
      </c>
      <c r="AW28" t="str">
        <f t="shared" si="25"/>
        <v/>
      </c>
      <c r="AX28" s="38"/>
      <c r="AY28" t="str">
        <f t="shared" si="26"/>
        <v/>
      </c>
      <c r="AZ28" t="str">
        <f t="shared" si="26"/>
        <v/>
      </c>
      <c r="BA28" t="str">
        <f t="shared" si="26"/>
        <v/>
      </c>
      <c r="BB28" t="str">
        <f t="shared" si="27"/>
        <v/>
      </c>
      <c r="BC28" t="str">
        <f t="shared" si="27"/>
        <v/>
      </c>
      <c r="BD28" t="str">
        <f t="shared" si="27"/>
        <v/>
      </c>
      <c r="BE28" t="str">
        <f t="shared" si="28"/>
        <v/>
      </c>
      <c r="BF28" t="str">
        <f t="shared" si="28"/>
        <v/>
      </c>
      <c r="BG28" t="str">
        <f t="shared" si="29"/>
        <v/>
      </c>
      <c r="BH28" t="str">
        <f t="shared" si="29"/>
        <v/>
      </c>
      <c r="BI28" t="str">
        <f t="shared" si="11"/>
        <v/>
      </c>
      <c r="BJ28" s="38"/>
      <c r="BK28" t="str">
        <f t="shared" si="30"/>
        <v/>
      </c>
      <c r="BL28" t="str">
        <f t="shared" si="30"/>
        <v/>
      </c>
      <c r="BM28" t="str">
        <f t="shared" si="30"/>
        <v/>
      </c>
      <c r="BN28" t="str">
        <f t="shared" si="30"/>
        <v/>
      </c>
      <c r="BO28" t="str">
        <f t="shared" si="30"/>
        <v/>
      </c>
    </row>
    <row r="29" spans="1:67" x14ac:dyDescent="0.25">
      <c r="A29">
        <f t="shared" si="13"/>
        <v>1992</v>
      </c>
      <c r="B29" t="s">
        <v>290</v>
      </c>
      <c r="C29" t="s">
        <v>290</v>
      </c>
      <c r="D29" t="s">
        <v>290</v>
      </c>
      <c r="E29" t="s">
        <v>290</v>
      </c>
      <c r="F29" t="str">
        <f t="shared" si="19"/>
        <v/>
      </c>
      <c r="G29" t="str">
        <f t="shared" si="19"/>
        <v/>
      </c>
      <c r="H29" t="str">
        <f t="shared" si="19"/>
        <v/>
      </c>
      <c r="I29" t="str">
        <f t="shared" si="19"/>
        <v/>
      </c>
      <c r="J29" t="str">
        <f t="shared" si="19"/>
        <v/>
      </c>
      <c r="K29" t="str">
        <f t="shared" si="19"/>
        <v/>
      </c>
      <c r="L29" t="str">
        <f t="shared" si="20"/>
        <v/>
      </c>
      <c r="M29" t="str">
        <f t="shared" si="20"/>
        <v/>
      </c>
      <c r="N29" t="str">
        <f t="shared" si="20"/>
        <v/>
      </c>
      <c r="O29" t="str">
        <f t="shared" si="21"/>
        <v/>
      </c>
      <c r="P29" t="str">
        <f t="shared" si="21"/>
        <v/>
      </c>
      <c r="Q29" s="38"/>
      <c r="R29" t="str">
        <f t="shared" si="22"/>
        <v/>
      </c>
      <c r="S29" t="str">
        <f t="shared" si="22"/>
        <v/>
      </c>
      <c r="T29" t="str">
        <f t="shared" si="22"/>
        <v/>
      </c>
      <c r="U29" t="str">
        <f t="shared" si="23"/>
        <v/>
      </c>
      <c r="V29" t="str">
        <f t="shared" si="23"/>
        <v/>
      </c>
      <c r="W29" t="str">
        <f t="shared" si="23"/>
        <v/>
      </c>
      <c r="X29" t="str">
        <f t="shared" si="23"/>
        <v/>
      </c>
      <c r="Y29" t="str">
        <f t="shared" si="23"/>
        <v/>
      </c>
      <c r="Z29" t="str">
        <f t="shared" si="23"/>
        <v/>
      </c>
      <c r="AA29" t="str">
        <f t="shared" si="23"/>
        <v/>
      </c>
      <c r="AB29" t="str">
        <f t="shared" si="23"/>
        <v/>
      </c>
      <c r="AC29" t="str">
        <f t="shared" si="23"/>
        <v/>
      </c>
      <c r="AD29" t="str">
        <f t="shared" si="23"/>
        <v/>
      </c>
      <c r="AE29" t="str">
        <f t="shared" si="23"/>
        <v/>
      </c>
      <c r="AF29" t="str">
        <f t="shared" si="23"/>
        <v/>
      </c>
      <c r="AG29" t="str">
        <f t="shared" si="23"/>
        <v/>
      </c>
      <c r="AH29" t="str">
        <f t="shared" si="23"/>
        <v/>
      </c>
      <c r="AI29" t="str">
        <f t="shared" si="24"/>
        <v/>
      </c>
      <c r="AJ29" t="str">
        <f t="shared" si="24"/>
        <v/>
      </c>
      <c r="AK29" t="str">
        <f t="shared" si="24"/>
        <v/>
      </c>
      <c r="AL29" t="str">
        <f t="shared" si="24"/>
        <v/>
      </c>
      <c r="AM29" t="str">
        <f t="shared" si="24"/>
        <v/>
      </c>
      <c r="AN29" t="str">
        <f t="shared" si="24"/>
        <v/>
      </c>
      <c r="AO29" t="str">
        <f t="shared" si="24"/>
        <v/>
      </c>
      <c r="AP29" t="str">
        <f t="shared" si="24"/>
        <v/>
      </c>
      <c r="AQ29" t="str">
        <f t="shared" si="24"/>
        <v/>
      </c>
      <c r="AR29" t="str">
        <f t="shared" si="25"/>
        <v/>
      </c>
      <c r="AS29" t="str">
        <f t="shared" si="25"/>
        <v/>
      </c>
      <c r="AT29" t="str">
        <f t="shared" si="25"/>
        <v/>
      </c>
      <c r="AU29" t="str">
        <f t="shared" si="25"/>
        <v/>
      </c>
      <c r="AV29" t="str">
        <f t="shared" si="25"/>
        <v/>
      </c>
      <c r="AW29" t="str">
        <f t="shared" si="25"/>
        <v/>
      </c>
      <c r="AX29" s="38"/>
      <c r="AY29" t="str">
        <f t="shared" si="26"/>
        <v/>
      </c>
      <c r="AZ29" t="str">
        <f t="shared" si="26"/>
        <v/>
      </c>
      <c r="BA29" t="str">
        <f t="shared" si="26"/>
        <v/>
      </c>
      <c r="BB29" t="str">
        <f t="shared" si="27"/>
        <v/>
      </c>
      <c r="BC29" t="str">
        <f t="shared" si="27"/>
        <v/>
      </c>
      <c r="BD29" t="str">
        <f t="shared" si="27"/>
        <v/>
      </c>
      <c r="BE29" t="str">
        <f t="shared" si="28"/>
        <v/>
      </c>
      <c r="BF29" t="str">
        <f t="shared" si="28"/>
        <v/>
      </c>
      <c r="BG29" t="str">
        <f t="shared" si="29"/>
        <v/>
      </c>
      <c r="BH29" t="str">
        <f t="shared" si="29"/>
        <v/>
      </c>
      <c r="BI29" t="str">
        <f t="shared" si="11"/>
        <v/>
      </c>
      <c r="BJ29" s="38"/>
      <c r="BK29" t="str">
        <f t="shared" si="30"/>
        <v/>
      </c>
      <c r="BL29" t="str">
        <f t="shared" si="30"/>
        <v/>
      </c>
      <c r="BM29" t="str">
        <f t="shared" si="30"/>
        <v/>
      </c>
      <c r="BN29" t="str">
        <f t="shared" si="30"/>
        <v/>
      </c>
      <c r="BO29" t="str">
        <f t="shared" si="30"/>
        <v/>
      </c>
    </row>
    <row r="30" spans="1:67" x14ac:dyDescent="0.25">
      <c r="A30">
        <f t="shared" si="13"/>
        <v>1991</v>
      </c>
      <c r="B30" t="s">
        <v>290</v>
      </c>
      <c r="C30" t="s">
        <v>290</v>
      </c>
      <c r="D30" t="s">
        <v>290</v>
      </c>
      <c r="E30" t="s">
        <v>290</v>
      </c>
      <c r="F30" t="str">
        <f t="shared" si="19"/>
        <v/>
      </c>
      <c r="G30" t="str">
        <f t="shared" si="19"/>
        <v/>
      </c>
      <c r="H30" t="str">
        <f t="shared" si="19"/>
        <v/>
      </c>
      <c r="I30" t="str">
        <f t="shared" si="19"/>
        <v/>
      </c>
      <c r="J30" t="str">
        <f t="shared" si="19"/>
        <v/>
      </c>
      <c r="K30" t="str">
        <f t="shared" si="19"/>
        <v/>
      </c>
      <c r="L30" t="str">
        <f t="shared" si="20"/>
        <v/>
      </c>
      <c r="M30" t="str">
        <f t="shared" si="20"/>
        <v/>
      </c>
      <c r="N30" t="str">
        <f t="shared" si="20"/>
        <v/>
      </c>
      <c r="O30" t="str">
        <f t="shared" si="21"/>
        <v/>
      </c>
      <c r="P30" t="str">
        <f t="shared" si="21"/>
        <v/>
      </c>
      <c r="Q30" s="38"/>
      <c r="R30" t="str">
        <f t="shared" si="22"/>
        <v/>
      </c>
      <c r="S30" t="str">
        <f t="shared" si="22"/>
        <v/>
      </c>
      <c r="T30" t="str">
        <f t="shared" si="22"/>
        <v/>
      </c>
      <c r="U30" t="str">
        <f t="shared" si="23"/>
        <v/>
      </c>
      <c r="V30" t="str">
        <f t="shared" si="23"/>
        <v/>
      </c>
      <c r="W30" t="str">
        <f t="shared" si="23"/>
        <v/>
      </c>
      <c r="X30" t="str">
        <f t="shared" si="23"/>
        <v/>
      </c>
      <c r="Y30" t="str">
        <f t="shared" si="23"/>
        <v/>
      </c>
      <c r="Z30" t="str">
        <f t="shared" si="23"/>
        <v/>
      </c>
      <c r="AA30" t="str">
        <f t="shared" si="23"/>
        <v/>
      </c>
      <c r="AB30" t="str">
        <f t="shared" si="23"/>
        <v/>
      </c>
      <c r="AC30" t="str">
        <f t="shared" si="23"/>
        <v/>
      </c>
      <c r="AD30" t="str">
        <f t="shared" si="23"/>
        <v/>
      </c>
      <c r="AE30" t="str">
        <f t="shared" si="23"/>
        <v/>
      </c>
      <c r="AF30" t="str">
        <f t="shared" si="23"/>
        <v/>
      </c>
      <c r="AG30" t="str">
        <f t="shared" si="23"/>
        <v/>
      </c>
      <c r="AH30" t="str">
        <f t="shared" si="23"/>
        <v/>
      </c>
      <c r="AI30" t="str">
        <f t="shared" si="24"/>
        <v/>
      </c>
      <c r="AJ30" t="str">
        <f t="shared" si="24"/>
        <v/>
      </c>
      <c r="AK30" t="str">
        <f t="shared" si="24"/>
        <v/>
      </c>
      <c r="AL30" t="str">
        <f t="shared" si="24"/>
        <v/>
      </c>
      <c r="AM30" t="str">
        <f t="shared" si="24"/>
        <v/>
      </c>
      <c r="AN30" t="str">
        <f t="shared" si="24"/>
        <v/>
      </c>
      <c r="AO30" t="str">
        <f t="shared" si="24"/>
        <v/>
      </c>
      <c r="AP30" t="str">
        <f t="shared" si="24"/>
        <v/>
      </c>
      <c r="AQ30" t="str">
        <f t="shared" si="24"/>
        <v/>
      </c>
      <c r="AR30" t="str">
        <f t="shared" si="25"/>
        <v/>
      </c>
      <c r="AS30" t="str">
        <f t="shared" si="25"/>
        <v/>
      </c>
      <c r="AT30" t="str">
        <f t="shared" si="25"/>
        <v/>
      </c>
      <c r="AU30" t="str">
        <f t="shared" si="25"/>
        <v/>
      </c>
      <c r="AV30" t="str">
        <f t="shared" si="25"/>
        <v/>
      </c>
      <c r="AW30" t="str">
        <f t="shared" si="25"/>
        <v/>
      </c>
      <c r="AX30" s="38"/>
      <c r="AY30" t="str">
        <f t="shared" si="26"/>
        <v/>
      </c>
      <c r="AZ30" t="str">
        <f t="shared" si="26"/>
        <v/>
      </c>
      <c r="BA30" t="str">
        <f t="shared" si="26"/>
        <v/>
      </c>
      <c r="BB30" t="str">
        <f t="shared" si="27"/>
        <v/>
      </c>
      <c r="BC30" t="str">
        <f t="shared" si="27"/>
        <v/>
      </c>
      <c r="BD30" t="str">
        <f t="shared" si="27"/>
        <v/>
      </c>
      <c r="BE30" t="str">
        <f t="shared" si="28"/>
        <v/>
      </c>
      <c r="BF30" t="str">
        <f t="shared" si="28"/>
        <v/>
      </c>
      <c r="BG30" t="str">
        <f t="shared" si="29"/>
        <v/>
      </c>
      <c r="BH30" t="str">
        <f t="shared" si="29"/>
        <v/>
      </c>
      <c r="BI30" t="str">
        <f t="shared" si="11"/>
        <v/>
      </c>
      <c r="BJ30" s="38"/>
      <c r="BK30" t="str">
        <f t="shared" si="30"/>
        <v/>
      </c>
      <c r="BL30" t="str">
        <f t="shared" si="30"/>
        <v/>
      </c>
      <c r="BM30" t="str">
        <f t="shared" si="30"/>
        <v/>
      </c>
      <c r="BN30" t="str">
        <f t="shared" si="30"/>
        <v/>
      </c>
      <c r="BO30" t="str">
        <f t="shared" si="30"/>
        <v/>
      </c>
    </row>
    <row r="31" spans="1:67" x14ac:dyDescent="0.25">
      <c r="A31">
        <f t="shared" si="13"/>
        <v>1990</v>
      </c>
      <c r="B31" t="s">
        <v>290</v>
      </c>
      <c r="C31" t="s">
        <v>290</v>
      </c>
      <c r="D31" t="s">
        <v>290</v>
      </c>
      <c r="E31" t="s">
        <v>290</v>
      </c>
      <c r="F31" t="str">
        <f t="shared" si="19"/>
        <v/>
      </c>
      <c r="G31" t="str">
        <f t="shared" si="19"/>
        <v/>
      </c>
      <c r="H31" t="str">
        <f t="shared" si="19"/>
        <v/>
      </c>
      <c r="I31" t="str">
        <f t="shared" si="19"/>
        <v/>
      </c>
      <c r="J31" t="str">
        <f t="shared" si="19"/>
        <v/>
      </c>
      <c r="K31" t="str">
        <f t="shared" si="19"/>
        <v/>
      </c>
      <c r="L31" t="str">
        <f t="shared" si="20"/>
        <v/>
      </c>
      <c r="M31" t="str">
        <f t="shared" si="20"/>
        <v/>
      </c>
      <c r="N31" t="str">
        <f t="shared" si="20"/>
        <v/>
      </c>
      <c r="O31" t="str">
        <f t="shared" si="21"/>
        <v/>
      </c>
      <c r="P31" t="str">
        <f t="shared" si="21"/>
        <v/>
      </c>
      <c r="Q31" s="38"/>
      <c r="R31" t="str">
        <f t="shared" si="22"/>
        <v/>
      </c>
      <c r="S31" t="str">
        <f t="shared" si="22"/>
        <v/>
      </c>
      <c r="T31" t="str">
        <f t="shared" si="22"/>
        <v/>
      </c>
      <c r="U31" t="str">
        <f t="shared" si="23"/>
        <v/>
      </c>
      <c r="V31" t="str">
        <f t="shared" si="23"/>
        <v/>
      </c>
      <c r="W31" t="str">
        <f t="shared" si="23"/>
        <v/>
      </c>
      <c r="X31" t="str">
        <f t="shared" si="23"/>
        <v/>
      </c>
      <c r="Y31" t="str">
        <f t="shared" si="23"/>
        <v/>
      </c>
      <c r="Z31" t="str">
        <f t="shared" si="23"/>
        <v/>
      </c>
      <c r="AA31" t="str">
        <f t="shared" si="23"/>
        <v/>
      </c>
      <c r="AB31" t="str">
        <f t="shared" si="23"/>
        <v/>
      </c>
      <c r="AC31" t="str">
        <f t="shared" si="23"/>
        <v/>
      </c>
      <c r="AD31" t="str">
        <f t="shared" si="23"/>
        <v/>
      </c>
      <c r="AE31" t="str">
        <f t="shared" si="23"/>
        <v/>
      </c>
      <c r="AF31" t="str">
        <f t="shared" si="23"/>
        <v/>
      </c>
      <c r="AG31" t="str">
        <f t="shared" si="23"/>
        <v/>
      </c>
      <c r="AH31" t="str">
        <f t="shared" si="23"/>
        <v/>
      </c>
      <c r="AI31" t="str">
        <f t="shared" si="24"/>
        <v/>
      </c>
      <c r="AJ31" t="str">
        <f t="shared" si="24"/>
        <v/>
      </c>
      <c r="AK31" t="str">
        <f t="shared" si="24"/>
        <v/>
      </c>
      <c r="AL31" t="str">
        <f t="shared" si="24"/>
        <v/>
      </c>
      <c r="AM31" t="str">
        <f t="shared" si="24"/>
        <v/>
      </c>
      <c r="AN31" t="str">
        <f t="shared" si="24"/>
        <v/>
      </c>
      <c r="AO31" t="str">
        <f t="shared" si="24"/>
        <v/>
      </c>
      <c r="AP31" t="str">
        <f t="shared" si="24"/>
        <v/>
      </c>
      <c r="AQ31" t="str">
        <f t="shared" si="24"/>
        <v/>
      </c>
      <c r="AR31" t="str">
        <f t="shared" si="25"/>
        <v/>
      </c>
      <c r="AS31" t="str">
        <f t="shared" si="25"/>
        <v/>
      </c>
      <c r="AT31" t="str">
        <f t="shared" si="25"/>
        <v/>
      </c>
      <c r="AU31" t="str">
        <f t="shared" si="25"/>
        <v/>
      </c>
      <c r="AV31" t="str">
        <f t="shared" si="25"/>
        <v/>
      </c>
      <c r="AW31" t="str">
        <f t="shared" si="25"/>
        <v/>
      </c>
      <c r="AX31" s="38"/>
      <c r="AY31" t="str">
        <f t="shared" si="26"/>
        <v/>
      </c>
      <c r="AZ31" t="str">
        <f t="shared" si="26"/>
        <v/>
      </c>
      <c r="BA31" t="str">
        <f t="shared" si="26"/>
        <v/>
      </c>
      <c r="BB31" t="str">
        <f t="shared" si="27"/>
        <v/>
      </c>
      <c r="BC31" t="str">
        <f t="shared" si="27"/>
        <v/>
      </c>
      <c r="BD31" t="str">
        <f t="shared" si="27"/>
        <v/>
      </c>
      <c r="BE31" t="str">
        <f t="shared" si="28"/>
        <v/>
      </c>
      <c r="BF31" t="str">
        <f t="shared" si="28"/>
        <v/>
      </c>
      <c r="BG31" t="str">
        <f t="shared" si="29"/>
        <v/>
      </c>
      <c r="BH31" t="str">
        <f t="shared" si="29"/>
        <v/>
      </c>
      <c r="BI31" t="str">
        <f t="shared" si="11"/>
        <v/>
      </c>
      <c r="BJ31" s="38"/>
      <c r="BK31" t="str">
        <f t="shared" si="30"/>
        <v/>
      </c>
      <c r="BL31" t="str">
        <f t="shared" si="30"/>
        <v/>
      </c>
      <c r="BM31" t="str">
        <f t="shared" si="30"/>
        <v/>
      </c>
      <c r="BN31" t="str">
        <f t="shared" si="30"/>
        <v/>
      </c>
      <c r="BO31" t="str">
        <f t="shared" si="30"/>
        <v/>
      </c>
    </row>
    <row r="32" spans="1:67" x14ac:dyDescent="0.25">
      <c r="A32">
        <f t="shared" si="13"/>
        <v>1989</v>
      </c>
      <c r="B32" t="s">
        <v>290</v>
      </c>
      <c r="C32" t="s">
        <v>290</v>
      </c>
      <c r="D32" t="s">
        <v>290</v>
      </c>
      <c r="E32" t="s">
        <v>290</v>
      </c>
      <c r="F32" t="str">
        <f t="shared" ref="F32:K41" si="31">IF($B32=3,"PFI","")</f>
        <v/>
      </c>
      <c r="G32" t="str">
        <f t="shared" si="31"/>
        <v/>
      </c>
      <c r="H32" t="str">
        <f t="shared" si="31"/>
        <v/>
      </c>
      <c r="I32" t="str">
        <f t="shared" si="31"/>
        <v/>
      </c>
      <c r="J32" t="str">
        <f t="shared" si="31"/>
        <v/>
      </c>
      <c r="K32" t="str">
        <f t="shared" si="31"/>
        <v/>
      </c>
      <c r="L32" t="str">
        <f t="shared" si="20"/>
        <v/>
      </c>
      <c r="M32" t="str">
        <f t="shared" si="20"/>
        <v/>
      </c>
      <c r="N32" t="str">
        <f t="shared" si="20"/>
        <v/>
      </c>
      <c r="O32" t="str">
        <f t="shared" si="21"/>
        <v/>
      </c>
      <c r="P32" t="str">
        <f t="shared" si="21"/>
        <v/>
      </c>
      <c r="Q32" s="38"/>
      <c r="R32" t="str">
        <f t="shared" si="22"/>
        <v/>
      </c>
      <c r="S32" t="str">
        <f t="shared" si="22"/>
        <v/>
      </c>
      <c r="T32" t="str">
        <f t="shared" si="22"/>
        <v/>
      </c>
      <c r="U32" t="str">
        <f t="shared" ref="U32:AH41" si="32">IF($B32=3,"DPF","")</f>
        <v/>
      </c>
      <c r="V32" t="str">
        <f t="shared" si="32"/>
        <v/>
      </c>
      <c r="W32" t="str">
        <f t="shared" si="32"/>
        <v/>
      </c>
      <c r="X32" t="str">
        <f t="shared" si="32"/>
        <v/>
      </c>
      <c r="Y32" t="str">
        <f t="shared" si="32"/>
        <v/>
      </c>
      <c r="Z32" t="str">
        <f t="shared" si="32"/>
        <v/>
      </c>
      <c r="AA32" t="str">
        <f t="shared" si="32"/>
        <v/>
      </c>
      <c r="AB32" t="str">
        <f t="shared" si="32"/>
        <v/>
      </c>
      <c r="AC32" t="str">
        <f t="shared" si="32"/>
        <v/>
      </c>
      <c r="AD32" t="str">
        <f t="shared" si="32"/>
        <v/>
      </c>
      <c r="AE32" t="str">
        <f t="shared" si="32"/>
        <v/>
      </c>
      <c r="AF32" t="str">
        <f t="shared" si="32"/>
        <v/>
      </c>
      <c r="AG32" t="str">
        <f t="shared" si="32"/>
        <v/>
      </c>
      <c r="AH32" t="str">
        <f t="shared" si="32"/>
        <v/>
      </c>
      <c r="AI32" t="str">
        <f t="shared" ref="AI32:AQ41" si="33">IF($B32=3,"PFI","")</f>
        <v/>
      </c>
      <c r="AJ32" t="str">
        <f t="shared" si="33"/>
        <v/>
      </c>
      <c r="AK32" t="str">
        <f t="shared" si="33"/>
        <v/>
      </c>
      <c r="AL32" t="str">
        <f t="shared" si="33"/>
        <v/>
      </c>
      <c r="AM32" t="str">
        <f t="shared" si="33"/>
        <v/>
      </c>
      <c r="AN32" t="str">
        <f t="shared" si="33"/>
        <v/>
      </c>
      <c r="AO32" t="str">
        <f t="shared" si="33"/>
        <v/>
      </c>
      <c r="AP32" t="str">
        <f t="shared" si="33"/>
        <v/>
      </c>
      <c r="AQ32" t="str">
        <f t="shared" si="33"/>
        <v/>
      </c>
      <c r="AR32" t="str">
        <f t="shared" ref="AR32:AW41" si="34">IF($B32=3,"DPF","")</f>
        <v/>
      </c>
      <c r="AS32" t="str">
        <f t="shared" si="34"/>
        <v/>
      </c>
      <c r="AT32" t="str">
        <f t="shared" si="34"/>
        <v/>
      </c>
      <c r="AU32" t="str">
        <f t="shared" si="34"/>
        <v/>
      </c>
      <c r="AV32" t="str">
        <f t="shared" si="34"/>
        <v/>
      </c>
      <c r="AW32" t="str">
        <f t="shared" si="34"/>
        <v/>
      </c>
      <c r="AX32" s="38"/>
      <c r="AY32" t="str">
        <f t="shared" si="26"/>
        <v/>
      </c>
      <c r="AZ32" t="str">
        <f t="shared" si="26"/>
        <v/>
      </c>
      <c r="BA32" t="str">
        <f t="shared" si="26"/>
        <v/>
      </c>
      <c r="BB32" t="str">
        <f t="shared" si="27"/>
        <v/>
      </c>
      <c r="BC32" t="str">
        <f t="shared" si="27"/>
        <v/>
      </c>
      <c r="BD32" t="str">
        <f t="shared" si="27"/>
        <v/>
      </c>
      <c r="BE32" t="str">
        <f t="shared" si="28"/>
        <v/>
      </c>
      <c r="BF32" t="str">
        <f t="shared" si="28"/>
        <v/>
      </c>
      <c r="BG32" t="str">
        <f t="shared" si="29"/>
        <v/>
      </c>
      <c r="BH32" t="str">
        <f t="shared" si="29"/>
        <v/>
      </c>
      <c r="BI32" t="str">
        <f t="shared" si="11"/>
        <v/>
      </c>
      <c r="BJ32" s="38"/>
      <c r="BK32" t="str">
        <f t="shared" ref="BK32:BO41" si="35">IF($B32=3,"PFI","")</f>
        <v/>
      </c>
      <c r="BL32" t="str">
        <f t="shared" si="35"/>
        <v/>
      </c>
      <c r="BM32" t="str">
        <f t="shared" si="35"/>
        <v/>
      </c>
      <c r="BN32" t="str">
        <f t="shared" si="35"/>
        <v/>
      </c>
      <c r="BO32" t="str">
        <f t="shared" si="35"/>
        <v/>
      </c>
    </row>
    <row r="33" spans="1:67" x14ac:dyDescent="0.25">
      <c r="A33">
        <f t="shared" si="13"/>
        <v>1988</v>
      </c>
      <c r="B33" t="s">
        <v>290</v>
      </c>
      <c r="C33" t="s">
        <v>290</v>
      </c>
      <c r="D33" t="s">
        <v>290</v>
      </c>
      <c r="E33" t="s">
        <v>290</v>
      </c>
      <c r="F33" t="str">
        <f t="shared" si="31"/>
        <v/>
      </c>
      <c r="G33" t="str">
        <f t="shared" si="31"/>
        <v/>
      </c>
      <c r="H33" t="str">
        <f t="shared" si="31"/>
        <v/>
      </c>
      <c r="I33" t="str">
        <f t="shared" si="31"/>
        <v/>
      </c>
      <c r="J33" t="str">
        <f t="shared" si="31"/>
        <v/>
      </c>
      <c r="K33" t="str">
        <f t="shared" si="31"/>
        <v/>
      </c>
      <c r="L33" t="str">
        <f t="shared" si="20"/>
        <v/>
      </c>
      <c r="M33" t="str">
        <f t="shared" si="20"/>
        <v/>
      </c>
      <c r="N33" t="str">
        <f t="shared" si="20"/>
        <v/>
      </c>
      <c r="O33" t="str">
        <f t="shared" si="21"/>
        <v/>
      </c>
      <c r="P33" t="str">
        <f t="shared" si="21"/>
        <v/>
      </c>
      <c r="Q33" s="38"/>
      <c r="R33" t="str">
        <f t="shared" si="22"/>
        <v/>
      </c>
      <c r="S33" t="str">
        <f t="shared" si="22"/>
        <v/>
      </c>
      <c r="T33" t="str">
        <f t="shared" si="22"/>
        <v/>
      </c>
      <c r="U33" t="str">
        <f t="shared" si="32"/>
        <v/>
      </c>
      <c r="V33" t="str">
        <f t="shared" si="32"/>
        <v/>
      </c>
      <c r="W33" t="str">
        <f t="shared" si="32"/>
        <v/>
      </c>
      <c r="X33" t="str">
        <f t="shared" si="32"/>
        <v/>
      </c>
      <c r="Y33" t="str">
        <f t="shared" si="32"/>
        <v/>
      </c>
      <c r="Z33" t="str">
        <f t="shared" si="32"/>
        <v/>
      </c>
      <c r="AA33" t="str">
        <f t="shared" si="32"/>
        <v/>
      </c>
      <c r="AB33" t="str">
        <f t="shared" si="32"/>
        <v/>
      </c>
      <c r="AC33" t="str">
        <f t="shared" si="32"/>
        <v/>
      </c>
      <c r="AD33" t="str">
        <f t="shared" si="32"/>
        <v/>
      </c>
      <c r="AE33" t="str">
        <f t="shared" si="32"/>
        <v/>
      </c>
      <c r="AF33" t="str">
        <f t="shared" si="32"/>
        <v/>
      </c>
      <c r="AG33" t="str">
        <f t="shared" si="32"/>
        <v/>
      </c>
      <c r="AH33" t="str">
        <f t="shared" si="32"/>
        <v/>
      </c>
      <c r="AI33" t="str">
        <f t="shared" si="33"/>
        <v/>
      </c>
      <c r="AJ33" t="str">
        <f t="shared" si="33"/>
        <v/>
      </c>
      <c r="AK33" t="str">
        <f t="shared" si="33"/>
        <v/>
      </c>
      <c r="AL33" t="str">
        <f t="shared" si="33"/>
        <v/>
      </c>
      <c r="AM33" t="str">
        <f t="shared" si="33"/>
        <v/>
      </c>
      <c r="AN33" t="str">
        <f t="shared" si="33"/>
        <v/>
      </c>
      <c r="AO33" t="str">
        <f t="shared" si="33"/>
        <v/>
      </c>
      <c r="AP33" t="str">
        <f t="shared" si="33"/>
        <v/>
      </c>
      <c r="AQ33" t="str">
        <f t="shared" si="33"/>
        <v/>
      </c>
      <c r="AR33" t="str">
        <f t="shared" si="34"/>
        <v/>
      </c>
      <c r="AS33" t="str">
        <f t="shared" si="34"/>
        <v/>
      </c>
      <c r="AT33" t="str">
        <f t="shared" si="34"/>
        <v/>
      </c>
      <c r="AU33" t="str">
        <f t="shared" si="34"/>
        <v/>
      </c>
      <c r="AV33" t="str">
        <f t="shared" si="34"/>
        <v/>
      </c>
      <c r="AW33" t="str">
        <f t="shared" si="34"/>
        <v/>
      </c>
      <c r="AX33" s="38"/>
      <c r="AY33" t="str">
        <f t="shared" si="26"/>
        <v/>
      </c>
      <c r="AZ33" t="str">
        <f t="shared" si="26"/>
        <v/>
      </c>
      <c r="BA33" t="str">
        <f t="shared" si="26"/>
        <v/>
      </c>
      <c r="BB33" t="str">
        <f t="shared" si="27"/>
        <v/>
      </c>
      <c r="BC33" t="str">
        <f t="shared" si="27"/>
        <v/>
      </c>
      <c r="BD33" t="str">
        <f t="shared" si="27"/>
        <v/>
      </c>
      <c r="BE33" t="str">
        <f t="shared" si="28"/>
        <v/>
      </c>
      <c r="BF33" t="str">
        <f t="shared" si="28"/>
        <v/>
      </c>
      <c r="BG33" t="str">
        <f t="shared" si="29"/>
        <v/>
      </c>
      <c r="BH33" t="str">
        <f t="shared" si="29"/>
        <v/>
      </c>
      <c r="BI33" t="str">
        <f t="shared" si="11"/>
        <v/>
      </c>
      <c r="BJ33" s="38"/>
      <c r="BK33" t="str">
        <f t="shared" si="35"/>
        <v/>
      </c>
      <c r="BL33" t="str">
        <f t="shared" si="35"/>
        <v/>
      </c>
      <c r="BM33" t="str">
        <f t="shared" si="35"/>
        <v/>
      </c>
      <c r="BN33" t="str">
        <f t="shared" si="35"/>
        <v/>
      </c>
      <c r="BO33" t="str">
        <f t="shared" si="35"/>
        <v/>
      </c>
    </row>
    <row r="34" spans="1:67" x14ac:dyDescent="0.25">
      <c r="A34">
        <f t="shared" si="13"/>
        <v>1987</v>
      </c>
      <c r="B34" t="s">
        <v>290</v>
      </c>
      <c r="C34" t="s">
        <v>290</v>
      </c>
      <c r="D34" t="s">
        <v>290</v>
      </c>
      <c r="E34" t="s">
        <v>290</v>
      </c>
      <c r="F34" t="str">
        <f t="shared" si="31"/>
        <v/>
      </c>
      <c r="G34" t="str">
        <f t="shared" si="31"/>
        <v/>
      </c>
      <c r="H34" t="str">
        <f t="shared" si="31"/>
        <v/>
      </c>
      <c r="I34" t="str">
        <f t="shared" si="31"/>
        <v/>
      </c>
      <c r="J34" t="str">
        <f t="shared" si="31"/>
        <v/>
      </c>
      <c r="K34" t="str">
        <f t="shared" si="31"/>
        <v/>
      </c>
      <c r="L34" t="str">
        <f t="shared" si="20"/>
        <v/>
      </c>
      <c r="M34" t="str">
        <f t="shared" si="20"/>
        <v/>
      </c>
      <c r="N34" t="str">
        <f t="shared" si="20"/>
        <v/>
      </c>
      <c r="O34" t="str">
        <f t="shared" si="21"/>
        <v/>
      </c>
      <c r="P34" t="str">
        <f t="shared" si="21"/>
        <v/>
      </c>
      <c r="Q34" s="38"/>
      <c r="R34" t="str">
        <f t="shared" si="22"/>
        <v/>
      </c>
      <c r="S34" t="str">
        <f t="shared" si="22"/>
        <v/>
      </c>
      <c r="T34" t="str">
        <f t="shared" si="22"/>
        <v/>
      </c>
      <c r="U34" t="str">
        <f t="shared" si="32"/>
        <v/>
      </c>
      <c r="V34" t="str">
        <f t="shared" si="32"/>
        <v/>
      </c>
      <c r="W34" t="str">
        <f t="shared" si="32"/>
        <v/>
      </c>
      <c r="X34" t="str">
        <f t="shared" si="32"/>
        <v/>
      </c>
      <c r="Y34" t="str">
        <f t="shared" si="32"/>
        <v/>
      </c>
      <c r="Z34" t="str">
        <f t="shared" si="32"/>
        <v/>
      </c>
      <c r="AA34" t="str">
        <f t="shared" si="32"/>
        <v/>
      </c>
      <c r="AB34" t="str">
        <f t="shared" si="32"/>
        <v/>
      </c>
      <c r="AC34" t="str">
        <f t="shared" si="32"/>
        <v/>
      </c>
      <c r="AD34" t="str">
        <f t="shared" si="32"/>
        <v/>
      </c>
      <c r="AE34" t="str">
        <f t="shared" si="32"/>
        <v/>
      </c>
      <c r="AF34" t="str">
        <f t="shared" si="32"/>
        <v/>
      </c>
      <c r="AG34" t="str">
        <f t="shared" si="32"/>
        <v/>
      </c>
      <c r="AH34" t="str">
        <f t="shared" si="32"/>
        <v/>
      </c>
      <c r="AI34" t="str">
        <f t="shared" si="33"/>
        <v/>
      </c>
      <c r="AJ34" t="str">
        <f t="shared" si="33"/>
        <v/>
      </c>
      <c r="AK34" t="str">
        <f t="shared" si="33"/>
        <v/>
      </c>
      <c r="AL34" t="str">
        <f t="shared" si="33"/>
        <v/>
      </c>
      <c r="AM34" t="str">
        <f t="shared" si="33"/>
        <v/>
      </c>
      <c r="AN34" t="str">
        <f t="shared" si="33"/>
        <v/>
      </c>
      <c r="AO34" t="str">
        <f t="shared" si="33"/>
        <v/>
      </c>
      <c r="AP34" t="str">
        <f t="shared" si="33"/>
        <v/>
      </c>
      <c r="AQ34" t="str">
        <f t="shared" si="33"/>
        <v/>
      </c>
      <c r="AR34" t="str">
        <f t="shared" si="34"/>
        <v/>
      </c>
      <c r="AS34" t="str">
        <f t="shared" si="34"/>
        <v/>
      </c>
      <c r="AT34" t="str">
        <f t="shared" si="34"/>
        <v/>
      </c>
      <c r="AU34" t="str">
        <f t="shared" si="34"/>
        <v/>
      </c>
      <c r="AV34" t="str">
        <f t="shared" si="34"/>
        <v/>
      </c>
      <c r="AW34" t="str">
        <f t="shared" si="34"/>
        <v/>
      </c>
      <c r="AX34" s="38"/>
      <c r="AY34" t="str">
        <f t="shared" si="26"/>
        <v/>
      </c>
      <c r="AZ34" t="str">
        <f t="shared" si="26"/>
        <v/>
      </c>
      <c r="BA34" t="str">
        <f t="shared" si="26"/>
        <v/>
      </c>
      <c r="BB34" t="str">
        <f t="shared" si="27"/>
        <v/>
      </c>
      <c r="BC34" t="str">
        <f t="shared" si="27"/>
        <v/>
      </c>
      <c r="BD34" t="str">
        <f t="shared" si="27"/>
        <v/>
      </c>
      <c r="BE34" t="str">
        <f t="shared" si="28"/>
        <v/>
      </c>
      <c r="BF34" t="str">
        <f t="shared" si="28"/>
        <v/>
      </c>
      <c r="BG34" t="str">
        <f t="shared" si="29"/>
        <v/>
      </c>
      <c r="BH34" t="str">
        <f t="shared" si="29"/>
        <v/>
      </c>
      <c r="BI34" t="str">
        <f t="shared" ref="BI34:BI62" si="36">IF($B34=3,"DPF","")</f>
        <v/>
      </c>
      <c r="BJ34" s="38"/>
      <c r="BK34" t="str">
        <f t="shared" si="35"/>
        <v/>
      </c>
      <c r="BL34" t="str">
        <f t="shared" si="35"/>
        <v/>
      </c>
      <c r="BM34" t="str">
        <f t="shared" si="35"/>
        <v/>
      </c>
      <c r="BN34" t="str">
        <f t="shared" si="35"/>
        <v/>
      </c>
      <c r="BO34" t="str">
        <f t="shared" si="35"/>
        <v/>
      </c>
    </row>
    <row r="35" spans="1:67" x14ac:dyDescent="0.25">
      <c r="A35">
        <f t="shared" ref="A35:A62" si="37">A34-1</f>
        <v>1986</v>
      </c>
      <c r="B35" t="s">
        <v>290</v>
      </c>
      <c r="C35" t="s">
        <v>290</v>
      </c>
      <c r="D35" t="s">
        <v>290</v>
      </c>
      <c r="E35" t="s">
        <v>290</v>
      </c>
      <c r="F35" t="str">
        <f t="shared" si="31"/>
        <v/>
      </c>
      <c r="G35" t="str">
        <f t="shared" si="31"/>
        <v/>
      </c>
      <c r="H35" t="str">
        <f t="shared" si="31"/>
        <v/>
      </c>
      <c r="I35" t="str">
        <f t="shared" si="31"/>
        <v/>
      </c>
      <c r="J35" t="str">
        <f t="shared" si="31"/>
        <v/>
      </c>
      <c r="K35" t="str">
        <f t="shared" si="31"/>
        <v/>
      </c>
      <c r="L35" t="str">
        <f t="shared" si="20"/>
        <v/>
      </c>
      <c r="M35" t="str">
        <f t="shared" si="20"/>
        <v/>
      </c>
      <c r="N35" t="str">
        <f t="shared" si="20"/>
        <v/>
      </c>
      <c r="O35" t="str">
        <f t="shared" si="21"/>
        <v/>
      </c>
      <c r="P35" t="str">
        <f t="shared" si="21"/>
        <v/>
      </c>
      <c r="Q35" s="38"/>
      <c r="R35" t="str">
        <f t="shared" si="22"/>
        <v/>
      </c>
      <c r="S35" t="str">
        <f t="shared" si="22"/>
        <v/>
      </c>
      <c r="T35" t="str">
        <f t="shared" si="22"/>
        <v/>
      </c>
      <c r="U35" t="str">
        <f t="shared" si="32"/>
        <v/>
      </c>
      <c r="V35" t="str">
        <f t="shared" si="32"/>
        <v/>
      </c>
      <c r="W35" t="str">
        <f t="shared" si="32"/>
        <v/>
      </c>
      <c r="X35" t="str">
        <f t="shared" si="32"/>
        <v/>
      </c>
      <c r="Y35" t="str">
        <f t="shared" si="32"/>
        <v/>
      </c>
      <c r="Z35" t="str">
        <f t="shared" si="32"/>
        <v/>
      </c>
      <c r="AA35" t="str">
        <f t="shared" si="32"/>
        <v/>
      </c>
      <c r="AB35" t="str">
        <f t="shared" si="32"/>
        <v/>
      </c>
      <c r="AC35" t="str">
        <f t="shared" si="32"/>
        <v/>
      </c>
      <c r="AD35" t="str">
        <f t="shared" si="32"/>
        <v/>
      </c>
      <c r="AE35" t="str">
        <f t="shared" si="32"/>
        <v/>
      </c>
      <c r="AF35" t="str">
        <f t="shared" si="32"/>
        <v/>
      </c>
      <c r="AG35" t="str">
        <f t="shared" si="32"/>
        <v/>
      </c>
      <c r="AH35" t="str">
        <f t="shared" si="32"/>
        <v/>
      </c>
      <c r="AI35" t="str">
        <f t="shared" si="33"/>
        <v/>
      </c>
      <c r="AJ35" t="str">
        <f t="shared" si="33"/>
        <v/>
      </c>
      <c r="AK35" t="str">
        <f t="shared" si="33"/>
        <v/>
      </c>
      <c r="AL35" t="str">
        <f t="shared" si="33"/>
        <v/>
      </c>
      <c r="AM35" t="str">
        <f t="shared" si="33"/>
        <v/>
      </c>
      <c r="AN35" t="str">
        <f t="shared" si="33"/>
        <v/>
      </c>
      <c r="AO35" t="str">
        <f t="shared" si="33"/>
        <v/>
      </c>
      <c r="AP35" t="str">
        <f t="shared" si="33"/>
        <v/>
      </c>
      <c r="AQ35" t="str">
        <f t="shared" si="33"/>
        <v/>
      </c>
      <c r="AR35" t="str">
        <f t="shared" si="34"/>
        <v/>
      </c>
      <c r="AS35" t="str">
        <f t="shared" si="34"/>
        <v/>
      </c>
      <c r="AT35" t="str">
        <f t="shared" si="34"/>
        <v/>
      </c>
      <c r="AU35" t="str">
        <f t="shared" si="34"/>
        <v/>
      </c>
      <c r="AV35" t="str">
        <f t="shared" si="34"/>
        <v/>
      </c>
      <c r="AW35" t="str">
        <f t="shared" si="34"/>
        <v/>
      </c>
      <c r="AX35" s="38"/>
      <c r="AY35" t="str">
        <f t="shared" si="26"/>
        <v/>
      </c>
      <c r="AZ35" t="str">
        <f t="shared" si="26"/>
        <v/>
      </c>
      <c r="BA35" t="str">
        <f t="shared" si="26"/>
        <v/>
      </c>
      <c r="BB35" t="str">
        <f t="shared" si="27"/>
        <v/>
      </c>
      <c r="BC35" t="str">
        <f t="shared" si="27"/>
        <v/>
      </c>
      <c r="BD35" t="str">
        <f t="shared" si="27"/>
        <v/>
      </c>
      <c r="BE35" t="str">
        <f t="shared" si="28"/>
        <v/>
      </c>
      <c r="BF35" t="str">
        <f t="shared" si="28"/>
        <v/>
      </c>
      <c r="BG35" t="str">
        <f t="shared" si="29"/>
        <v/>
      </c>
      <c r="BH35" t="str">
        <f t="shared" si="29"/>
        <v/>
      </c>
      <c r="BI35" t="str">
        <f t="shared" si="36"/>
        <v/>
      </c>
      <c r="BJ35" s="38"/>
      <c r="BK35" t="str">
        <f t="shared" si="35"/>
        <v/>
      </c>
      <c r="BL35" t="str">
        <f t="shared" si="35"/>
        <v/>
      </c>
      <c r="BM35" t="str">
        <f t="shared" si="35"/>
        <v/>
      </c>
      <c r="BN35" t="str">
        <f t="shared" si="35"/>
        <v/>
      </c>
      <c r="BO35" t="str">
        <f t="shared" si="35"/>
        <v/>
      </c>
    </row>
    <row r="36" spans="1:67" x14ac:dyDescent="0.25">
      <c r="A36">
        <f t="shared" si="37"/>
        <v>1985</v>
      </c>
      <c r="B36" t="s">
        <v>290</v>
      </c>
      <c r="C36" t="s">
        <v>290</v>
      </c>
      <c r="D36" t="s">
        <v>290</v>
      </c>
      <c r="E36" t="s">
        <v>290</v>
      </c>
      <c r="F36" t="str">
        <f t="shared" si="31"/>
        <v/>
      </c>
      <c r="G36" t="str">
        <f t="shared" si="31"/>
        <v/>
      </c>
      <c r="H36" t="str">
        <f t="shared" si="31"/>
        <v/>
      </c>
      <c r="I36" t="str">
        <f t="shared" si="31"/>
        <v/>
      </c>
      <c r="J36" t="str">
        <f t="shared" si="31"/>
        <v/>
      </c>
      <c r="K36" t="str">
        <f t="shared" si="31"/>
        <v/>
      </c>
      <c r="L36" t="str">
        <f t="shared" si="20"/>
        <v/>
      </c>
      <c r="M36" t="str">
        <f t="shared" si="20"/>
        <v/>
      </c>
      <c r="N36" t="str">
        <f t="shared" si="20"/>
        <v/>
      </c>
      <c r="O36" t="str">
        <f t="shared" si="21"/>
        <v/>
      </c>
      <c r="P36" t="str">
        <f t="shared" si="21"/>
        <v/>
      </c>
      <c r="Q36" s="38"/>
      <c r="R36" t="str">
        <f t="shared" si="22"/>
        <v/>
      </c>
      <c r="S36" t="str">
        <f t="shared" si="22"/>
        <v/>
      </c>
      <c r="T36" t="str">
        <f t="shared" si="22"/>
        <v/>
      </c>
      <c r="U36" t="str">
        <f t="shared" si="32"/>
        <v/>
      </c>
      <c r="V36" t="str">
        <f t="shared" si="32"/>
        <v/>
      </c>
      <c r="W36" t="str">
        <f t="shared" si="32"/>
        <v/>
      </c>
      <c r="X36" t="str">
        <f t="shared" si="32"/>
        <v/>
      </c>
      <c r="Y36" t="str">
        <f t="shared" si="32"/>
        <v/>
      </c>
      <c r="Z36" t="str">
        <f t="shared" si="32"/>
        <v/>
      </c>
      <c r="AA36" t="str">
        <f t="shared" si="32"/>
        <v/>
      </c>
      <c r="AB36" t="str">
        <f t="shared" si="32"/>
        <v/>
      </c>
      <c r="AC36" t="str">
        <f t="shared" si="32"/>
        <v/>
      </c>
      <c r="AD36" t="str">
        <f t="shared" si="32"/>
        <v/>
      </c>
      <c r="AE36" t="str">
        <f t="shared" si="32"/>
        <v/>
      </c>
      <c r="AF36" t="str">
        <f t="shared" si="32"/>
        <v/>
      </c>
      <c r="AG36" t="str">
        <f t="shared" si="32"/>
        <v/>
      </c>
      <c r="AH36" t="str">
        <f t="shared" si="32"/>
        <v/>
      </c>
      <c r="AI36" t="str">
        <f t="shared" si="33"/>
        <v/>
      </c>
      <c r="AJ36" t="str">
        <f t="shared" si="33"/>
        <v/>
      </c>
      <c r="AK36" t="str">
        <f t="shared" si="33"/>
        <v/>
      </c>
      <c r="AL36" t="str">
        <f t="shared" si="33"/>
        <v/>
      </c>
      <c r="AM36" t="str">
        <f t="shared" si="33"/>
        <v/>
      </c>
      <c r="AN36" t="str">
        <f t="shared" si="33"/>
        <v/>
      </c>
      <c r="AO36" t="str">
        <f t="shared" si="33"/>
        <v/>
      </c>
      <c r="AP36" t="str">
        <f t="shared" si="33"/>
        <v/>
      </c>
      <c r="AQ36" t="str">
        <f t="shared" si="33"/>
        <v/>
      </c>
      <c r="AR36" t="str">
        <f t="shared" si="34"/>
        <v/>
      </c>
      <c r="AS36" t="str">
        <f t="shared" si="34"/>
        <v/>
      </c>
      <c r="AT36" t="str">
        <f t="shared" si="34"/>
        <v/>
      </c>
      <c r="AU36" t="str">
        <f t="shared" si="34"/>
        <v/>
      </c>
      <c r="AV36" t="str">
        <f t="shared" si="34"/>
        <v/>
      </c>
      <c r="AW36" t="str">
        <f t="shared" si="34"/>
        <v/>
      </c>
      <c r="AX36" s="38"/>
      <c r="AY36" t="str">
        <f t="shared" si="26"/>
        <v/>
      </c>
      <c r="AZ36" t="str">
        <f t="shared" si="26"/>
        <v/>
      </c>
      <c r="BA36" t="str">
        <f t="shared" si="26"/>
        <v/>
      </c>
      <c r="BB36" t="str">
        <f t="shared" si="27"/>
        <v/>
      </c>
      <c r="BC36" t="str">
        <f t="shared" si="27"/>
        <v/>
      </c>
      <c r="BD36" t="str">
        <f t="shared" si="27"/>
        <v/>
      </c>
      <c r="BE36" t="str">
        <f t="shared" si="28"/>
        <v/>
      </c>
      <c r="BF36" t="str">
        <f t="shared" si="28"/>
        <v/>
      </c>
      <c r="BG36" t="str">
        <f t="shared" si="29"/>
        <v/>
      </c>
      <c r="BH36" t="str">
        <f t="shared" si="29"/>
        <v/>
      </c>
      <c r="BI36" t="str">
        <f t="shared" si="36"/>
        <v/>
      </c>
      <c r="BJ36" s="38"/>
      <c r="BK36" t="str">
        <f t="shared" si="35"/>
        <v/>
      </c>
      <c r="BL36" t="str">
        <f t="shared" si="35"/>
        <v/>
      </c>
      <c r="BM36" t="str">
        <f t="shared" si="35"/>
        <v/>
      </c>
      <c r="BN36" t="str">
        <f t="shared" si="35"/>
        <v/>
      </c>
      <c r="BO36" t="str">
        <f t="shared" si="35"/>
        <v/>
      </c>
    </row>
    <row r="37" spans="1:67" x14ac:dyDescent="0.25">
      <c r="A37">
        <f t="shared" si="37"/>
        <v>1984</v>
      </c>
      <c r="B37" t="s">
        <v>290</v>
      </c>
      <c r="C37" t="s">
        <v>290</v>
      </c>
      <c r="D37" t="s">
        <v>290</v>
      </c>
      <c r="E37" t="s">
        <v>290</v>
      </c>
      <c r="F37" t="str">
        <f t="shared" si="31"/>
        <v/>
      </c>
      <c r="G37" t="str">
        <f t="shared" si="31"/>
        <v/>
      </c>
      <c r="H37" t="str">
        <f t="shared" si="31"/>
        <v/>
      </c>
      <c r="I37" t="str">
        <f t="shared" si="31"/>
        <v/>
      </c>
      <c r="J37" t="str">
        <f t="shared" si="31"/>
        <v/>
      </c>
      <c r="K37" t="str">
        <f t="shared" si="31"/>
        <v/>
      </c>
      <c r="L37" t="str">
        <f t="shared" si="20"/>
        <v/>
      </c>
      <c r="M37" t="str">
        <f t="shared" si="20"/>
        <v/>
      </c>
      <c r="N37" t="str">
        <f t="shared" si="20"/>
        <v/>
      </c>
      <c r="O37" t="str">
        <f t="shared" si="21"/>
        <v/>
      </c>
      <c r="P37" t="str">
        <f t="shared" si="21"/>
        <v/>
      </c>
      <c r="Q37" s="38"/>
      <c r="R37" t="str">
        <f t="shared" si="22"/>
        <v/>
      </c>
      <c r="S37" t="str">
        <f t="shared" si="22"/>
        <v/>
      </c>
      <c r="T37" t="str">
        <f t="shared" si="22"/>
        <v/>
      </c>
      <c r="U37" t="str">
        <f t="shared" si="32"/>
        <v/>
      </c>
      <c r="V37" t="str">
        <f t="shared" si="32"/>
        <v/>
      </c>
      <c r="W37" t="str">
        <f t="shared" si="32"/>
        <v/>
      </c>
      <c r="X37" t="str">
        <f t="shared" si="32"/>
        <v/>
      </c>
      <c r="Y37" t="str">
        <f t="shared" si="32"/>
        <v/>
      </c>
      <c r="Z37" t="str">
        <f t="shared" si="32"/>
        <v/>
      </c>
      <c r="AA37" t="str">
        <f t="shared" si="32"/>
        <v/>
      </c>
      <c r="AB37" t="str">
        <f t="shared" si="32"/>
        <v/>
      </c>
      <c r="AC37" t="str">
        <f t="shared" si="32"/>
        <v/>
      </c>
      <c r="AD37" t="str">
        <f t="shared" si="32"/>
        <v/>
      </c>
      <c r="AE37" t="str">
        <f t="shared" si="32"/>
        <v/>
      </c>
      <c r="AF37" t="str">
        <f t="shared" si="32"/>
        <v/>
      </c>
      <c r="AG37" t="str">
        <f t="shared" si="32"/>
        <v/>
      </c>
      <c r="AH37" t="str">
        <f t="shared" si="32"/>
        <v/>
      </c>
      <c r="AI37" t="str">
        <f t="shared" si="33"/>
        <v/>
      </c>
      <c r="AJ37" t="str">
        <f t="shared" si="33"/>
        <v/>
      </c>
      <c r="AK37" t="str">
        <f t="shared" si="33"/>
        <v/>
      </c>
      <c r="AL37" t="str">
        <f t="shared" si="33"/>
        <v/>
      </c>
      <c r="AM37" t="str">
        <f t="shared" si="33"/>
        <v/>
      </c>
      <c r="AN37" t="str">
        <f t="shared" si="33"/>
        <v/>
      </c>
      <c r="AO37" t="str">
        <f t="shared" si="33"/>
        <v/>
      </c>
      <c r="AP37" t="str">
        <f t="shared" si="33"/>
        <v/>
      </c>
      <c r="AQ37" t="str">
        <f t="shared" si="33"/>
        <v/>
      </c>
      <c r="AR37" t="str">
        <f t="shared" si="34"/>
        <v/>
      </c>
      <c r="AS37" t="str">
        <f t="shared" si="34"/>
        <v/>
      </c>
      <c r="AT37" t="str">
        <f t="shared" si="34"/>
        <v/>
      </c>
      <c r="AU37" t="str">
        <f t="shared" si="34"/>
        <v/>
      </c>
      <c r="AV37" t="str">
        <f t="shared" si="34"/>
        <v/>
      </c>
      <c r="AW37" t="str">
        <f t="shared" si="34"/>
        <v/>
      </c>
      <c r="AX37" s="38"/>
      <c r="AY37" t="str">
        <f t="shared" si="26"/>
        <v/>
      </c>
      <c r="AZ37" t="str">
        <f t="shared" si="26"/>
        <v/>
      </c>
      <c r="BA37" t="str">
        <f t="shared" si="26"/>
        <v/>
      </c>
      <c r="BB37" t="str">
        <f t="shared" si="27"/>
        <v/>
      </c>
      <c r="BC37" t="str">
        <f t="shared" si="27"/>
        <v/>
      </c>
      <c r="BD37" t="str">
        <f t="shared" si="27"/>
        <v/>
      </c>
      <c r="BE37" t="str">
        <f t="shared" si="28"/>
        <v/>
      </c>
      <c r="BF37" t="str">
        <f t="shared" si="28"/>
        <v/>
      </c>
      <c r="BG37" t="str">
        <f t="shared" si="29"/>
        <v/>
      </c>
      <c r="BH37" t="str">
        <f t="shared" si="29"/>
        <v/>
      </c>
      <c r="BI37" t="str">
        <f t="shared" si="36"/>
        <v/>
      </c>
      <c r="BJ37" s="38"/>
      <c r="BK37" t="str">
        <f t="shared" si="35"/>
        <v/>
      </c>
      <c r="BL37" t="str">
        <f t="shared" si="35"/>
        <v/>
      </c>
      <c r="BM37" t="str">
        <f t="shared" si="35"/>
        <v/>
      </c>
      <c r="BN37" t="str">
        <f t="shared" si="35"/>
        <v/>
      </c>
      <c r="BO37" t="str">
        <f t="shared" si="35"/>
        <v/>
      </c>
    </row>
    <row r="38" spans="1:67" x14ac:dyDescent="0.25">
      <c r="A38">
        <f t="shared" si="37"/>
        <v>1983</v>
      </c>
      <c r="B38" t="s">
        <v>290</v>
      </c>
      <c r="C38" t="s">
        <v>290</v>
      </c>
      <c r="D38" t="s">
        <v>290</v>
      </c>
      <c r="E38" t="s">
        <v>290</v>
      </c>
      <c r="F38" t="str">
        <f t="shared" si="31"/>
        <v/>
      </c>
      <c r="G38" t="str">
        <f t="shared" si="31"/>
        <v/>
      </c>
      <c r="H38" t="str">
        <f t="shared" si="31"/>
        <v/>
      </c>
      <c r="I38" t="str">
        <f t="shared" si="31"/>
        <v/>
      </c>
      <c r="J38" t="str">
        <f t="shared" si="31"/>
        <v/>
      </c>
      <c r="K38" t="str">
        <f t="shared" si="31"/>
        <v/>
      </c>
      <c r="L38" t="str">
        <f t="shared" si="20"/>
        <v/>
      </c>
      <c r="M38" t="str">
        <f t="shared" si="20"/>
        <v/>
      </c>
      <c r="N38" t="str">
        <f t="shared" si="20"/>
        <v/>
      </c>
      <c r="O38" t="str">
        <f t="shared" si="21"/>
        <v/>
      </c>
      <c r="P38" t="str">
        <f t="shared" si="21"/>
        <v/>
      </c>
      <c r="Q38" s="38"/>
      <c r="R38" t="str">
        <f t="shared" si="22"/>
        <v/>
      </c>
      <c r="S38" t="str">
        <f t="shared" si="22"/>
        <v/>
      </c>
      <c r="T38" t="str">
        <f t="shared" si="22"/>
        <v/>
      </c>
      <c r="U38" t="str">
        <f t="shared" si="32"/>
        <v/>
      </c>
      <c r="V38" t="str">
        <f t="shared" si="32"/>
        <v/>
      </c>
      <c r="W38" t="str">
        <f t="shared" si="32"/>
        <v/>
      </c>
      <c r="X38" t="str">
        <f t="shared" si="32"/>
        <v/>
      </c>
      <c r="Y38" t="str">
        <f t="shared" si="32"/>
        <v/>
      </c>
      <c r="Z38" t="str">
        <f t="shared" si="32"/>
        <v/>
      </c>
      <c r="AA38" t="str">
        <f t="shared" si="32"/>
        <v/>
      </c>
      <c r="AB38" t="str">
        <f t="shared" si="32"/>
        <v/>
      </c>
      <c r="AC38" t="str">
        <f t="shared" si="32"/>
        <v/>
      </c>
      <c r="AD38" t="str">
        <f t="shared" si="32"/>
        <v/>
      </c>
      <c r="AE38" t="str">
        <f t="shared" si="32"/>
        <v/>
      </c>
      <c r="AF38" t="str">
        <f t="shared" si="32"/>
        <v/>
      </c>
      <c r="AG38" t="str">
        <f t="shared" si="32"/>
        <v/>
      </c>
      <c r="AH38" t="str">
        <f t="shared" si="32"/>
        <v/>
      </c>
      <c r="AI38" t="str">
        <f t="shared" si="33"/>
        <v/>
      </c>
      <c r="AJ38" t="str">
        <f t="shared" si="33"/>
        <v/>
      </c>
      <c r="AK38" t="str">
        <f t="shared" si="33"/>
        <v/>
      </c>
      <c r="AL38" t="str">
        <f t="shared" si="33"/>
        <v/>
      </c>
      <c r="AM38" t="str">
        <f t="shared" si="33"/>
        <v/>
      </c>
      <c r="AN38" t="str">
        <f t="shared" si="33"/>
        <v/>
      </c>
      <c r="AO38" t="str">
        <f t="shared" si="33"/>
        <v/>
      </c>
      <c r="AP38" t="str">
        <f t="shared" si="33"/>
        <v/>
      </c>
      <c r="AQ38" t="str">
        <f t="shared" si="33"/>
        <v/>
      </c>
      <c r="AR38" t="str">
        <f t="shared" si="34"/>
        <v/>
      </c>
      <c r="AS38" t="str">
        <f t="shared" si="34"/>
        <v/>
      </c>
      <c r="AT38" t="str">
        <f t="shared" si="34"/>
        <v/>
      </c>
      <c r="AU38" t="str">
        <f t="shared" si="34"/>
        <v/>
      </c>
      <c r="AV38" t="str">
        <f t="shared" si="34"/>
        <v/>
      </c>
      <c r="AW38" t="str">
        <f t="shared" si="34"/>
        <v/>
      </c>
      <c r="AX38" s="38"/>
      <c r="AY38" t="str">
        <f t="shared" si="26"/>
        <v/>
      </c>
      <c r="AZ38" t="str">
        <f t="shared" si="26"/>
        <v/>
      </c>
      <c r="BA38" t="str">
        <f t="shared" si="26"/>
        <v/>
      </c>
      <c r="BB38" t="str">
        <f t="shared" si="27"/>
        <v/>
      </c>
      <c r="BC38" t="str">
        <f t="shared" si="27"/>
        <v/>
      </c>
      <c r="BD38" t="str">
        <f t="shared" si="27"/>
        <v/>
      </c>
      <c r="BE38" t="str">
        <f t="shared" si="28"/>
        <v/>
      </c>
      <c r="BF38" t="str">
        <f t="shared" si="28"/>
        <v/>
      </c>
      <c r="BG38" t="str">
        <f t="shared" si="29"/>
        <v/>
      </c>
      <c r="BH38" t="str">
        <f t="shared" si="29"/>
        <v/>
      </c>
      <c r="BI38" t="str">
        <f t="shared" si="36"/>
        <v/>
      </c>
      <c r="BJ38" s="38"/>
      <c r="BK38" t="str">
        <f t="shared" si="35"/>
        <v/>
      </c>
      <c r="BL38" t="str">
        <f t="shared" si="35"/>
        <v/>
      </c>
      <c r="BM38" t="str">
        <f t="shared" si="35"/>
        <v/>
      </c>
      <c r="BN38" t="str">
        <f t="shared" si="35"/>
        <v/>
      </c>
      <c r="BO38" t="str">
        <f t="shared" si="35"/>
        <v/>
      </c>
    </row>
    <row r="39" spans="1:67" x14ac:dyDescent="0.25">
      <c r="A39">
        <f t="shared" si="37"/>
        <v>1982</v>
      </c>
      <c r="B39" t="s">
        <v>290</v>
      </c>
      <c r="C39" t="s">
        <v>290</v>
      </c>
      <c r="D39" t="s">
        <v>290</v>
      </c>
      <c r="E39" t="s">
        <v>290</v>
      </c>
      <c r="F39" t="str">
        <f t="shared" si="31"/>
        <v/>
      </c>
      <c r="G39" t="str">
        <f t="shared" si="31"/>
        <v/>
      </c>
      <c r="H39" t="str">
        <f t="shared" si="31"/>
        <v/>
      </c>
      <c r="I39" t="str">
        <f t="shared" si="31"/>
        <v/>
      </c>
      <c r="J39" t="str">
        <f t="shared" si="31"/>
        <v/>
      </c>
      <c r="K39" t="str">
        <f t="shared" si="31"/>
        <v/>
      </c>
      <c r="L39" t="str">
        <f t="shared" si="20"/>
        <v/>
      </c>
      <c r="M39" t="str">
        <f t="shared" si="20"/>
        <v/>
      </c>
      <c r="N39" t="str">
        <f t="shared" si="20"/>
        <v/>
      </c>
      <c r="O39" t="str">
        <f t="shared" si="21"/>
        <v/>
      </c>
      <c r="P39" t="str">
        <f t="shared" si="21"/>
        <v/>
      </c>
      <c r="Q39" s="38"/>
      <c r="R39" t="str">
        <f t="shared" si="22"/>
        <v/>
      </c>
      <c r="S39" t="str">
        <f t="shared" si="22"/>
        <v/>
      </c>
      <c r="T39" t="str">
        <f t="shared" si="22"/>
        <v/>
      </c>
      <c r="U39" t="str">
        <f t="shared" si="32"/>
        <v/>
      </c>
      <c r="V39" t="str">
        <f t="shared" si="32"/>
        <v/>
      </c>
      <c r="W39" t="str">
        <f t="shared" si="32"/>
        <v/>
      </c>
      <c r="X39" t="str">
        <f t="shared" si="32"/>
        <v/>
      </c>
      <c r="Y39" t="str">
        <f t="shared" si="32"/>
        <v/>
      </c>
      <c r="Z39" t="str">
        <f t="shared" si="32"/>
        <v/>
      </c>
      <c r="AA39" t="str">
        <f t="shared" si="32"/>
        <v/>
      </c>
      <c r="AB39" t="str">
        <f t="shared" si="32"/>
        <v/>
      </c>
      <c r="AC39" t="str">
        <f t="shared" si="32"/>
        <v/>
      </c>
      <c r="AD39" t="str">
        <f t="shared" si="32"/>
        <v/>
      </c>
      <c r="AE39" t="str">
        <f t="shared" si="32"/>
        <v/>
      </c>
      <c r="AF39" t="str">
        <f t="shared" si="32"/>
        <v/>
      </c>
      <c r="AG39" t="str">
        <f t="shared" si="32"/>
        <v/>
      </c>
      <c r="AH39" t="str">
        <f t="shared" si="32"/>
        <v/>
      </c>
      <c r="AI39" t="str">
        <f t="shared" si="33"/>
        <v/>
      </c>
      <c r="AJ39" t="str">
        <f t="shared" si="33"/>
        <v/>
      </c>
      <c r="AK39" t="str">
        <f t="shared" si="33"/>
        <v/>
      </c>
      <c r="AL39" t="str">
        <f t="shared" si="33"/>
        <v/>
      </c>
      <c r="AM39" t="str">
        <f t="shared" si="33"/>
        <v/>
      </c>
      <c r="AN39" t="str">
        <f t="shared" si="33"/>
        <v/>
      </c>
      <c r="AO39" t="str">
        <f t="shared" si="33"/>
        <v/>
      </c>
      <c r="AP39" t="str">
        <f t="shared" si="33"/>
        <v/>
      </c>
      <c r="AQ39" t="str">
        <f t="shared" si="33"/>
        <v/>
      </c>
      <c r="AR39" t="str">
        <f t="shared" si="34"/>
        <v/>
      </c>
      <c r="AS39" t="str">
        <f t="shared" si="34"/>
        <v/>
      </c>
      <c r="AT39" t="str">
        <f t="shared" si="34"/>
        <v/>
      </c>
      <c r="AU39" t="str">
        <f t="shared" si="34"/>
        <v/>
      </c>
      <c r="AV39" t="str">
        <f t="shared" si="34"/>
        <v/>
      </c>
      <c r="AW39" t="str">
        <f t="shared" si="34"/>
        <v/>
      </c>
      <c r="AX39" s="38"/>
      <c r="AY39" t="str">
        <f t="shared" si="26"/>
        <v/>
      </c>
      <c r="AZ39" t="str">
        <f t="shared" si="26"/>
        <v/>
      </c>
      <c r="BA39" t="str">
        <f t="shared" si="26"/>
        <v/>
      </c>
      <c r="BB39" t="str">
        <f t="shared" si="27"/>
        <v/>
      </c>
      <c r="BC39" t="str">
        <f t="shared" si="27"/>
        <v/>
      </c>
      <c r="BD39" t="str">
        <f t="shared" si="27"/>
        <v/>
      </c>
      <c r="BE39" t="str">
        <f t="shared" si="28"/>
        <v/>
      </c>
      <c r="BF39" t="str">
        <f t="shared" si="28"/>
        <v/>
      </c>
      <c r="BG39" t="str">
        <f t="shared" si="29"/>
        <v/>
      </c>
      <c r="BH39" t="str">
        <f t="shared" si="29"/>
        <v/>
      </c>
      <c r="BI39" t="str">
        <f t="shared" si="36"/>
        <v/>
      </c>
      <c r="BJ39" s="38"/>
      <c r="BK39" t="str">
        <f t="shared" si="35"/>
        <v/>
      </c>
      <c r="BL39" t="str">
        <f t="shared" si="35"/>
        <v/>
      </c>
      <c r="BM39" t="str">
        <f t="shared" si="35"/>
        <v/>
      </c>
      <c r="BN39" t="str">
        <f t="shared" si="35"/>
        <v/>
      </c>
      <c r="BO39" t="str">
        <f t="shared" si="35"/>
        <v/>
      </c>
    </row>
    <row r="40" spans="1:67" x14ac:dyDescent="0.25">
      <c r="A40">
        <f t="shared" si="37"/>
        <v>1981</v>
      </c>
      <c r="B40" t="s">
        <v>290</v>
      </c>
      <c r="C40" t="s">
        <v>290</v>
      </c>
      <c r="D40" t="s">
        <v>290</v>
      </c>
      <c r="E40" t="s">
        <v>290</v>
      </c>
      <c r="F40" t="str">
        <f t="shared" si="31"/>
        <v/>
      </c>
      <c r="G40" t="str">
        <f t="shared" si="31"/>
        <v/>
      </c>
      <c r="H40" t="str">
        <f t="shared" si="31"/>
        <v/>
      </c>
      <c r="I40" t="str">
        <f t="shared" si="31"/>
        <v/>
      </c>
      <c r="J40" t="str">
        <f t="shared" si="31"/>
        <v/>
      </c>
      <c r="K40" t="str">
        <f t="shared" si="31"/>
        <v/>
      </c>
      <c r="L40" t="str">
        <f t="shared" si="20"/>
        <v/>
      </c>
      <c r="M40" t="str">
        <f t="shared" si="20"/>
        <v/>
      </c>
      <c r="N40" t="str">
        <f t="shared" si="20"/>
        <v/>
      </c>
      <c r="O40" t="str">
        <f t="shared" si="21"/>
        <v/>
      </c>
      <c r="P40" t="str">
        <f t="shared" si="21"/>
        <v/>
      </c>
      <c r="Q40" s="38"/>
      <c r="R40" t="str">
        <f t="shared" si="22"/>
        <v/>
      </c>
      <c r="S40" t="str">
        <f t="shared" si="22"/>
        <v/>
      </c>
      <c r="T40" t="str">
        <f t="shared" si="22"/>
        <v/>
      </c>
      <c r="U40" t="str">
        <f t="shared" si="32"/>
        <v/>
      </c>
      <c r="V40" t="str">
        <f t="shared" si="32"/>
        <v/>
      </c>
      <c r="W40" t="str">
        <f t="shared" si="32"/>
        <v/>
      </c>
      <c r="X40" t="str">
        <f t="shared" si="32"/>
        <v/>
      </c>
      <c r="Y40" t="str">
        <f t="shared" si="32"/>
        <v/>
      </c>
      <c r="Z40" t="str">
        <f t="shared" si="32"/>
        <v/>
      </c>
      <c r="AA40" t="str">
        <f t="shared" si="32"/>
        <v/>
      </c>
      <c r="AB40" t="str">
        <f t="shared" si="32"/>
        <v/>
      </c>
      <c r="AC40" t="str">
        <f t="shared" si="32"/>
        <v/>
      </c>
      <c r="AD40" t="str">
        <f t="shared" si="32"/>
        <v/>
      </c>
      <c r="AE40" t="str">
        <f t="shared" si="32"/>
        <v/>
      </c>
      <c r="AF40" t="str">
        <f t="shared" si="32"/>
        <v/>
      </c>
      <c r="AG40" t="str">
        <f t="shared" si="32"/>
        <v/>
      </c>
      <c r="AH40" t="str">
        <f t="shared" si="32"/>
        <v/>
      </c>
      <c r="AI40" t="str">
        <f t="shared" si="33"/>
        <v/>
      </c>
      <c r="AJ40" t="str">
        <f t="shared" si="33"/>
        <v/>
      </c>
      <c r="AK40" t="str">
        <f t="shared" si="33"/>
        <v/>
      </c>
      <c r="AL40" t="str">
        <f t="shared" si="33"/>
        <v/>
      </c>
      <c r="AM40" t="str">
        <f t="shared" si="33"/>
        <v/>
      </c>
      <c r="AN40" t="str">
        <f t="shared" si="33"/>
        <v/>
      </c>
      <c r="AO40" t="str">
        <f t="shared" si="33"/>
        <v/>
      </c>
      <c r="AP40" t="str">
        <f t="shared" si="33"/>
        <v/>
      </c>
      <c r="AQ40" t="str">
        <f t="shared" si="33"/>
        <v/>
      </c>
      <c r="AR40" t="str">
        <f t="shared" si="34"/>
        <v/>
      </c>
      <c r="AS40" t="str">
        <f t="shared" si="34"/>
        <v/>
      </c>
      <c r="AT40" t="str">
        <f t="shared" si="34"/>
        <v/>
      </c>
      <c r="AU40" t="str">
        <f t="shared" si="34"/>
        <v/>
      </c>
      <c r="AV40" t="str">
        <f t="shared" si="34"/>
        <v/>
      </c>
      <c r="AW40" t="str">
        <f t="shared" si="34"/>
        <v/>
      </c>
      <c r="AX40" s="38"/>
      <c r="AY40" t="str">
        <f t="shared" si="26"/>
        <v/>
      </c>
      <c r="AZ40" t="str">
        <f t="shared" si="26"/>
        <v/>
      </c>
      <c r="BA40" t="str">
        <f t="shared" si="26"/>
        <v/>
      </c>
      <c r="BB40" t="str">
        <f t="shared" si="27"/>
        <v/>
      </c>
      <c r="BC40" t="str">
        <f t="shared" si="27"/>
        <v/>
      </c>
      <c r="BD40" t="str">
        <f t="shared" si="27"/>
        <v/>
      </c>
      <c r="BE40" t="str">
        <f t="shared" si="28"/>
        <v/>
      </c>
      <c r="BF40" t="str">
        <f t="shared" si="28"/>
        <v/>
      </c>
      <c r="BG40" t="str">
        <f t="shared" si="29"/>
        <v/>
      </c>
      <c r="BH40" t="str">
        <f t="shared" si="29"/>
        <v/>
      </c>
      <c r="BI40" t="str">
        <f t="shared" si="36"/>
        <v/>
      </c>
      <c r="BJ40" s="38"/>
      <c r="BK40" t="str">
        <f t="shared" si="35"/>
        <v/>
      </c>
      <c r="BL40" t="str">
        <f t="shared" si="35"/>
        <v/>
      </c>
      <c r="BM40" t="str">
        <f t="shared" si="35"/>
        <v/>
      </c>
      <c r="BN40" t="str">
        <f t="shared" si="35"/>
        <v/>
      </c>
      <c r="BO40" t="str">
        <f t="shared" si="35"/>
        <v/>
      </c>
    </row>
    <row r="41" spans="1:67" x14ac:dyDescent="0.25">
      <c r="A41">
        <f t="shared" si="37"/>
        <v>1980</v>
      </c>
      <c r="B41" t="s">
        <v>290</v>
      </c>
      <c r="C41" t="s">
        <v>290</v>
      </c>
      <c r="D41" t="s">
        <v>290</v>
      </c>
      <c r="E41" t="s">
        <v>290</v>
      </c>
      <c r="F41" t="str">
        <f t="shared" si="31"/>
        <v/>
      </c>
      <c r="G41" t="str">
        <f t="shared" si="31"/>
        <v/>
      </c>
      <c r="H41" t="str">
        <f t="shared" si="31"/>
        <v/>
      </c>
      <c r="I41" t="str">
        <f t="shared" si="31"/>
        <v/>
      </c>
      <c r="J41" t="str">
        <f t="shared" si="31"/>
        <v/>
      </c>
      <c r="K41" t="str">
        <f t="shared" si="31"/>
        <v/>
      </c>
      <c r="L41" t="str">
        <f t="shared" si="20"/>
        <v/>
      </c>
      <c r="M41" t="str">
        <f t="shared" si="20"/>
        <v/>
      </c>
      <c r="N41" t="str">
        <f t="shared" si="20"/>
        <v/>
      </c>
      <c r="O41" t="str">
        <f t="shared" si="21"/>
        <v/>
      </c>
      <c r="P41" t="str">
        <f t="shared" si="21"/>
        <v/>
      </c>
      <c r="Q41" s="38"/>
      <c r="R41" t="str">
        <f t="shared" si="22"/>
        <v/>
      </c>
      <c r="S41" t="str">
        <f t="shared" si="22"/>
        <v/>
      </c>
      <c r="T41" t="str">
        <f t="shared" si="22"/>
        <v/>
      </c>
      <c r="U41" t="str">
        <f t="shared" si="32"/>
        <v/>
      </c>
      <c r="V41" t="str">
        <f t="shared" si="32"/>
        <v/>
      </c>
      <c r="W41" t="str">
        <f t="shared" si="32"/>
        <v/>
      </c>
      <c r="X41" t="str">
        <f t="shared" si="32"/>
        <v/>
      </c>
      <c r="Y41" t="str">
        <f t="shared" si="32"/>
        <v/>
      </c>
      <c r="Z41" t="str">
        <f t="shared" si="32"/>
        <v/>
      </c>
      <c r="AA41" t="str">
        <f t="shared" si="32"/>
        <v/>
      </c>
      <c r="AB41" t="str">
        <f t="shared" si="32"/>
        <v/>
      </c>
      <c r="AC41" t="str">
        <f t="shared" si="32"/>
        <v/>
      </c>
      <c r="AD41" t="str">
        <f t="shared" si="32"/>
        <v/>
      </c>
      <c r="AE41" t="str">
        <f t="shared" si="32"/>
        <v/>
      </c>
      <c r="AF41" t="str">
        <f t="shared" si="32"/>
        <v/>
      </c>
      <c r="AG41" t="str">
        <f t="shared" si="32"/>
        <v/>
      </c>
      <c r="AH41" t="str">
        <f t="shared" si="32"/>
        <v/>
      </c>
      <c r="AI41" t="str">
        <f t="shared" si="33"/>
        <v/>
      </c>
      <c r="AJ41" t="str">
        <f t="shared" si="33"/>
        <v/>
      </c>
      <c r="AK41" t="str">
        <f t="shared" si="33"/>
        <v/>
      </c>
      <c r="AL41" t="str">
        <f t="shared" si="33"/>
        <v/>
      </c>
      <c r="AM41" t="str">
        <f t="shared" si="33"/>
        <v/>
      </c>
      <c r="AN41" t="str">
        <f t="shared" si="33"/>
        <v/>
      </c>
      <c r="AO41" t="str">
        <f t="shared" si="33"/>
        <v/>
      </c>
      <c r="AP41" t="str">
        <f t="shared" si="33"/>
        <v/>
      </c>
      <c r="AQ41" t="str">
        <f t="shared" si="33"/>
        <v/>
      </c>
      <c r="AR41" t="str">
        <f t="shared" si="34"/>
        <v/>
      </c>
      <c r="AS41" t="str">
        <f t="shared" si="34"/>
        <v/>
      </c>
      <c r="AT41" t="str">
        <f t="shared" si="34"/>
        <v/>
      </c>
      <c r="AU41" t="str">
        <f t="shared" si="34"/>
        <v/>
      </c>
      <c r="AV41" t="str">
        <f t="shared" si="34"/>
        <v/>
      </c>
      <c r="AW41" t="str">
        <f t="shared" si="34"/>
        <v/>
      </c>
      <c r="AX41" s="38"/>
      <c r="AY41" t="str">
        <f t="shared" si="26"/>
        <v/>
      </c>
      <c r="AZ41" t="str">
        <f t="shared" si="26"/>
        <v/>
      </c>
      <c r="BA41" t="str">
        <f t="shared" si="26"/>
        <v/>
      </c>
      <c r="BB41" t="str">
        <f t="shared" si="27"/>
        <v/>
      </c>
      <c r="BC41" t="str">
        <f t="shared" si="27"/>
        <v/>
      </c>
      <c r="BD41" t="str">
        <f t="shared" si="27"/>
        <v/>
      </c>
      <c r="BE41" t="str">
        <f t="shared" si="28"/>
        <v/>
      </c>
      <c r="BF41" t="str">
        <f t="shared" si="28"/>
        <v/>
      </c>
      <c r="BG41" t="str">
        <f t="shared" si="29"/>
        <v/>
      </c>
      <c r="BH41" t="str">
        <f t="shared" si="29"/>
        <v/>
      </c>
      <c r="BI41" t="str">
        <f t="shared" si="36"/>
        <v/>
      </c>
      <c r="BJ41" s="38"/>
      <c r="BK41" t="str">
        <f t="shared" si="35"/>
        <v/>
      </c>
      <c r="BL41" t="str">
        <f t="shared" si="35"/>
        <v/>
      </c>
      <c r="BM41" t="str">
        <f t="shared" si="35"/>
        <v/>
      </c>
      <c r="BN41" t="str">
        <f t="shared" si="35"/>
        <v/>
      </c>
      <c r="BO41" t="str">
        <f t="shared" si="35"/>
        <v/>
      </c>
    </row>
    <row r="42" spans="1:67" x14ac:dyDescent="0.25">
      <c r="A42">
        <f t="shared" si="37"/>
        <v>1979</v>
      </c>
      <c r="B42" t="s">
        <v>290</v>
      </c>
      <c r="C42" t="s">
        <v>290</v>
      </c>
      <c r="D42" t="s">
        <v>290</v>
      </c>
      <c r="E42" t="s">
        <v>290</v>
      </c>
      <c r="F42" t="str">
        <f t="shared" ref="F42:K51" si="38">IF($B42=3,"PFI","")</f>
        <v/>
      </c>
      <c r="G42" t="str">
        <f t="shared" si="38"/>
        <v/>
      </c>
      <c r="H42" t="str">
        <f t="shared" si="38"/>
        <v/>
      </c>
      <c r="I42" t="str">
        <f t="shared" si="38"/>
        <v/>
      </c>
      <c r="J42" t="str">
        <f t="shared" si="38"/>
        <v/>
      </c>
      <c r="K42" t="str">
        <f t="shared" si="38"/>
        <v/>
      </c>
      <c r="L42" t="str">
        <f t="shared" ref="L42:N62" si="39">IF($B42=3,"DPF","")</f>
        <v/>
      </c>
      <c r="M42" t="str">
        <f t="shared" si="39"/>
        <v/>
      </c>
      <c r="N42" t="str">
        <f t="shared" si="39"/>
        <v/>
      </c>
      <c r="O42" t="str">
        <f t="shared" ref="O42:P62" si="40">IF($B42=3,"PFI","")</f>
        <v/>
      </c>
      <c r="P42" t="str">
        <f t="shared" si="40"/>
        <v/>
      </c>
      <c r="Q42" s="38"/>
      <c r="R42" t="str">
        <f t="shared" ref="R42:T62" si="41">IF($B42=3,"PFI","")</f>
        <v/>
      </c>
      <c r="S42" t="str">
        <f t="shared" si="41"/>
        <v/>
      </c>
      <c r="T42" t="str">
        <f t="shared" si="41"/>
        <v/>
      </c>
      <c r="U42" t="str">
        <f t="shared" ref="U42:AH51" si="42">IF($B42=3,"DPF","")</f>
        <v/>
      </c>
      <c r="V42" t="str">
        <f t="shared" si="42"/>
        <v/>
      </c>
      <c r="W42" t="str">
        <f t="shared" si="42"/>
        <v/>
      </c>
      <c r="X42" t="str">
        <f t="shared" si="42"/>
        <v/>
      </c>
      <c r="Y42" t="str">
        <f t="shared" si="42"/>
        <v/>
      </c>
      <c r="Z42" t="str">
        <f t="shared" si="42"/>
        <v/>
      </c>
      <c r="AA42" t="str">
        <f t="shared" si="42"/>
        <v/>
      </c>
      <c r="AB42" t="str">
        <f t="shared" si="42"/>
        <v/>
      </c>
      <c r="AC42" t="str">
        <f t="shared" si="42"/>
        <v/>
      </c>
      <c r="AD42" t="str">
        <f t="shared" si="42"/>
        <v/>
      </c>
      <c r="AE42" t="str">
        <f t="shared" si="42"/>
        <v/>
      </c>
      <c r="AF42" t="str">
        <f t="shared" si="42"/>
        <v/>
      </c>
      <c r="AG42" t="str">
        <f t="shared" si="42"/>
        <v/>
      </c>
      <c r="AH42" t="str">
        <f t="shared" si="42"/>
        <v/>
      </c>
      <c r="AI42" t="str">
        <f t="shared" ref="AI42:AQ51" si="43">IF($B42=3,"PFI","")</f>
        <v/>
      </c>
      <c r="AJ42" t="str">
        <f t="shared" si="43"/>
        <v/>
      </c>
      <c r="AK42" t="str">
        <f t="shared" si="43"/>
        <v/>
      </c>
      <c r="AL42" t="str">
        <f t="shared" si="43"/>
        <v/>
      </c>
      <c r="AM42" t="str">
        <f t="shared" si="43"/>
        <v/>
      </c>
      <c r="AN42" t="str">
        <f t="shared" si="43"/>
        <v/>
      </c>
      <c r="AO42" t="str">
        <f t="shared" si="43"/>
        <v/>
      </c>
      <c r="AP42" t="str">
        <f t="shared" si="43"/>
        <v/>
      </c>
      <c r="AQ42" t="str">
        <f t="shared" si="43"/>
        <v/>
      </c>
      <c r="AR42" t="str">
        <f t="shared" ref="AR42:AW51" si="44">IF($B42=3,"DPF","")</f>
        <v/>
      </c>
      <c r="AS42" t="str">
        <f t="shared" si="44"/>
        <v/>
      </c>
      <c r="AT42" t="str">
        <f t="shared" si="44"/>
        <v/>
      </c>
      <c r="AU42" t="str">
        <f t="shared" si="44"/>
        <v/>
      </c>
      <c r="AV42" t="str">
        <f t="shared" si="44"/>
        <v/>
      </c>
      <c r="AW42" t="str">
        <f t="shared" si="44"/>
        <v/>
      </c>
      <c r="AX42" s="38"/>
      <c r="AY42" t="str">
        <f t="shared" ref="AY42:BA62" si="45">IF($B42=3,"DPF","")</f>
        <v/>
      </c>
      <c r="AZ42" t="str">
        <f t="shared" si="45"/>
        <v/>
      </c>
      <c r="BA42" t="str">
        <f t="shared" si="45"/>
        <v/>
      </c>
      <c r="BB42" t="str">
        <f t="shared" ref="BB42:BD62" si="46">IF($B42=3,"PFI","")</f>
        <v/>
      </c>
      <c r="BC42" t="str">
        <f t="shared" si="46"/>
        <v/>
      </c>
      <c r="BD42" t="str">
        <f t="shared" si="46"/>
        <v/>
      </c>
      <c r="BE42" t="str">
        <f t="shared" ref="BE42:BF62" si="47">IF($B42=3,"DPF","")</f>
        <v/>
      </c>
      <c r="BF42" t="str">
        <f t="shared" si="47"/>
        <v/>
      </c>
      <c r="BG42" t="str">
        <f t="shared" ref="BG42:BH62" si="48">IF($B42=3,"PFI","")</f>
        <v/>
      </c>
      <c r="BH42" t="str">
        <f t="shared" si="48"/>
        <v/>
      </c>
      <c r="BI42" t="str">
        <f t="shared" si="36"/>
        <v/>
      </c>
      <c r="BJ42" s="38"/>
      <c r="BK42" t="str">
        <f t="shared" ref="BK42:BO51" si="49">IF($B42=3,"PFI","")</f>
        <v/>
      </c>
      <c r="BL42" t="str">
        <f t="shared" si="49"/>
        <v/>
      </c>
      <c r="BM42" t="str">
        <f t="shared" si="49"/>
        <v/>
      </c>
      <c r="BN42" t="str">
        <f t="shared" si="49"/>
        <v/>
      </c>
      <c r="BO42" t="str">
        <f t="shared" si="49"/>
        <v/>
      </c>
    </row>
    <row r="43" spans="1:67" x14ac:dyDescent="0.25">
      <c r="A43">
        <f t="shared" si="37"/>
        <v>1978</v>
      </c>
      <c r="B43" t="s">
        <v>290</v>
      </c>
      <c r="C43" t="s">
        <v>290</v>
      </c>
      <c r="D43" t="s">
        <v>290</v>
      </c>
      <c r="E43" t="s">
        <v>290</v>
      </c>
      <c r="F43" t="str">
        <f t="shared" si="38"/>
        <v/>
      </c>
      <c r="G43" t="str">
        <f t="shared" si="38"/>
        <v/>
      </c>
      <c r="H43" t="str">
        <f t="shared" si="38"/>
        <v/>
      </c>
      <c r="I43" t="str">
        <f t="shared" si="38"/>
        <v/>
      </c>
      <c r="J43" t="str">
        <f t="shared" si="38"/>
        <v/>
      </c>
      <c r="K43" t="str">
        <f t="shared" si="38"/>
        <v/>
      </c>
      <c r="L43" t="str">
        <f t="shared" si="39"/>
        <v/>
      </c>
      <c r="M43" t="str">
        <f t="shared" si="39"/>
        <v/>
      </c>
      <c r="N43" t="str">
        <f t="shared" si="39"/>
        <v/>
      </c>
      <c r="O43" t="str">
        <f t="shared" si="40"/>
        <v/>
      </c>
      <c r="P43" t="str">
        <f t="shared" si="40"/>
        <v/>
      </c>
      <c r="Q43" s="38"/>
      <c r="R43" t="str">
        <f t="shared" si="41"/>
        <v/>
      </c>
      <c r="S43" t="str">
        <f t="shared" si="41"/>
        <v/>
      </c>
      <c r="T43" t="str">
        <f t="shared" si="41"/>
        <v/>
      </c>
      <c r="U43" t="str">
        <f t="shared" si="42"/>
        <v/>
      </c>
      <c r="V43" t="str">
        <f t="shared" si="42"/>
        <v/>
      </c>
      <c r="W43" t="str">
        <f t="shared" si="42"/>
        <v/>
      </c>
      <c r="X43" t="str">
        <f t="shared" si="42"/>
        <v/>
      </c>
      <c r="Y43" t="str">
        <f t="shared" si="42"/>
        <v/>
      </c>
      <c r="Z43" t="str">
        <f t="shared" si="42"/>
        <v/>
      </c>
      <c r="AA43" t="str">
        <f t="shared" si="42"/>
        <v/>
      </c>
      <c r="AB43" t="str">
        <f t="shared" si="42"/>
        <v/>
      </c>
      <c r="AC43" t="str">
        <f t="shared" si="42"/>
        <v/>
      </c>
      <c r="AD43" t="str">
        <f t="shared" si="42"/>
        <v/>
      </c>
      <c r="AE43" t="str">
        <f t="shared" si="42"/>
        <v/>
      </c>
      <c r="AF43" t="str">
        <f t="shared" si="42"/>
        <v/>
      </c>
      <c r="AG43" t="str">
        <f t="shared" si="42"/>
        <v/>
      </c>
      <c r="AH43" t="str">
        <f t="shared" si="42"/>
        <v/>
      </c>
      <c r="AI43" t="str">
        <f t="shared" si="43"/>
        <v/>
      </c>
      <c r="AJ43" t="str">
        <f t="shared" si="43"/>
        <v/>
      </c>
      <c r="AK43" t="str">
        <f t="shared" si="43"/>
        <v/>
      </c>
      <c r="AL43" t="str">
        <f t="shared" si="43"/>
        <v/>
      </c>
      <c r="AM43" t="str">
        <f t="shared" si="43"/>
        <v/>
      </c>
      <c r="AN43" t="str">
        <f t="shared" si="43"/>
        <v/>
      </c>
      <c r="AO43" t="str">
        <f t="shared" si="43"/>
        <v/>
      </c>
      <c r="AP43" t="str">
        <f t="shared" si="43"/>
        <v/>
      </c>
      <c r="AQ43" t="str">
        <f t="shared" si="43"/>
        <v/>
      </c>
      <c r="AR43" t="str">
        <f t="shared" si="44"/>
        <v/>
      </c>
      <c r="AS43" t="str">
        <f t="shared" si="44"/>
        <v/>
      </c>
      <c r="AT43" t="str">
        <f t="shared" si="44"/>
        <v/>
      </c>
      <c r="AU43" t="str">
        <f t="shared" si="44"/>
        <v/>
      </c>
      <c r="AV43" t="str">
        <f t="shared" si="44"/>
        <v/>
      </c>
      <c r="AW43" t="str">
        <f t="shared" si="44"/>
        <v/>
      </c>
      <c r="AX43" s="38"/>
      <c r="AY43" t="str">
        <f t="shared" si="45"/>
        <v/>
      </c>
      <c r="AZ43" t="str">
        <f t="shared" si="45"/>
        <v/>
      </c>
      <c r="BA43" t="str">
        <f t="shared" si="45"/>
        <v/>
      </c>
      <c r="BB43" t="str">
        <f t="shared" si="46"/>
        <v/>
      </c>
      <c r="BC43" t="str">
        <f t="shared" si="46"/>
        <v/>
      </c>
      <c r="BD43" t="str">
        <f t="shared" si="46"/>
        <v/>
      </c>
      <c r="BE43" t="str">
        <f t="shared" si="47"/>
        <v/>
      </c>
      <c r="BF43" t="str">
        <f t="shared" si="47"/>
        <v/>
      </c>
      <c r="BG43" t="str">
        <f t="shared" si="48"/>
        <v/>
      </c>
      <c r="BH43" t="str">
        <f t="shared" si="48"/>
        <v/>
      </c>
      <c r="BI43" t="str">
        <f t="shared" si="36"/>
        <v/>
      </c>
      <c r="BJ43" s="38"/>
      <c r="BK43" t="str">
        <f t="shared" si="49"/>
        <v/>
      </c>
      <c r="BL43" t="str">
        <f t="shared" si="49"/>
        <v/>
      </c>
      <c r="BM43" t="str">
        <f t="shared" si="49"/>
        <v/>
      </c>
      <c r="BN43" t="str">
        <f t="shared" si="49"/>
        <v/>
      </c>
      <c r="BO43" t="str">
        <f t="shared" si="49"/>
        <v/>
      </c>
    </row>
    <row r="44" spans="1:67" x14ac:dyDescent="0.25">
      <c r="A44">
        <f t="shared" si="37"/>
        <v>1977</v>
      </c>
      <c r="B44" t="s">
        <v>290</v>
      </c>
      <c r="C44" t="s">
        <v>290</v>
      </c>
      <c r="D44" t="s">
        <v>290</v>
      </c>
      <c r="E44" t="s">
        <v>290</v>
      </c>
      <c r="F44" t="str">
        <f t="shared" si="38"/>
        <v/>
      </c>
      <c r="G44" t="str">
        <f t="shared" si="38"/>
        <v/>
      </c>
      <c r="H44" t="str">
        <f t="shared" si="38"/>
        <v/>
      </c>
      <c r="I44" t="str">
        <f t="shared" si="38"/>
        <v/>
      </c>
      <c r="J44" t="str">
        <f t="shared" si="38"/>
        <v/>
      </c>
      <c r="K44" t="str">
        <f t="shared" si="38"/>
        <v/>
      </c>
      <c r="L44" t="str">
        <f t="shared" si="39"/>
        <v/>
      </c>
      <c r="M44" t="str">
        <f t="shared" si="39"/>
        <v/>
      </c>
      <c r="N44" t="str">
        <f t="shared" si="39"/>
        <v/>
      </c>
      <c r="O44" t="str">
        <f t="shared" si="40"/>
        <v/>
      </c>
      <c r="P44" t="str">
        <f t="shared" si="40"/>
        <v/>
      </c>
      <c r="Q44" s="38"/>
      <c r="R44" t="str">
        <f t="shared" si="41"/>
        <v/>
      </c>
      <c r="S44" t="str">
        <f t="shared" si="41"/>
        <v/>
      </c>
      <c r="T44" t="str">
        <f t="shared" si="41"/>
        <v/>
      </c>
      <c r="U44" t="str">
        <f t="shared" si="42"/>
        <v/>
      </c>
      <c r="V44" t="str">
        <f t="shared" si="42"/>
        <v/>
      </c>
      <c r="W44" t="str">
        <f t="shared" si="42"/>
        <v/>
      </c>
      <c r="X44" t="str">
        <f t="shared" si="42"/>
        <v/>
      </c>
      <c r="Y44" t="str">
        <f t="shared" si="42"/>
        <v/>
      </c>
      <c r="Z44" t="str">
        <f t="shared" si="42"/>
        <v/>
      </c>
      <c r="AA44" t="str">
        <f t="shared" si="42"/>
        <v/>
      </c>
      <c r="AB44" t="str">
        <f t="shared" si="42"/>
        <v/>
      </c>
      <c r="AC44" t="str">
        <f t="shared" si="42"/>
        <v/>
      </c>
      <c r="AD44" t="str">
        <f t="shared" si="42"/>
        <v/>
      </c>
      <c r="AE44" t="str">
        <f t="shared" si="42"/>
        <v/>
      </c>
      <c r="AF44" t="str">
        <f t="shared" si="42"/>
        <v/>
      </c>
      <c r="AG44" t="str">
        <f t="shared" si="42"/>
        <v/>
      </c>
      <c r="AH44" t="str">
        <f t="shared" si="42"/>
        <v/>
      </c>
      <c r="AI44" t="str">
        <f t="shared" si="43"/>
        <v/>
      </c>
      <c r="AJ44" t="str">
        <f t="shared" si="43"/>
        <v/>
      </c>
      <c r="AK44" t="str">
        <f t="shared" si="43"/>
        <v/>
      </c>
      <c r="AL44" t="str">
        <f t="shared" si="43"/>
        <v/>
      </c>
      <c r="AM44" t="str">
        <f t="shared" si="43"/>
        <v/>
      </c>
      <c r="AN44" t="str">
        <f t="shared" si="43"/>
        <v/>
      </c>
      <c r="AO44" t="str">
        <f t="shared" si="43"/>
        <v/>
      </c>
      <c r="AP44" t="str">
        <f t="shared" si="43"/>
        <v/>
      </c>
      <c r="AQ44" t="str">
        <f t="shared" si="43"/>
        <v/>
      </c>
      <c r="AR44" t="str">
        <f t="shared" si="44"/>
        <v/>
      </c>
      <c r="AS44" t="str">
        <f t="shared" si="44"/>
        <v/>
      </c>
      <c r="AT44" t="str">
        <f t="shared" si="44"/>
        <v/>
      </c>
      <c r="AU44" t="str">
        <f t="shared" si="44"/>
        <v/>
      </c>
      <c r="AV44" t="str">
        <f t="shared" si="44"/>
        <v/>
      </c>
      <c r="AW44" t="str">
        <f t="shared" si="44"/>
        <v/>
      </c>
      <c r="AX44" s="38"/>
      <c r="AY44" t="str">
        <f t="shared" si="45"/>
        <v/>
      </c>
      <c r="AZ44" t="str">
        <f t="shared" si="45"/>
        <v/>
      </c>
      <c r="BA44" t="str">
        <f t="shared" si="45"/>
        <v/>
      </c>
      <c r="BB44" t="str">
        <f t="shared" si="46"/>
        <v/>
      </c>
      <c r="BC44" t="str">
        <f t="shared" si="46"/>
        <v/>
      </c>
      <c r="BD44" t="str">
        <f t="shared" si="46"/>
        <v/>
      </c>
      <c r="BE44" t="str">
        <f t="shared" si="47"/>
        <v/>
      </c>
      <c r="BF44" t="str">
        <f t="shared" si="47"/>
        <v/>
      </c>
      <c r="BG44" t="str">
        <f t="shared" si="48"/>
        <v/>
      </c>
      <c r="BH44" t="str">
        <f t="shared" si="48"/>
        <v/>
      </c>
      <c r="BI44" t="str">
        <f t="shared" si="36"/>
        <v/>
      </c>
      <c r="BJ44" s="38"/>
      <c r="BK44" t="str">
        <f t="shared" si="49"/>
        <v/>
      </c>
      <c r="BL44" t="str">
        <f t="shared" si="49"/>
        <v/>
      </c>
      <c r="BM44" t="str">
        <f t="shared" si="49"/>
        <v/>
      </c>
      <c r="BN44" t="str">
        <f t="shared" si="49"/>
        <v/>
      </c>
      <c r="BO44" t="str">
        <f t="shared" si="49"/>
        <v/>
      </c>
    </row>
    <row r="45" spans="1:67" x14ac:dyDescent="0.25">
      <c r="A45">
        <f t="shared" si="37"/>
        <v>1976</v>
      </c>
      <c r="B45" t="s">
        <v>290</v>
      </c>
      <c r="C45" t="s">
        <v>290</v>
      </c>
      <c r="D45" t="s">
        <v>290</v>
      </c>
      <c r="E45" t="s">
        <v>290</v>
      </c>
      <c r="F45" t="str">
        <f t="shared" si="38"/>
        <v/>
      </c>
      <c r="G45" t="str">
        <f t="shared" si="38"/>
        <v/>
      </c>
      <c r="H45" t="str">
        <f t="shared" si="38"/>
        <v/>
      </c>
      <c r="I45" t="str">
        <f t="shared" si="38"/>
        <v/>
      </c>
      <c r="J45" t="str">
        <f t="shared" si="38"/>
        <v/>
      </c>
      <c r="K45" t="str">
        <f t="shared" si="38"/>
        <v/>
      </c>
      <c r="L45" t="str">
        <f t="shared" si="39"/>
        <v/>
      </c>
      <c r="M45" t="str">
        <f t="shared" si="39"/>
        <v/>
      </c>
      <c r="N45" t="str">
        <f t="shared" si="39"/>
        <v/>
      </c>
      <c r="O45" t="str">
        <f t="shared" si="40"/>
        <v/>
      </c>
      <c r="P45" t="str">
        <f t="shared" si="40"/>
        <v/>
      </c>
      <c r="Q45" s="38"/>
      <c r="R45" t="str">
        <f t="shared" si="41"/>
        <v/>
      </c>
      <c r="S45" t="str">
        <f t="shared" si="41"/>
        <v/>
      </c>
      <c r="T45" t="str">
        <f t="shared" si="41"/>
        <v/>
      </c>
      <c r="U45" t="str">
        <f t="shared" si="42"/>
        <v/>
      </c>
      <c r="V45" t="str">
        <f t="shared" si="42"/>
        <v/>
      </c>
      <c r="W45" t="str">
        <f t="shared" si="42"/>
        <v/>
      </c>
      <c r="X45" t="str">
        <f t="shared" si="42"/>
        <v/>
      </c>
      <c r="Y45" t="str">
        <f t="shared" si="42"/>
        <v/>
      </c>
      <c r="Z45" t="str">
        <f t="shared" si="42"/>
        <v/>
      </c>
      <c r="AA45" t="str">
        <f t="shared" si="42"/>
        <v/>
      </c>
      <c r="AB45" t="str">
        <f t="shared" si="42"/>
        <v/>
      </c>
      <c r="AC45" t="str">
        <f t="shared" si="42"/>
        <v/>
      </c>
      <c r="AD45" t="str">
        <f t="shared" si="42"/>
        <v/>
      </c>
      <c r="AE45" t="str">
        <f t="shared" si="42"/>
        <v/>
      </c>
      <c r="AF45" t="str">
        <f t="shared" si="42"/>
        <v/>
      </c>
      <c r="AG45" t="str">
        <f t="shared" si="42"/>
        <v/>
      </c>
      <c r="AH45" t="str">
        <f t="shared" si="42"/>
        <v/>
      </c>
      <c r="AI45" t="str">
        <f t="shared" si="43"/>
        <v/>
      </c>
      <c r="AJ45" t="str">
        <f t="shared" si="43"/>
        <v/>
      </c>
      <c r="AK45" t="str">
        <f t="shared" si="43"/>
        <v/>
      </c>
      <c r="AL45" t="str">
        <f t="shared" si="43"/>
        <v/>
      </c>
      <c r="AM45" t="str">
        <f t="shared" si="43"/>
        <v/>
      </c>
      <c r="AN45" t="str">
        <f t="shared" si="43"/>
        <v/>
      </c>
      <c r="AO45" t="str">
        <f t="shared" si="43"/>
        <v/>
      </c>
      <c r="AP45" t="str">
        <f t="shared" si="43"/>
        <v/>
      </c>
      <c r="AQ45" t="str">
        <f t="shared" si="43"/>
        <v/>
      </c>
      <c r="AR45" t="str">
        <f t="shared" si="44"/>
        <v/>
      </c>
      <c r="AS45" t="str">
        <f t="shared" si="44"/>
        <v/>
      </c>
      <c r="AT45" t="str">
        <f t="shared" si="44"/>
        <v/>
      </c>
      <c r="AU45" t="str">
        <f t="shared" si="44"/>
        <v/>
      </c>
      <c r="AV45" t="str">
        <f t="shared" si="44"/>
        <v/>
      </c>
      <c r="AW45" t="str">
        <f t="shared" si="44"/>
        <v/>
      </c>
      <c r="AX45" s="38"/>
      <c r="AY45" t="str">
        <f t="shared" si="45"/>
        <v/>
      </c>
      <c r="AZ45" t="str">
        <f t="shared" si="45"/>
        <v/>
      </c>
      <c r="BA45" t="str">
        <f t="shared" si="45"/>
        <v/>
      </c>
      <c r="BB45" t="str">
        <f t="shared" si="46"/>
        <v/>
      </c>
      <c r="BC45" t="str">
        <f t="shared" si="46"/>
        <v/>
      </c>
      <c r="BD45" t="str">
        <f t="shared" si="46"/>
        <v/>
      </c>
      <c r="BE45" t="str">
        <f t="shared" si="47"/>
        <v/>
      </c>
      <c r="BF45" t="str">
        <f t="shared" si="47"/>
        <v/>
      </c>
      <c r="BG45" t="str">
        <f t="shared" si="48"/>
        <v/>
      </c>
      <c r="BH45" t="str">
        <f t="shared" si="48"/>
        <v/>
      </c>
      <c r="BI45" t="str">
        <f t="shared" si="36"/>
        <v/>
      </c>
      <c r="BJ45" s="38"/>
      <c r="BK45" t="str">
        <f t="shared" si="49"/>
        <v/>
      </c>
      <c r="BL45" t="str">
        <f t="shared" si="49"/>
        <v/>
      </c>
      <c r="BM45" t="str">
        <f t="shared" si="49"/>
        <v/>
      </c>
      <c r="BN45" t="str">
        <f t="shared" si="49"/>
        <v/>
      </c>
      <c r="BO45" t="str">
        <f t="shared" si="49"/>
        <v/>
      </c>
    </row>
    <row r="46" spans="1:67" x14ac:dyDescent="0.25">
      <c r="A46">
        <f t="shared" si="37"/>
        <v>1975</v>
      </c>
      <c r="B46" t="s">
        <v>290</v>
      </c>
      <c r="C46" t="s">
        <v>290</v>
      </c>
      <c r="D46" t="s">
        <v>290</v>
      </c>
      <c r="E46" t="s">
        <v>290</v>
      </c>
      <c r="F46" t="str">
        <f t="shared" si="38"/>
        <v/>
      </c>
      <c r="G46" t="str">
        <f t="shared" si="38"/>
        <v/>
      </c>
      <c r="H46" t="str">
        <f t="shared" si="38"/>
        <v/>
      </c>
      <c r="I46" t="str">
        <f t="shared" si="38"/>
        <v/>
      </c>
      <c r="J46" t="str">
        <f t="shared" si="38"/>
        <v/>
      </c>
      <c r="K46" t="str">
        <f t="shared" si="38"/>
        <v/>
      </c>
      <c r="L46" t="str">
        <f t="shared" si="39"/>
        <v/>
      </c>
      <c r="M46" t="str">
        <f t="shared" si="39"/>
        <v/>
      </c>
      <c r="N46" t="str">
        <f t="shared" si="39"/>
        <v/>
      </c>
      <c r="O46" t="str">
        <f t="shared" si="40"/>
        <v/>
      </c>
      <c r="P46" t="str">
        <f t="shared" si="40"/>
        <v/>
      </c>
      <c r="Q46" s="38"/>
      <c r="R46" t="str">
        <f t="shared" si="41"/>
        <v/>
      </c>
      <c r="S46" t="str">
        <f t="shared" si="41"/>
        <v/>
      </c>
      <c r="T46" t="str">
        <f t="shared" si="41"/>
        <v/>
      </c>
      <c r="U46" t="str">
        <f t="shared" si="42"/>
        <v/>
      </c>
      <c r="V46" t="str">
        <f t="shared" si="42"/>
        <v/>
      </c>
      <c r="W46" t="str">
        <f t="shared" si="42"/>
        <v/>
      </c>
      <c r="X46" t="str">
        <f t="shared" si="42"/>
        <v/>
      </c>
      <c r="Y46" t="str">
        <f t="shared" si="42"/>
        <v/>
      </c>
      <c r="Z46" t="str">
        <f t="shared" si="42"/>
        <v/>
      </c>
      <c r="AA46" t="str">
        <f t="shared" si="42"/>
        <v/>
      </c>
      <c r="AB46" t="str">
        <f t="shared" si="42"/>
        <v/>
      </c>
      <c r="AC46" t="str">
        <f t="shared" si="42"/>
        <v/>
      </c>
      <c r="AD46" t="str">
        <f t="shared" si="42"/>
        <v/>
      </c>
      <c r="AE46" t="str">
        <f t="shared" si="42"/>
        <v/>
      </c>
      <c r="AF46" t="str">
        <f t="shared" si="42"/>
        <v/>
      </c>
      <c r="AG46" t="str">
        <f t="shared" si="42"/>
        <v/>
      </c>
      <c r="AH46" t="str">
        <f t="shared" si="42"/>
        <v/>
      </c>
      <c r="AI46" t="str">
        <f t="shared" si="43"/>
        <v/>
      </c>
      <c r="AJ46" t="str">
        <f t="shared" si="43"/>
        <v/>
      </c>
      <c r="AK46" t="str">
        <f t="shared" si="43"/>
        <v/>
      </c>
      <c r="AL46" t="str">
        <f t="shared" si="43"/>
        <v/>
      </c>
      <c r="AM46" t="str">
        <f t="shared" si="43"/>
        <v/>
      </c>
      <c r="AN46" t="str">
        <f t="shared" si="43"/>
        <v/>
      </c>
      <c r="AO46" t="str">
        <f t="shared" si="43"/>
        <v/>
      </c>
      <c r="AP46" t="str">
        <f t="shared" si="43"/>
        <v/>
      </c>
      <c r="AQ46" t="str">
        <f t="shared" si="43"/>
        <v/>
      </c>
      <c r="AR46" t="str">
        <f t="shared" si="44"/>
        <v/>
      </c>
      <c r="AS46" t="str">
        <f t="shared" si="44"/>
        <v/>
      </c>
      <c r="AT46" t="str">
        <f t="shared" si="44"/>
        <v/>
      </c>
      <c r="AU46" t="str">
        <f t="shared" si="44"/>
        <v/>
      </c>
      <c r="AV46" t="str">
        <f t="shared" si="44"/>
        <v/>
      </c>
      <c r="AW46" t="str">
        <f t="shared" si="44"/>
        <v/>
      </c>
      <c r="AX46" s="38"/>
      <c r="AY46" t="str">
        <f t="shared" si="45"/>
        <v/>
      </c>
      <c r="AZ46" t="str">
        <f t="shared" si="45"/>
        <v/>
      </c>
      <c r="BA46" t="str">
        <f t="shared" si="45"/>
        <v/>
      </c>
      <c r="BB46" t="str">
        <f t="shared" si="46"/>
        <v/>
      </c>
      <c r="BC46" t="str">
        <f t="shared" si="46"/>
        <v/>
      </c>
      <c r="BD46" t="str">
        <f t="shared" si="46"/>
        <v/>
      </c>
      <c r="BE46" t="str">
        <f t="shared" si="47"/>
        <v/>
      </c>
      <c r="BF46" t="str">
        <f t="shared" si="47"/>
        <v/>
      </c>
      <c r="BG46" t="str">
        <f t="shared" si="48"/>
        <v/>
      </c>
      <c r="BH46" t="str">
        <f t="shared" si="48"/>
        <v/>
      </c>
      <c r="BI46" t="str">
        <f t="shared" si="36"/>
        <v/>
      </c>
      <c r="BJ46" s="38"/>
      <c r="BK46" t="str">
        <f t="shared" si="49"/>
        <v/>
      </c>
      <c r="BL46" t="str">
        <f t="shared" si="49"/>
        <v/>
      </c>
      <c r="BM46" t="str">
        <f t="shared" si="49"/>
        <v/>
      </c>
      <c r="BN46" t="str">
        <f t="shared" si="49"/>
        <v/>
      </c>
      <c r="BO46" t="str">
        <f t="shared" si="49"/>
        <v/>
      </c>
    </row>
    <row r="47" spans="1:67" x14ac:dyDescent="0.25">
      <c r="A47">
        <f t="shared" si="37"/>
        <v>1974</v>
      </c>
      <c r="B47" t="s">
        <v>290</v>
      </c>
      <c r="C47" t="s">
        <v>290</v>
      </c>
      <c r="D47" t="s">
        <v>290</v>
      </c>
      <c r="E47" t="s">
        <v>290</v>
      </c>
      <c r="F47" t="str">
        <f t="shared" si="38"/>
        <v/>
      </c>
      <c r="G47" t="str">
        <f t="shared" si="38"/>
        <v/>
      </c>
      <c r="H47" t="str">
        <f t="shared" si="38"/>
        <v/>
      </c>
      <c r="I47" t="str">
        <f t="shared" si="38"/>
        <v/>
      </c>
      <c r="J47" t="str">
        <f t="shared" si="38"/>
        <v/>
      </c>
      <c r="K47" t="str">
        <f t="shared" si="38"/>
        <v/>
      </c>
      <c r="L47" t="str">
        <f t="shared" si="39"/>
        <v/>
      </c>
      <c r="M47" t="str">
        <f t="shared" si="39"/>
        <v/>
      </c>
      <c r="N47" t="str">
        <f t="shared" si="39"/>
        <v/>
      </c>
      <c r="O47" t="str">
        <f t="shared" si="40"/>
        <v/>
      </c>
      <c r="P47" t="str">
        <f t="shared" si="40"/>
        <v/>
      </c>
      <c r="Q47" s="38"/>
      <c r="R47" t="str">
        <f t="shared" si="41"/>
        <v/>
      </c>
      <c r="S47" t="str">
        <f t="shared" si="41"/>
        <v/>
      </c>
      <c r="T47" t="str">
        <f t="shared" si="41"/>
        <v/>
      </c>
      <c r="U47" t="str">
        <f t="shared" si="42"/>
        <v/>
      </c>
      <c r="V47" t="str">
        <f t="shared" si="42"/>
        <v/>
      </c>
      <c r="W47" t="str">
        <f t="shared" si="42"/>
        <v/>
      </c>
      <c r="X47" t="str">
        <f t="shared" si="42"/>
        <v/>
      </c>
      <c r="Y47" t="str">
        <f t="shared" si="42"/>
        <v/>
      </c>
      <c r="Z47" t="str">
        <f t="shared" si="42"/>
        <v/>
      </c>
      <c r="AA47" t="str">
        <f t="shared" si="42"/>
        <v/>
      </c>
      <c r="AB47" t="str">
        <f t="shared" si="42"/>
        <v/>
      </c>
      <c r="AC47" t="str">
        <f t="shared" si="42"/>
        <v/>
      </c>
      <c r="AD47" t="str">
        <f t="shared" si="42"/>
        <v/>
      </c>
      <c r="AE47" t="str">
        <f t="shared" si="42"/>
        <v/>
      </c>
      <c r="AF47" t="str">
        <f t="shared" si="42"/>
        <v/>
      </c>
      <c r="AG47" t="str">
        <f t="shared" si="42"/>
        <v/>
      </c>
      <c r="AH47" t="str">
        <f t="shared" si="42"/>
        <v/>
      </c>
      <c r="AI47" t="str">
        <f t="shared" si="43"/>
        <v/>
      </c>
      <c r="AJ47" t="str">
        <f t="shared" si="43"/>
        <v/>
      </c>
      <c r="AK47" t="str">
        <f t="shared" si="43"/>
        <v/>
      </c>
      <c r="AL47" t="str">
        <f t="shared" si="43"/>
        <v/>
      </c>
      <c r="AM47" t="str">
        <f t="shared" si="43"/>
        <v/>
      </c>
      <c r="AN47" t="str">
        <f t="shared" si="43"/>
        <v/>
      </c>
      <c r="AO47" t="str">
        <f t="shared" si="43"/>
        <v/>
      </c>
      <c r="AP47" t="str">
        <f t="shared" si="43"/>
        <v/>
      </c>
      <c r="AQ47" t="str">
        <f t="shared" si="43"/>
        <v/>
      </c>
      <c r="AR47" t="str">
        <f t="shared" si="44"/>
        <v/>
      </c>
      <c r="AS47" t="str">
        <f t="shared" si="44"/>
        <v/>
      </c>
      <c r="AT47" t="str">
        <f t="shared" si="44"/>
        <v/>
      </c>
      <c r="AU47" t="str">
        <f t="shared" si="44"/>
        <v/>
      </c>
      <c r="AV47" t="str">
        <f t="shared" si="44"/>
        <v/>
      </c>
      <c r="AW47" t="str">
        <f t="shared" si="44"/>
        <v/>
      </c>
      <c r="AX47" s="38"/>
      <c r="AY47" t="str">
        <f t="shared" si="45"/>
        <v/>
      </c>
      <c r="AZ47" t="str">
        <f t="shared" si="45"/>
        <v/>
      </c>
      <c r="BA47" t="str">
        <f t="shared" si="45"/>
        <v/>
      </c>
      <c r="BB47" t="str">
        <f t="shared" si="46"/>
        <v/>
      </c>
      <c r="BC47" t="str">
        <f t="shared" si="46"/>
        <v/>
      </c>
      <c r="BD47" t="str">
        <f t="shared" si="46"/>
        <v/>
      </c>
      <c r="BE47" t="str">
        <f t="shared" si="47"/>
        <v/>
      </c>
      <c r="BF47" t="str">
        <f t="shared" si="47"/>
        <v/>
      </c>
      <c r="BG47" t="str">
        <f t="shared" si="48"/>
        <v/>
      </c>
      <c r="BH47" t="str">
        <f t="shared" si="48"/>
        <v/>
      </c>
      <c r="BI47" t="str">
        <f t="shared" si="36"/>
        <v/>
      </c>
      <c r="BJ47" s="38"/>
      <c r="BK47" t="str">
        <f t="shared" si="49"/>
        <v/>
      </c>
      <c r="BL47" t="str">
        <f t="shared" si="49"/>
        <v/>
      </c>
      <c r="BM47" t="str">
        <f t="shared" si="49"/>
        <v/>
      </c>
      <c r="BN47" t="str">
        <f t="shared" si="49"/>
        <v/>
      </c>
      <c r="BO47" t="str">
        <f t="shared" si="49"/>
        <v/>
      </c>
    </row>
    <row r="48" spans="1:67" x14ac:dyDescent="0.25">
      <c r="A48">
        <f t="shared" si="37"/>
        <v>1973</v>
      </c>
      <c r="B48" t="s">
        <v>290</v>
      </c>
      <c r="C48" t="s">
        <v>290</v>
      </c>
      <c r="D48" t="s">
        <v>290</v>
      </c>
      <c r="E48" t="s">
        <v>290</v>
      </c>
      <c r="F48" t="str">
        <f t="shared" si="38"/>
        <v/>
      </c>
      <c r="G48" t="str">
        <f t="shared" si="38"/>
        <v/>
      </c>
      <c r="H48" t="str">
        <f t="shared" si="38"/>
        <v/>
      </c>
      <c r="I48" t="str">
        <f t="shared" si="38"/>
        <v/>
      </c>
      <c r="J48" t="str">
        <f t="shared" si="38"/>
        <v/>
      </c>
      <c r="K48" t="str">
        <f t="shared" si="38"/>
        <v/>
      </c>
      <c r="L48" t="str">
        <f t="shared" si="39"/>
        <v/>
      </c>
      <c r="M48" t="str">
        <f t="shared" si="39"/>
        <v/>
      </c>
      <c r="N48" t="str">
        <f t="shared" si="39"/>
        <v/>
      </c>
      <c r="O48" t="str">
        <f t="shared" si="40"/>
        <v/>
      </c>
      <c r="P48" t="str">
        <f t="shared" si="40"/>
        <v/>
      </c>
      <c r="Q48" s="38"/>
      <c r="R48" t="str">
        <f t="shared" si="41"/>
        <v/>
      </c>
      <c r="S48" t="str">
        <f t="shared" si="41"/>
        <v/>
      </c>
      <c r="T48" t="str">
        <f t="shared" si="41"/>
        <v/>
      </c>
      <c r="U48" t="str">
        <f t="shared" si="42"/>
        <v/>
      </c>
      <c r="V48" t="str">
        <f t="shared" si="42"/>
        <v/>
      </c>
      <c r="W48" t="str">
        <f t="shared" si="42"/>
        <v/>
      </c>
      <c r="X48" t="str">
        <f t="shared" si="42"/>
        <v/>
      </c>
      <c r="Y48" t="str">
        <f t="shared" si="42"/>
        <v/>
      </c>
      <c r="Z48" t="str">
        <f t="shared" si="42"/>
        <v/>
      </c>
      <c r="AA48" t="str">
        <f t="shared" si="42"/>
        <v/>
      </c>
      <c r="AB48" t="str">
        <f t="shared" si="42"/>
        <v/>
      </c>
      <c r="AC48" t="str">
        <f t="shared" si="42"/>
        <v/>
      </c>
      <c r="AD48" t="str">
        <f t="shared" si="42"/>
        <v/>
      </c>
      <c r="AE48" t="str">
        <f t="shared" si="42"/>
        <v/>
      </c>
      <c r="AF48" t="str">
        <f t="shared" si="42"/>
        <v/>
      </c>
      <c r="AG48" t="str">
        <f t="shared" si="42"/>
        <v/>
      </c>
      <c r="AH48" t="str">
        <f t="shared" si="42"/>
        <v/>
      </c>
      <c r="AI48" t="str">
        <f t="shared" si="43"/>
        <v/>
      </c>
      <c r="AJ48" t="str">
        <f t="shared" si="43"/>
        <v/>
      </c>
      <c r="AK48" t="str">
        <f t="shared" si="43"/>
        <v/>
      </c>
      <c r="AL48" t="str">
        <f t="shared" si="43"/>
        <v/>
      </c>
      <c r="AM48" t="str">
        <f t="shared" si="43"/>
        <v/>
      </c>
      <c r="AN48" t="str">
        <f t="shared" si="43"/>
        <v/>
      </c>
      <c r="AO48" t="str">
        <f t="shared" si="43"/>
        <v/>
      </c>
      <c r="AP48" t="str">
        <f t="shared" si="43"/>
        <v/>
      </c>
      <c r="AQ48" t="str">
        <f t="shared" si="43"/>
        <v/>
      </c>
      <c r="AR48" t="str">
        <f t="shared" si="44"/>
        <v/>
      </c>
      <c r="AS48" t="str">
        <f t="shared" si="44"/>
        <v/>
      </c>
      <c r="AT48" t="str">
        <f t="shared" si="44"/>
        <v/>
      </c>
      <c r="AU48" t="str">
        <f t="shared" si="44"/>
        <v/>
      </c>
      <c r="AV48" t="str">
        <f t="shared" si="44"/>
        <v/>
      </c>
      <c r="AW48" t="str">
        <f t="shared" si="44"/>
        <v/>
      </c>
      <c r="AX48" s="38"/>
      <c r="AY48" t="str">
        <f t="shared" si="45"/>
        <v/>
      </c>
      <c r="AZ48" t="str">
        <f t="shared" si="45"/>
        <v/>
      </c>
      <c r="BA48" t="str">
        <f t="shared" si="45"/>
        <v/>
      </c>
      <c r="BB48" t="str">
        <f t="shared" si="46"/>
        <v/>
      </c>
      <c r="BC48" t="str">
        <f t="shared" si="46"/>
        <v/>
      </c>
      <c r="BD48" t="str">
        <f t="shared" si="46"/>
        <v/>
      </c>
      <c r="BE48" t="str">
        <f t="shared" si="47"/>
        <v/>
      </c>
      <c r="BF48" t="str">
        <f t="shared" si="47"/>
        <v/>
      </c>
      <c r="BG48" t="str">
        <f t="shared" si="48"/>
        <v/>
      </c>
      <c r="BH48" t="str">
        <f t="shared" si="48"/>
        <v/>
      </c>
      <c r="BI48" t="str">
        <f t="shared" si="36"/>
        <v/>
      </c>
      <c r="BJ48" s="38"/>
      <c r="BK48" t="str">
        <f t="shared" si="49"/>
        <v/>
      </c>
      <c r="BL48" t="str">
        <f t="shared" si="49"/>
        <v/>
      </c>
      <c r="BM48" t="str">
        <f t="shared" si="49"/>
        <v/>
      </c>
      <c r="BN48" t="str">
        <f t="shared" si="49"/>
        <v/>
      </c>
      <c r="BO48" t="str">
        <f t="shared" si="49"/>
        <v/>
      </c>
    </row>
    <row r="49" spans="1:67" x14ac:dyDescent="0.25">
      <c r="A49">
        <f t="shared" si="37"/>
        <v>1972</v>
      </c>
      <c r="B49" t="s">
        <v>290</v>
      </c>
      <c r="C49" t="s">
        <v>290</v>
      </c>
      <c r="D49" t="s">
        <v>290</v>
      </c>
      <c r="E49" t="s">
        <v>290</v>
      </c>
      <c r="F49" t="str">
        <f t="shared" si="38"/>
        <v/>
      </c>
      <c r="G49" t="str">
        <f t="shared" si="38"/>
        <v/>
      </c>
      <c r="H49" t="str">
        <f t="shared" si="38"/>
        <v/>
      </c>
      <c r="I49" t="str">
        <f t="shared" si="38"/>
        <v/>
      </c>
      <c r="J49" t="str">
        <f t="shared" si="38"/>
        <v/>
      </c>
      <c r="K49" t="str">
        <f t="shared" si="38"/>
        <v/>
      </c>
      <c r="L49" t="str">
        <f t="shared" si="39"/>
        <v/>
      </c>
      <c r="M49" t="str">
        <f t="shared" si="39"/>
        <v/>
      </c>
      <c r="N49" t="str">
        <f t="shared" si="39"/>
        <v/>
      </c>
      <c r="O49" t="str">
        <f t="shared" si="40"/>
        <v/>
      </c>
      <c r="P49" t="str">
        <f t="shared" si="40"/>
        <v/>
      </c>
      <c r="Q49" s="38"/>
      <c r="R49" t="str">
        <f t="shared" si="41"/>
        <v/>
      </c>
      <c r="S49" t="str">
        <f t="shared" si="41"/>
        <v/>
      </c>
      <c r="T49" t="str">
        <f t="shared" si="41"/>
        <v/>
      </c>
      <c r="U49" t="str">
        <f t="shared" si="42"/>
        <v/>
      </c>
      <c r="V49" t="str">
        <f t="shared" si="42"/>
        <v/>
      </c>
      <c r="W49" t="str">
        <f t="shared" si="42"/>
        <v/>
      </c>
      <c r="X49" t="str">
        <f t="shared" si="42"/>
        <v/>
      </c>
      <c r="Y49" t="str">
        <f t="shared" si="42"/>
        <v/>
      </c>
      <c r="Z49" t="str">
        <f t="shared" si="42"/>
        <v/>
      </c>
      <c r="AA49" t="str">
        <f t="shared" si="42"/>
        <v/>
      </c>
      <c r="AB49" t="str">
        <f t="shared" si="42"/>
        <v/>
      </c>
      <c r="AC49" t="str">
        <f t="shared" si="42"/>
        <v/>
      </c>
      <c r="AD49" t="str">
        <f t="shared" si="42"/>
        <v/>
      </c>
      <c r="AE49" t="str">
        <f t="shared" si="42"/>
        <v/>
      </c>
      <c r="AF49" t="str">
        <f t="shared" si="42"/>
        <v/>
      </c>
      <c r="AG49" t="str">
        <f t="shared" si="42"/>
        <v/>
      </c>
      <c r="AH49" t="str">
        <f t="shared" si="42"/>
        <v/>
      </c>
      <c r="AI49" t="str">
        <f t="shared" si="43"/>
        <v/>
      </c>
      <c r="AJ49" t="str">
        <f t="shared" si="43"/>
        <v/>
      </c>
      <c r="AK49" t="str">
        <f t="shared" si="43"/>
        <v/>
      </c>
      <c r="AL49" t="str">
        <f t="shared" si="43"/>
        <v/>
      </c>
      <c r="AM49" t="str">
        <f t="shared" si="43"/>
        <v/>
      </c>
      <c r="AN49" t="str">
        <f t="shared" si="43"/>
        <v/>
      </c>
      <c r="AO49" t="str">
        <f t="shared" si="43"/>
        <v/>
      </c>
      <c r="AP49" t="str">
        <f t="shared" si="43"/>
        <v/>
      </c>
      <c r="AQ49" t="str">
        <f t="shared" si="43"/>
        <v/>
      </c>
      <c r="AR49" t="str">
        <f t="shared" si="44"/>
        <v/>
      </c>
      <c r="AS49" t="str">
        <f t="shared" si="44"/>
        <v/>
      </c>
      <c r="AT49" t="str">
        <f t="shared" si="44"/>
        <v/>
      </c>
      <c r="AU49" t="str">
        <f t="shared" si="44"/>
        <v/>
      </c>
      <c r="AV49" t="str">
        <f t="shared" si="44"/>
        <v/>
      </c>
      <c r="AW49" t="str">
        <f t="shared" si="44"/>
        <v/>
      </c>
      <c r="AX49" s="38"/>
      <c r="AY49" t="str">
        <f t="shared" si="45"/>
        <v/>
      </c>
      <c r="AZ49" t="str">
        <f t="shared" si="45"/>
        <v/>
      </c>
      <c r="BA49" t="str">
        <f t="shared" si="45"/>
        <v/>
      </c>
      <c r="BB49" t="str">
        <f t="shared" si="46"/>
        <v/>
      </c>
      <c r="BC49" t="str">
        <f t="shared" si="46"/>
        <v/>
      </c>
      <c r="BD49" t="str">
        <f t="shared" si="46"/>
        <v/>
      </c>
      <c r="BE49" t="str">
        <f t="shared" si="47"/>
        <v/>
      </c>
      <c r="BF49" t="str">
        <f t="shared" si="47"/>
        <v/>
      </c>
      <c r="BG49" t="str">
        <f t="shared" si="48"/>
        <v/>
      </c>
      <c r="BH49" t="str">
        <f t="shared" si="48"/>
        <v/>
      </c>
      <c r="BI49" t="str">
        <f t="shared" si="36"/>
        <v/>
      </c>
      <c r="BJ49" s="38"/>
      <c r="BK49" t="str">
        <f t="shared" si="49"/>
        <v/>
      </c>
      <c r="BL49" t="str">
        <f t="shared" si="49"/>
        <v/>
      </c>
      <c r="BM49" t="str">
        <f t="shared" si="49"/>
        <v/>
      </c>
      <c r="BN49" t="str">
        <f t="shared" si="49"/>
        <v/>
      </c>
      <c r="BO49" t="str">
        <f t="shared" si="49"/>
        <v/>
      </c>
    </row>
    <row r="50" spans="1:67" x14ac:dyDescent="0.25">
      <c r="A50">
        <f t="shared" si="37"/>
        <v>1971</v>
      </c>
      <c r="B50" t="s">
        <v>290</v>
      </c>
      <c r="C50" t="s">
        <v>290</v>
      </c>
      <c r="D50" t="s">
        <v>290</v>
      </c>
      <c r="E50" t="s">
        <v>290</v>
      </c>
      <c r="F50" t="str">
        <f t="shared" si="38"/>
        <v/>
      </c>
      <c r="G50" t="str">
        <f t="shared" si="38"/>
        <v/>
      </c>
      <c r="H50" t="str">
        <f t="shared" si="38"/>
        <v/>
      </c>
      <c r="I50" t="str">
        <f t="shared" si="38"/>
        <v/>
      </c>
      <c r="J50" t="str">
        <f t="shared" si="38"/>
        <v/>
      </c>
      <c r="K50" t="str">
        <f t="shared" si="38"/>
        <v/>
      </c>
      <c r="L50" t="str">
        <f t="shared" si="39"/>
        <v/>
      </c>
      <c r="M50" t="str">
        <f t="shared" si="39"/>
        <v/>
      </c>
      <c r="N50" t="str">
        <f t="shared" si="39"/>
        <v/>
      </c>
      <c r="O50" t="str">
        <f t="shared" si="40"/>
        <v/>
      </c>
      <c r="P50" t="str">
        <f t="shared" si="40"/>
        <v/>
      </c>
      <c r="Q50" s="38"/>
      <c r="R50" t="str">
        <f t="shared" si="41"/>
        <v/>
      </c>
      <c r="S50" t="str">
        <f t="shared" si="41"/>
        <v/>
      </c>
      <c r="T50" t="str">
        <f t="shared" si="41"/>
        <v/>
      </c>
      <c r="U50" t="str">
        <f t="shared" si="42"/>
        <v/>
      </c>
      <c r="V50" t="str">
        <f t="shared" si="42"/>
        <v/>
      </c>
      <c r="W50" t="str">
        <f t="shared" si="42"/>
        <v/>
      </c>
      <c r="X50" t="str">
        <f t="shared" si="42"/>
        <v/>
      </c>
      <c r="Y50" t="str">
        <f t="shared" si="42"/>
        <v/>
      </c>
      <c r="Z50" t="str">
        <f t="shared" si="42"/>
        <v/>
      </c>
      <c r="AA50" t="str">
        <f t="shared" si="42"/>
        <v/>
      </c>
      <c r="AB50" t="str">
        <f t="shared" si="42"/>
        <v/>
      </c>
      <c r="AC50" t="str">
        <f t="shared" si="42"/>
        <v/>
      </c>
      <c r="AD50" t="str">
        <f t="shared" si="42"/>
        <v/>
      </c>
      <c r="AE50" t="str">
        <f t="shared" si="42"/>
        <v/>
      </c>
      <c r="AF50" t="str">
        <f t="shared" si="42"/>
        <v/>
      </c>
      <c r="AG50" t="str">
        <f t="shared" si="42"/>
        <v/>
      </c>
      <c r="AH50" t="str">
        <f t="shared" si="42"/>
        <v/>
      </c>
      <c r="AI50" t="str">
        <f t="shared" si="43"/>
        <v/>
      </c>
      <c r="AJ50" t="str">
        <f t="shared" si="43"/>
        <v/>
      </c>
      <c r="AK50" t="str">
        <f t="shared" si="43"/>
        <v/>
      </c>
      <c r="AL50" t="str">
        <f t="shared" si="43"/>
        <v/>
      </c>
      <c r="AM50" t="str">
        <f t="shared" si="43"/>
        <v/>
      </c>
      <c r="AN50" t="str">
        <f t="shared" si="43"/>
        <v/>
      </c>
      <c r="AO50" t="str">
        <f t="shared" si="43"/>
        <v/>
      </c>
      <c r="AP50" t="str">
        <f t="shared" si="43"/>
        <v/>
      </c>
      <c r="AQ50" t="str">
        <f t="shared" si="43"/>
        <v/>
      </c>
      <c r="AR50" t="str">
        <f t="shared" si="44"/>
        <v/>
      </c>
      <c r="AS50" t="str">
        <f t="shared" si="44"/>
        <v/>
      </c>
      <c r="AT50" t="str">
        <f t="shared" si="44"/>
        <v/>
      </c>
      <c r="AU50" t="str">
        <f t="shared" si="44"/>
        <v/>
      </c>
      <c r="AV50" t="str">
        <f t="shared" si="44"/>
        <v/>
      </c>
      <c r="AW50" t="str">
        <f t="shared" si="44"/>
        <v/>
      </c>
      <c r="AX50" s="38"/>
      <c r="AY50" t="str">
        <f t="shared" si="45"/>
        <v/>
      </c>
      <c r="AZ50" t="str">
        <f t="shared" si="45"/>
        <v/>
      </c>
      <c r="BA50" t="str">
        <f t="shared" si="45"/>
        <v/>
      </c>
      <c r="BB50" t="str">
        <f t="shared" si="46"/>
        <v/>
      </c>
      <c r="BC50" t="str">
        <f t="shared" si="46"/>
        <v/>
      </c>
      <c r="BD50" t="str">
        <f t="shared" si="46"/>
        <v/>
      </c>
      <c r="BE50" t="str">
        <f t="shared" si="47"/>
        <v/>
      </c>
      <c r="BF50" t="str">
        <f t="shared" si="47"/>
        <v/>
      </c>
      <c r="BG50" t="str">
        <f t="shared" si="48"/>
        <v/>
      </c>
      <c r="BH50" t="str">
        <f t="shared" si="48"/>
        <v/>
      </c>
      <c r="BI50" t="str">
        <f t="shared" si="36"/>
        <v/>
      </c>
      <c r="BJ50" s="38"/>
      <c r="BK50" t="str">
        <f t="shared" si="49"/>
        <v/>
      </c>
      <c r="BL50" t="str">
        <f t="shared" si="49"/>
        <v/>
      </c>
      <c r="BM50" t="str">
        <f t="shared" si="49"/>
        <v/>
      </c>
      <c r="BN50" t="str">
        <f t="shared" si="49"/>
        <v/>
      </c>
      <c r="BO50" t="str">
        <f t="shared" si="49"/>
        <v/>
      </c>
    </row>
    <row r="51" spans="1:67" x14ac:dyDescent="0.25">
      <c r="A51">
        <f t="shared" si="37"/>
        <v>1970</v>
      </c>
      <c r="B51" t="s">
        <v>290</v>
      </c>
      <c r="C51" t="s">
        <v>290</v>
      </c>
      <c r="D51" t="s">
        <v>290</v>
      </c>
      <c r="E51" t="s">
        <v>290</v>
      </c>
      <c r="F51" t="str">
        <f t="shared" si="38"/>
        <v/>
      </c>
      <c r="G51" t="str">
        <f t="shared" si="38"/>
        <v/>
      </c>
      <c r="H51" t="str">
        <f t="shared" si="38"/>
        <v/>
      </c>
      <c r="I51" t="str">
        <f t="shared" si="38"/>
        <v/>
      </c>
      <c r="J51" t="str">
        <f t="shared" si="38"/>
        <v/>
      </c>
      <c r="K51" t="str">
        <f t="shared" si="38"/>
        <v/>
      </c>
      <c r="L51" t="str">
        <f t="shared" si="39"/>
        <v/>
      </c>
      <c r="M51" t="str">
        <f t="shared" si="39"/>
        <v/>
      </c>
      <c r="N51" t="str">
        <f t="shared" si="39"/>
        <v/>
      </c>
      <c r="O51" t="str">
        <f t="shared" si="40"/>
        <v/>
      </c>
      <c r="P51" t="str">
        <f t="shared" si="40"/>
        <v/>
      </c>
      <c r="Q51" s="38"/>
      <c r="R51" t="str">
        <f t="shared" si="41"/>
        <v/>
      </c>
      <c r="S51" t="str">
        <f t="shared" si="41"/>
        <v/>
      </c>
      <c r="T51" t="str">
        <f t="shared" si="41"/>
        <v/>
      </c>
      <c r="U51" t="str">
        <f t="shared" si="42"/>
        <v/>
      </c>
      <c r="V51" t="str">
        <f t="shared" si="42"/>
        <v/>
      </c>
      <c r="W51" t="str">
        <f t="shared" si="42"/>
        <v/>
      </c>
      <c r="X51" t="str">
        <f t="shared" si="42"/>
        <v/>
      </c>
      <c r="Y51" t="str">
        <f t="shared" si="42"/>
        <v/>
      </c>
      <c r="Z51" t="str">
        <f t="shared" si="42"/>
        <v/>
      </c>
      <c r="AA51" t="str">
        <f t="shared" si="42"/>
        <v/>
      </c>
      <c r="AB51" t="str">
        <f t="shared" si="42"/>
        <v/>
      </c>
      <c r="AC51" t="str">
        <f t="shared" si="42"/>
        <v/>
      </c>
      <c r="AD51" t="str">
        <f t="shared" si="42"/>
        <v/>
      </c>
      <c r="AE51" t="str">
        <f t="shared" si="42"/>
        <v/>
      </c>
      <c r="AF51" t="str">
        <f t="shared" si="42"/>
        <v/>
      </c>
      <c r="AG51" t="str">
        <f t="shared" si="42"/>
        <v/>
      </c>
      <c r="AH51" t="str">
        <f t="shared" si="42"/>
        <v/>
      </c>
      <c r="AI51" t="str">
        <f t="shared" si="43"/>
        <v/>
      </c>
      <c r="AJ51" t="str">
        <f t="shared" si="43"/>
        <v/>
      </c>
      <c r="AK51" t="str">
        <f t="shared" si="43"/>
        <v/>
      </c>
      <c r="AL51" t="str">
        <f t="shared" si="43"/>
        <v/>
      </c>
      <c r="AM51" t="str">
        <f t="shared" si="43"/>
        <v/>
      </c>
      <c r="AN51" t="str">
        <f t="shared" si="43"/>
        <v/>
      </c>
      <c r="AO51" t="str">
        <f t="shared" si="43"/>
        <v/>
      </c>
      <c r="AP51" t="str">
        <f t="shared" si="43"/>
        <v/>
      </c>
      <c r="AQ51" t="str">
        <f t="shared" si="43"/>
        <v/>
      </c>
      <c r="AR51" t="str">
        <f t="shared" si="44"/>
        <v/>
      </c>
      <c r="AS51" t="str">
        <f t="shared" si="44"/>
        <v/>
      </c>
      <c r="AT51" t="str">
        <f t="shared" si="44"/>
        <v/>
      </c>
      <c r="AU51" t="str">
        <f t="shared" si="44"/>
        <v/>
      </c>
      <c r="AV51" t="str">
        <f t="shared" si="44"/>
        <v/>
      </c>
      <c r="AW51" t="str">
        <f t="shared" si="44"/>
        <v/>
      </c>
      <c r="AX51" s="38"/>
      <c r="AY51" t="str">
        <f t="shared" si="45"/>
        <v/>
      </c>
      <c r="AZ51" t="str">
        <f t="shared" si="45"/>
        <v/>
      </c>
      <c r="BA51" t="str">
        <f t="shared" si="45"/>
        <v/>
      </c>
      <c r="BB51" t="str">
        <f t="shared" si="46"/>
        <v/>
      </c>
      <c r="BC51" t="str">
        <f t="shared" si="46"/>
        <v/>
      </c>
      <c r="BD51" t="str">
        <f t="shared" si="46"/>
        <v/>
      </c>
      <c r="BE51" t="str">
        <f t="shared" si="47"/>
        <v/>
      </c>
      <c r="BF51" t="str">
        <f t="shared" si="47"/>
        <v/>
      </c>
      <c r="BG51" t="str">
        <f t="shared" si="48"/>
        <v/>
      </c>
      <c r="BH51" t="str">
        <f t="shared" si="48"/>
        <v/>
      </c>
      <c r="BI51" t="str">
        <f t="shared" si="36"/>
        <v/>
      </c>
      <c r="BJ51" s="38"/>
      <c r="BK51" t="str">
        <f t="shared" si="49"/>
        <v/>
      </c>
      <c r="BL51" t="str">
        <f t="shared" si="49"/>
        <v/>
      </c>
      <c r="BM51" t="str">
        <f t="shared" si="49"/>
        <v/>
      </c>
      <c r="BN51" t="str">
        <f t="shared" si="49"/>
        <v/>
      </c>
      <c r="BO51" t="str">
        <f t="shared" si="49"/>
        <v/>
      </c>
    </row>
    <row r="52" spans="1:67" x14ac:dyDescent="0.25">
      <c r="A52">
        <f t="shared" si="37"/>
        <v>1969</v>
      </c>
      <c r="B52" t="s">
        <v>290</v>
      </c>
      <c r="C52" t="s">
        <v>290</v>
      </c>
      <c r="D52" t="s">
        <v>290</v>
      </c>
      <c r="E52" t="s">
        <v>290</v>
      </c>
      <c r="F52" t="str">
        <f t="shared" ref="F52:K62" si="50">IF($B52=3,"PFI","")</f>
        <v/>
      </c>
      <c r="G52" t="str">
        <f t="shared" si="50"/>
        <v/>
      </c>
      <c r="H52" t="str">
        <f t="shared" si="50"/>
        <v/>
      </c>
      <c r="I52" t="str">
        <f t="shared" si="50"/>
        <v/>
      </c>
      <c r="J52" t="str">
        <f t="shared" si="50"/>
        <v/>
      </c>
      <c r="K52" t="str">
        <f t="shared" si="50"/>
        <v/>
      </c>
      <c r="L52" t="str">
        <f t="shared" si="39"/>
        <v/>
      </c>
      <c r="M52" t="str">
        <f t="shared" si="39"/>
        <v/>
      </c>
      <c r="N52" t="str">
        <f t="shared" si="39"/>
        <v/>
      </c>
      <c r="O52" t="str">
        <f t="shared" si="40"/>
        <v/>
      </c>
      <c r="P52" t="str">
        <f t="shared" si="40"/>
        <v/>
      </c>
      <c r="Q52" s="38"/>
      <c r="R52" t="str">
        <f t="shared" si="41"/>
        <v/>
      </c>
      <c r="S52" t="str">
        <f t="shared" si="41"/>
        <v/>
      </c>
      <c r="T52" t="str">
        <f t="shared" si="41"/>
        <v/>
      </c>
      <c r="U52" t="str">
        <f t="shared" ref="U52:AH62" si="51">IF($B52=3,"DPF","")</f>
        <v/>
      </c>
      <c r="V52" t="str">
        <f t="shared" si="51"/>
        <v/>
      </c>
      <c r="W52" t="str">
        <f t="shared" si="51"/>
        <v/>
      </c>
      <c r="X52" t="str">
        <f t="shared" si="51"/>
        <v/>
      </c>
      <c r="Y52" t="str">
        <f t="shared" si="51"/>
        <v/>
      </c>
      <c r="Z52" t="str">
        <f t="shared" si="51"/>
        <v/>
      </c>
      <c r="AA52" t="str">
        <f t="shared" si="51"/>
        <v/>
      </c>
      <c r="AB52" t="str">
        <f t="shared" si="51"/>
        <v/>
      </c>
      <c r="AC52" t="str">
        <f t="shared" si="51"/>
        <v/>
      </c>
      <c r="AD52" t="str">
        <f t="shared" si="51"/>
        <v/>
      </c>
      <c r="AE52" t="str">
        <f t="shared" si="51"/>
        <v/>
      </c>
      <c r="AF52" t="str">
        <f t="shared" si="51"/>
        <v/>
      </c>
      <c r="AG52" t="str">
        <f t="shared" si="51"/>
        <v/>
      </c>
      <c r="AH52" t="str">
        <f t="shared" si="51"/>
        <v/>
      </c>
      <c r="AI52" t="str">
        <f t="shared" ref="AI52:AQ62" si="52">IF($B52=3,"PFI","")</f>
        <v/>
      </c>
      <c r="AJ52" t="str">
        <f t="shared" si="52"/>
        <v/>
      </c>
      <c r="AK52" t="str">
        <f t="shared" si="52"/>
        <v/>
      </c>
      <c r="AL52" t="str">
        <f t="shared" si="52"/>
        <v/>
      </c>
      <c r="AM52" t="str">
        <f t="shared" si="52"/>
        <v/>
      </c>
      <c r="AN52" t="str">
        <f t="shared" si="52"/>
        <v/>
      </c>
      <c r="AO52" t="str">
        <f t="shared" si="52"/>
        <v/>
      </c>
      <c r="AP52" t="str">
        <f t="shared" si="52"/>
        <v/>
      </c>
      <c r="AQ52" t="str">
        <f t="shared" si="52"/>
        <v/>
      </c>
      <c r="AR52" t="str">
        <f t="shared" ref="AR52:AW62" si="53">IF($B52=3,"DPF","")</f>
        <v/>
      </c>
      <c r="AS52" t="str">
        <f t="shared" si="53"/>
        <v/>
      </c>
      <c r="AT52" t="str">
        <f t="shared" si="53"/>
        <v/>
      </c>
      <c r="AU52" t="str">
        <f t="shared" si="53"/>
        <v/>
      </c>
      <c r="AV52" t="str">
        <f t="shared" si="53"/>
        <v/>
      </c>
      <c r="AW52" t="str">
        <f t="shared" si="53"/>
        <v/>
      </c>
      <c r="AX52" s="38"/>
      <c r="AY52" t="str">
        <f t="shared" si="45"/>
        <v/>
      </c>
      <c r="AZ52" t="str">
        <f t="shared" si="45"/>
        <v/>
      </c>
      <c r="BA52" t="str">
        <f t="shared" si="45"/>
        <v/>
      </c>
      <c r="BB52" t="str">
        <f t="shared" si="46"/>
        <v/>
      </c>
      <c r="BC52" t="str">
        <f t="shared" si="46"/>
        <v/>
      </c>
      <c r="BD52" t="str">
        <f t="shared" si="46"/>
        <v/>
      </c>
      <c r="BE52" t="str">
        <f t="shared" si="47"/>
        <v/>
      </c>
      <c r="BF52" t="str">
        <f t="shared" si="47"/>
        <v/>
      </c>
      <c r="BG52" t="str">
        <f t="shared" si="48"/>
        <v/>
      </c>
      <c r="BH52" t="str">
        <f t="shared" si="48"/>
        <v/>
      </c>
      <c r="BI52" t="str">
        <f t="shared" si="36"/>
        <v/>
      </c>
      <c r="BJ52" s="38"/>
      <c r="BK52" t="str">
        <f t="shared" ref="BK52:BO62" si="54">IF($B52=3,"PFI","")</f>
        <v/>
      </c>
      <c r="BL52" t="str">
        <f t="shared" si="54"/>
        <v/>
      </c>
      <c r="BM52" t="str">
        <f t="shared" si="54"/>
        <v/>
      </c>
      <c r="BN52" t="str">
        <f t="shared" si="54"/>
        <v/>
      </c>
      <c r="BO52" t="str">
        <f t="shared" si="54"/>
        <v/>
      </c>
    </row>
    <row r="53" spans="1:67" x14ac:dyDescent="0.25">
      <c r="A53">
        <f t="shared" si="37"/>
        <v>1968</v>
      </c>
      <c r="B53" t="s">
        <v>290</v>
      </c>
      <c r="C53" t="s">
        <v>290</v>
      </c>
      <c r="D53" t="s">
        <v>290</v>
      </c>
      <c r="E53" t="s">
        <v>290</v>
      </c>
      <c r="F53" t="str">
        <f t="shared" si="50"/>
        <v/>
      </c>
      <c r="G53" t="str">
        <f t="shared" si="50"/>
        <v/>
      </c>
      <c r="H53" t="str">
        <f t="shared" si="50"/>
        <v/>
      </c>
      <c r="I53" t="str">
        <f t="shared" si="50"/>
        <v/>
      </c>
      <c r="J53" t="str">
        <f t="shared" si="50"/>
        <v/>
      </c>
      <c r="K53" t="str">
        <f t="shared" si="50"/>
        <v/>
      </c>
      <c r="L53" t="str">
        <f t="shared" si="39"/>
        <v/>
      </c>
      <c r="M53" t="str">
        <f t="shared" si="39"/>
        <v/>
      </c>
      <c r="N53" t="str">
        <f t="shared" si="39"/>
        <v/>
      </c>
      <c r="O53" t="str">
        <f t="shared" si="40"/>
        <v/>
      </c>
      <c r="P53" t="str">
        <f t="shared" si="40"/>
        <v/>
      </c>
      <c r="Q53" s="38"/>
      <c r="R53" t="str">
        <f t="shared" si="41"/>
        <v/>
      </c>
      <c r="S53" t="str">
        <f t="shared" si="41"/>
        <v/>
      </c>
      <c r="T53" t="str">
        <f t="shared" si="41"/>
        <v/>
      </c>
      <c r="U53" t="str">
        <f t="shared" si="51"/>
        <v/>
      </c>
      <c r="V53" t="str">
        <f t="shared" si="51"/>
        <v/>
      </c>
      <c r="W53" t="str">
        <f t="shared" si="51"/>
        <v/>
      </c>
      <c r="X53" t="str">
        <f t="shared" si="51"/>
        <v/>
      </c>
      <c r="Y53" t="str">
        <f t="shared" si="51"/>
        <v/>
      </c>
      <c r="Z53" t="str">
        <f t="shared" si="51"/>
        <v/>
      </c>
      <c r="AA53" t="str">
        <f t="shared" si="51"/>
        <v/>
      </c>
      <c r="AB53" t="str">
        <f t="shared" si="51"/>
        <v/>
      </c>
      <c r="AC53" t="str">
        <f t="shared" si="51"/>
        <v/>
      </c>
      <c r="AD53" t="str">
        <f t="shared" si="51"/>
        <v/>
      </c>
      <c r="AE53" t="str">
        <f t="shared" si="51"/>
        <v/>
      </c>
      <c r="AF53" t="str">
        <f t="shared" si="51"/>
        <v/>
      </c>
      <c r="AG53" t="str">
        <f t="shared" si="51"/>
        <v/>
      </c>
      <c r="AH53" t="str">
        <f t="shared" si="51"/>
        <v/>
      </c>
      <c r="AI53" t="str">
        <f t="shared" si="52"/>
        <v/>
      </c>
      <c r="AJ53" t="str">
        <f t="shared" si="52"/>
        <v/>
      </c>
      <c r="AK53" t="str">
        <f t="shared" si="52"/>
        <v/>
      </c>
      <c r="AL53" t="str">
        <f t="shared" si="52"/>
        <v/>
      </c>
      <c r="AM53" t="str">
        <f t="shared" si="52"/>
        <v/>
      </c>
      <c r="AN53" t="str">
        <f t="shared" si="52"/>
        <v/>
      </c>
      <c r="AO53" t="str">
        <f t="shared" si="52"/>
        <v/>
      </c>
      <c r="AP53" t="str">
        <f t="shared" si="52"/>
        <v/>
      </c>
      <c r="AQ53" t="str">
        <f t="shared" si="52"/>
        <v/>
      </c>
      <c r="AR53" t="str">
        <f t="shared" si="53"/>
        <v/>
      </c>
      <c r="AS53" t="str">
        <f t="shared" si="53"/>
        <v/>
      </c>
      <c r="AT53" t="str">
        <f t="shared" si="53"/>
        <v/>
      </c>
      <c r="AU53" t="str">
        <f t="shared" si="53"/>
        <v/>
      </c>
      <c r="AV53" t="str">
        <f t="shared" si="53"/>
        <v/>
      </c>
      <c r="AW53" t="str">
        <f t="shared" si="53"/>
        <v/>
      </c>
      <c r="AX53" s="38"/>
      <c r="AY53" t="str">
        <f t="shared" si="45"/>
        <v/>
      </c>
      <c r="AZ53" t="str">
        <f t="shared" si="45"/>
        <v/>
      </c>
      <c r="BA53" t="str">
        <f t="shared" si="45"/>
        <v/>
      </c>
      <c r="BB53" t="str">
        <f t="shared" si="46"/>
        <v/>
      </c>
      <c r="BC53" t="str">
        <f t="shared" si="46"/>
        <v/>
      </c>
      <c r="BD53" t="str">
        <f t="shared" si="46"/>
        <v/>
      </c>
      <c r="BE53" t="str">
        <f t="shared" si="47"/>
        <v/>
      </c>
      <c r="BF53" t="str">
        <f t="shared" si="47"/>
        <v/>
      </c>
      <c r="BG53" t="str">
        <f t="shared" si="48"/>
        <v/>
      </c>
      <c r="BH53" t="str">
        <f t="shared" si="48"/>
        <v/>
      </c>
      <c r="BI53" t="str">
        <f t="shared" si="36"/>
        <v/>
      </c>
      <c r="BJ53" s="38"/>
      <c r="BK53" t="str">
        <f t="shared" si="54"/>
        <v/>
      </c>
      <c r="BL53" t="str">
        <f t="shared" si="54"/>
        <v/>
      </c>
      <c r="BM53" t="str">
        <f t="shared" si="54"/>
        <v/>
      </c>
      <c r="BN53" t="str">
        <f t="shared" si="54"/>
        <v/>
      </c>
      <c r="BO53" t="str">
        <f t="shared" si="54"/>
        <v/>
      </c>
    </row>
    <row r="54" spans="1:67" x14ac:dyDescent="0.25">
      <c r="A54">
        <f t="shared" si="37"/>
        <v>1967</v>
      </c>
      <c r="B54" t="s">
        <v>290</v>
      </c>
      <c r="C54" t="s">
        <v>290</v>
      </c>
      <c r="D54" t="s">
        <v>290</v>
      </c>
      <c r="E54" t="s">
        <v>290</v>
      </c>
      <c r="F54" t="str">
        <f t="shared" si="50"/>
        <v/>
      </c>
      <c r="G54" t="str">
        <f t="shared" si="50"/>
        <v/>
      </c>
      <c r="H54" t="str">
        <f t="shared" si="50"/>
        <v/>
      </c>
      <c r="I54" t="str">
        <f t="shared" si="50"/>
        <v/>
      </c>
      <c r="J54" t="str">
        <f t="shared" si="50"/>
        <v/>
      </c>
      <c r="K54" t="str">
        <f t="shared" si="50"/>
        <v/>
      </c>
      <c r="L54" t="str">
        <f t="shared" si="39"/>
        <v/>
      </c>
      <c r="M54" t="str">
        <f t="shared" si="39"/>
        <v/>
      </c>
      <c r="N54" t="str">
        <f t="shared" si="39"/>
        <v/>
      </c>
      <c r="O54" t="str">
        <f t="shared" si="40"/>
        <v/>
      </c>
      <c r="P54" t="str">
        <f t="shared" si="40"/>
        <v/>
      </c>
      <c r="Q54" s="38"/>
      <c r="R54" t="str">
        <f t="shared" si="41"/>
        <v/>
      </c>
      <c r="S54" t="str">
        <f t="shared" si="41"/>
        <v/>
      </c>
      <c r="T54" t="str">
        <f t="shared" si="41"/>
        <v/>
      </c>
      <c r="U54" t="str">
        <f t="shared" si="51"/>
        <v/>
      </c>
      <c r="V54" t="str">
        <f t="shared" si="51"/>
        <v/>
      </c>
      <c r="W54" t="str">
        <f t="shared" si="51"/>
        <v/>
      </c>
      <c r="X54" t="str">
        <f t="shared" si="51"/>
        <v/>
      </c>
      <c r="Y54" t="str">
        <f t="shared" si="51"/>
        <v/>
      </c>
      <c r="Z54" t="str">
        <f t="shared" si="51"/>
        <v/>
      </c>
      <c r="AA54" t="str">
        <f t="shared" si="51"/>
        <v/>
      </c>
      <c r="AB54" t="str">
        <f t="shared" si="51"/>
        <v/>
      </c>
      <c r="AC54" t="str">
        <f t="shared" si="51"/>
        <v/>
      </c>
      <c r="AD54" t="str">
        <f t="shared" si="51"/>
        <v/>
      </c>
      <c r="AE54" t="str">
        <f t="shared" si="51"/>
        <v/>
      </c>
      <c r="AF54" t="str">
        <f t="shared" si="51"/>
        <v/>
      </c>
      <c r="AG54" t="str">
        <f t="shared" si="51"/>
        <v/>
      </c>
      <c r="AH54" t="str">
        <f t="shared" si="51"/>
        <v/>
      </c>
      <c r="AI54" t="str">
        <f t="shared" si="52"/>
        <v/>
      </c>
      <c r="AJ54" t="str">
        <f t="shared" si="52"/>
        <v/>
      </c>
      <c r="AK54" t="str">
        <f t="shared" si="52"/>
        <v/>
      </c>
      <c r="AL54" t="str">
        <f t="shared" si="52"/>
        <v/>
      </c>
      <c r="AM54" t="str">
        <f t="shared" si="52"/>
        <v/>
      </c>
      <c r="AN54" t="str">
        <f t="shared" si="52"/>
        <v/>
      </c>
      <c r="AO54" t="str">
        <f t="shared" si="52"/>
        <v/>
      </c>
      <c r="AP54" t="str">
        <f t="shared" si="52"/>
        <v/>
      </c>
      <c r="AQ54" t="str">
        <f t="shared" si="52"/>
        <v/>
      </c>
      <c r="AR54" t="str">
        <f t="shared" si="53"/>
        <v/>
      </c>
      <c r="AS54" t="str">
        <f t="shared" si="53"/>
        <v/>
      </c>
      <c r="AT54" t="str">
        <f t="shared" si="53"/>
        <v/>
      </c>
      <c r="AU54" t="str">
        <f t="shared" si="53"/>
        <v/>
      </c>
      <c r="AV54" t="str">
        <f t="shared" si="53"/>
        <v/>
      </c>
      <c r="AW54" t="str">
        <f t="shared" si="53"/>
        <v/>
      </c>
      <c r="AX54" s="38"/>
      <c r="AY54" t="str">
        <f t="shared" si="45"/>
        <v/>
      </c>
      <c r="AZ54" t="str">
        <f t="shared" si="45"/>
        <v/>
      </c>
      <c r="BA54" t="str">
        <f t="shared" si="45"/>
        <v/>
      </c>
      <c r="BB54" t="str">
        <f t="shared" si="46"/>
        <v/>
      </c>
      <c r="BC54" t="str">
        <f t="shared" si="46"/>
        <v/>
      </c>
      <c r="BD54" t="str">
        <f t="shared" si="46"/>
        <v/>
      </c>
      <c r="BE54" t="str">
        <f t="shared" si="47"/>
        <v/>
      </c>
      <c r="BF54" t="str">
        <f t="shared" si="47"/>
        <v/>
      </c>
      <c r="BG54" t="str">
        <f t="shared" si="48"/>
        <v/>
      </c>
      <c r="BH54" t="str">
        <f t="shared" si="48"/>
        <v/>
      </c>
      <c r="BI54" t="str">
        <f t="shared" si="36"/>
        <v/>
      </c>
      <c r="BJ54" s="38"/>
      <c r="BK54" t="str">
        <f t="shared" si="54"/>
        <v/>
      </c>
      <c r="BL54" t="str">
        <f t="shared" si="54"/>
        <v/>
      </c>
      <c r="BM54" t="str">
        <f t="shared" si="54"/>
        <v/>
      </c>
      <c r="BN54" t="str">
        <f t="shared" si="54"/>
        <v/>
      </c>
      <c r="BO54" t="str">
        <f t="shared" si="54"/>
        <v/>
      </c>
    </row>
    <row r="55" spans="1:67" x14ac:dyDescent="0.25">
      <c r="A55">
        <f t="shared" si="37"/>
        <v>1966</v>
      </c>
      <c r="B55" t="s">
        <v>290</v>
      </c>
      <c r="C55" t="s">
        <v>290</v>
      </c>
      <c r="D55" t="s">
        <v>290</v>
      </c>
      <c r="E55" t="s">
        <v>290</v>
      </c>
      <c r="F55" t="str">
        <f t="shared" si="50"/>
        <v/>
      </c>
      <c r="G55" t="str">
        <f t="shared" si="50"/>
        <v/>
      </c>
      <c r="H55" t="str">
        <f t="shared" si="50"/>
        <v/>
      </c>
      <c r="I55" t="str">
        <f t="shared" si="50"/>
        <v/>
      </c>
      <c r="J55" t="str">
        <f t="shared" si="50"/>
        <v/>
      </c>
      <c r="K55" t="str">
        <f t="shared" si="50"/>
        <v/>
      </c>
      <c r="L55" t="str">
        <f t="shared" si="39"/>
        <v/>
      </c>
      <c r="M55" t="str">
        <f t="shared" si="39"/>
        <v/>
      </c>
      <c r="N55" t="str">
        <f t="shared" si="39"/>
        <v/>
      </c>
      <c r="O55" t="str">
        <f t="shared" si="40"/>
        <v/>
      </c>
      <c r="P55" t="str">
        <f t="shared" si="40"/>
        <v/>
      </c>
      <c r="Q55" s="38"/>
      <c r="R55" t="str">
        <f t="shared" si="41"/>
        <v/>
      </c>
      <c r="S55" t="str">
        <f t="shared" si="41"/>
        <v/>
      </c>
      <c r="T55" t="str">
        <f t="shared" si="41"/>
        <v/>
      </c>
      <c r="U55" t="str">
        <f t="shared" si="51"/>
        <v/>
      </c>
      <c r="V55" t="str">
        <f t="shared" si="51"/>
        <v/>
      </c>
      <c r="W55" t="str">
        <f t="shared" si="51"/>
        <v/>
      </c>
      <c r="X55" t="str">
        <f t="shared" si="51"/>
        <v/>
      </c>
      <c r="Y55" t="str">
        <f t="shared" si="51"/>
        <v/>
      </c>
      <c r="Z55" t="str">
        <f t="shared" si="51"/>
        <v/>
      </c>
      <c r="AA55" t="str">
        <f t="shared" si="51"/>
        <v/>
      </c>
      <c r="AB55" t="str">
        <f t="shared" si="51"/>
        <v/>
      </c>
      <c r="AC55" t="str">
        <f t="shared" si="51"/>
        <v/>
      </c>
      <c r="AD55" t="str">
        <f t="shared" si="51"/>
        <v/>
      </c>
      <c r="AE55" t="str">
        <f t="shared" si="51"/>
        <v/>
      </c>
      <c r="AF55" t="str">
        <f t="shared" si="51"/>
        <v/>
      </c>
      <c r="AG55" t="str">
        <f t="shared" si="51"/>
        <v/>
      </c>
      <c r="AH55" t="str">
        <f t="shared" si="51"/>
        <v/>
      </c>
      <c r="AI55" t="str">
        <f t="shared" si="52"/>
        <v/>
      </c>
      <c r="AJ55" t="str">
        <f t="shared" si="52"/>
        <v/>
      </c>
      <c r="AK55" t="str">
        <f t="shared" si="52"/>
        <v/>
      </c>
      <c r="AL55" t="str">
        <f t="shared" si="52"/>
        <v/>
      </c>
      <c r="AM55" t="str">
        <f t="shared" si="52"/>
        <v/>
      </c>
      <c r="AN55" t="str">
        <f t="shared" si="52"/>
        <v/>
      </c>
      <c r="AO55" t="str">
        <f t="shared" si="52"/>
        <v/>
      </c>
      <c r="AP55" t="str">
        <f t="shared" si="52"/>
        <v/>
      </c>
      <c r="AQ55" t="str">
        <f t="shared" si="52"/>
        <v/>
      </c>
      <c r="AR55" t="str">
        <f t="shared" si="53"/>
        <v/>
      </c>
      <c r="AS55" t="str">
        <f t="shared" si="53"/>
        <v/>
      </c>
      <c r="AT55" t="str">
        <f t="shared" si="53"/>
        <v/>
      </c>
      <c r="AU55" t="str">
        <f t="shared" si="53"/>
        <v/>
      </c>
      <c r="AV55" t="str">
        <f t="shared" si="53"/>
        <v/>
      </c>
      <c r="AW55" t="str">
        <f t="shared" si="53"/>
        <v/>
      </c>
      <c r="AX55" s="38"/>
      <c r="AY55" t="str">
        <f t="shared" si="45"/>
        <v/>
      </c>
      <c r="AZ55" t="str">
        <f t="shared" si="45"/>
        <v/>
      </c>
      <c r="BA55" t="str">
        <f t="shared" si="45"/>
        <v/>
      </c>
      <c r="BB55" t="str">
        <f t="shared" si="46"/>
        <v/>
      </c>
      <c r="BC55" t="str">
        <f t="shared" si="46"/>
        <v/>
      </c>
      <c r="BD55" t="str">
        <f t="shared" si="46"/>
        <v/>
      </c>
      <c r="BE55" t="str">
        <f t="shared" si="47"/>
        <v/>
      </c>
      <c r="BF55" t="str">
        <f t="shared" si="47"/>
        <v/>
      </c>
      <c r="BG55" t="str">
        <f t="shared" si="48"/>
        <v/>
      </c>
      <c r="BH55" t="str">
        <f t="shared" si="48"/>
        <v/>
      </c>
      <c r="BI55" t="str">
        <f t="shared" si="36"/>
        <v/>
      </c>
      <c r="BJ55" s="38"/>
      <c r="BK55" t="str">
        <f t="shared" si="54"/>
        <v/>
      </c>
      <c r="BL55" t="str">
        <f t="shared" si="54"/>
        <v/>
      </c>
      <c r="BM55" t="str">
        <f t="shared" si="54"/>
        <v/>
      </c>
      <c r="BN55" t="str">
        <f t="shared" si="54"/>
        <v/>
      </c>
      <c r="BO55" t="str">
        <f t="shared" si="54"/>
        <v/>
      </c>
    </row>
    <row r="56" spans="1:67" x14ac:dyDescent="0.25">
      <c r="A56">
        <f t="shared" si="37"/>
        <v>1965</v>
      </c>
      <c r="B56" t="s">
        <v>290</v>
      </c>
      <c r="C56" t="s">
        <v>290</v>
      </c>
      <c r="D56" t="s">
        <v>290</v>
      </c>
      <c r="E56" t="s">
        <v>290</v>
      </c>
      <c r="F56" t="str">
        <f t="shared" si="50"/>
        <v/>
      </c>
      <c r="G56" t="str">
        <f t="shared" si="50"/>
        <v/>
      </c>
      <c r="H56" t="str">
        <f t="shared" si="50"/>
        <v/>
      </c>
      <c r="I56" t="str">
        <f t="shared" si="50"/>
        <v/>
      </c>
      <c r="J56" t="str">
        <f t="shared" si="50"/>
        <v/>
      </c>
      <c r="K56" t="str">
        <f t="shared" si="50"/>
        <v/>
      </c>
      <c r="L56" t="str">
        <f t="shared" si="39"/>
        <v/>
      </c>
      <c r="M56" t="str">
        <f t="shared" si="39"/>
        <v/>
      </c>
      <c r="N56" t="str">
        <f t="shared" si="39"/>
        <v/>
      </c>
      <c r="O56" t="str">
        <f t="shared" si="40"/>
        <v/>
      </c>
      <c r="P56" t="str">
        <f t="shared" si="40"/>
        <v/>
      </c>
      <c r="Q56" s="38"/>
      <c r="R56" t="str">
        <f t="shared" si="41"/>
        <v/>
      </c>
      <c r="S56" t="str">
        <f t="shared" si="41"/>
        <v/>
      </c>
      <c r="T56" t="str">
        <f t="shared" si="41"/>
        <v/>
      </c>
      <c r="U56" t="str">
        <f t="shared" si="51"/>
        <v/>
      </c>
      <c r="V56" t="str">
        <f t="shared" si="51"/>
        <v/>
      </c>
      <c r="W56" t="str">
        <f t="shared" si="51"/>
        <v/>
      </c>
      <c r="X56" t="str">
        <f t="shared" si="51"/>
        <v/>
      </c>
      <c r="Y56" t="str">
        <f t="shared" si="51"/>
        <v/>
      </c>
      <c r="Z56" t="str">
        <f t="shared" si="51"/>
        <v/>
      </c>
      <c r="AA56" t="str">
        <f t="shared" si="51"/>
        <v/>
      </c>
      <c r="AB56" t="str">
        <f t="shared" si="51"/>
        <v/>
      </c>
      <c r="AC56" t="str">
        <f t="shared" si="51"/>
        <v/>
      </c>
      <c r="AD56" t="str">
        <f t="shared" si="51"/>
        <v/>
      </c>
      <c r="AE56" t="str">
        <f t="shared" si="51"/>
        <v/>
      </c>
      <c r="AF56" t="str">
        <f t="shared" si="51"/>
        <v/>
      </c>
      <c r="AG56" t="str">
        <f t="shared" si="51"/>
        <v/>
      </c>
      <c r="AH56" t="str">
        <f t="shared" si="51"/>
        <v/>
      </c>
      <c r="AI56" t="str">
        <f t="shared" si="52"/>
        <v/>
      </c>
      <c r="AJ56" t="str">
        <f t="shared" si="52"/>
        <v/>
      </c>
      <c r="AK56" t="str">
        <f t="shared" si="52"/>
        <v/>
      </c>
      <c r="AL56" t="str">
        <f t="shared" si="52"/>
        <v/>
      </c>
      <c r="AM56" t="str">
        <f t="shared" si="52"/>
        <v/>
      </c>
      <c r="AN56" t="str">
        <f t="shared" si="52"/>
        <v/>
      </c>
      <c r="AO56" t="str">
        <f t="shared" si="52"/>
        <v/>
      </c>
      <c r="AP56" t="str">
        <f t="shared" si="52"/>
        <v/>
      </c>
      <c r="AQ56" t="str">
        <f t="shared" si="52"/>
        <v/>
      </c>
      <c r="AR56" t="str">
        <f t="shared" si="53"/>
        <v/>
      </c>
      <c r="AS56" t="str">
        <f t="shared" si="53"/>
        <v/>
      </c>
      <c r="AT56" t="str">
        <f t="shared" si="53"/>
        <v/>
      </c>
      <c r="AU56" t="str">
        <f t="shared" si="53"/>
        <v/>
      </c>
      <c r="AV56" t="str">
        <f t="shared" si="53"/>
        <v/>
      </c>
      <c r="AW56" t="str">
        <f t="shared" si="53"/>
        <v/>
      </c>
      <c r="AX56" s="38"/>
      <c r="AY56" t="str">
        <f t="shared" si="45"/>
        <v/>
      </c>
      <c r="AZ56" t="str">
        <f t="shared" si="45"/>
        <v/>
      </c>
      <c r="BA56" t="str">
        <f t="shared" si="45"/>
        <v/>
      </c>
      <c r="BB56" t="str">
        <f t="shared" si="46"/>
        <v/>
      </c>
      <c r="BC56" t="str">
        <f t="shared" si="46"/>
        <v/>
      </c>
      <c r="BD56" t="str">
        <f t="shared" si="46"/>
        <v/>
      </c>
      <c r="BE56" t="str">
        <f t="shared" si="47"/>
        <v/>
      </c>
      <c r="BF56" t="str">
        <f t="shared" si="47"/>
        <v/>
      </c>
      <c r="BG56" t="str">
        <f t="shared" si="48"/>
        <v/>
      </c>
      <c r="BH56" t="str">
        <f t="shared" si="48"/>
        <v/>
      </c>
      <c r="BI56" t="str">
        <f t="shared" si="36"/>
        <v/>
      </c>
      <c r="BJ56" s="38"/>
      <c r="BK56" t="str">
        <f t="shared" si="54"/>
        <v/>
      </c>
      <c r="BL56" t="str">
        <f t="shared" si="54"/>
        <v/>
      </c>
      <c r="BM56" t="str">
        <f t="shared" si="54"/>
        <v/>
      </c>
      <c r="BN56" t="str">
        <f t="shared" si="54"/>
        <v/>
      </c>
      <c r="BO56" t="str">
        <f t="shared" si="54"/>
        <v/>
      </c>
    </row>
    <row r="57" spans="1:67" x14ac:dyDescent="0.25">
      <c r="A57">
        <f t="shared" si="37"/>
        <v>1964</v>
      </c>
      <c r="B57" t="s">
        <v>290</v>
      </c>
      <c r="C57" t="s">
        <v>290</v>
      </c>
      <c r="D57" t="s">
        <v>290</v>
      </c>
      <c r="E57" t="s">
        <v>290</v>
      </c>
      <c r="F57" t="str">
        <f t="shared" si="50"/>
        <v/>
      </c>
      <c r="G57" t="str">
        <f t="shared" si="50"/>
        <v/>
      </c>
      <c r="H57" t="str">
        <f t="shared" si="50"/>
        <v/>
      </c>
      <c r="I57" t="str">
        <f t="shared" si="50"/>
        <v/>
      </c>
      <c r="J57" t="str">
        <f t="shared" si="50"/>
        <v/>
      </c>
      <c r="K57" t="str">
        <f t="shared" si="50"/>
        <v/>
      </c>
      <c r="L57" t="str">
        <f t="shared" si="39"/>
        <v/>
      </c>
      <c r="M57" t="str">
        <f t="shared" si="39"/>
        <v/>
      </c>
      <c r="N57" t="str">
        <f t="shared" si="39"/>
        <v/>
      </c>
      <c r="O57" t="str">
        <f t="shared" si="40"/>
        <v/>
      </c>
      <c r="P57" t="str">
        <f t="shared" si="40"/>
        <v/>
      </c>
      <c r="Q57" s="38"/>
      <c r="R57" t="str">
        <f t="shared" si="41"/>
        <v/>
      </c>
      <c r="S57" t="str">
        <f t="shared" si="41"/>
        <v/>
      </c>
      <c r="T57" t="str">
        <f t="shared" si="41"/>
        <v/>
      </c>
      <c r="U57" t="str">
        <f t="shared" si="51"/>
        <v/>
      </c>
      <c r="V57" t="str">
        <f t="shared" si="51"/>
        <v/>
      </c>
      <c r="W57" t="str">
        <f t="shared" si="51"/>
        <v/>
      </c>
      <c r="X57" t="str">
        <f t="shared" si="51"/>
        <v/>
      </c>
      <c r="Y57" t="str">
        <f t="shared" si="51"/>
        <v/>
      </c>
      <c r="Z57" t="str">
        <f t="shared" si="51"/>
        <v/>
      </c>
      <c r="AA57" t="str">
        <f t="shared" si="51"/>
        <v/>
      </c>
      <c r="AB57" t="str">
        <f t="shared" si="51"/>
        <v/>
      </c>
      <c r="AC57" t="str">
        <f t="shared" si="51"/>
        <v/>
      </c>
      <c r="AD57" t="str">
        <f t="shared" si="51"/>
        <v/>
      </c>
      <c r="AE57" t="str">
        <f t="shared" si="51"/>
        <v/>
      </c>
      <c r="AF57" t="str">
        <f t="shared" si="51"/>
        <v/>
      </c>
      <c r="AG57" t="str">
        <f t="shared" si="51"/>
        <v/>
      </c>
      <c r="AH57" t="str">
        <f t="shared" si="51"/>
        <v/>
      </c>
      <c r="AI57" t="str">
        <f t="shared" si="52"/>
        <v/>
      </c>
      <c r="AJ57" t="str">
        <f t="shared" si="52"/>
        <v/>
      </c>
      <c r="AK57" t="str">
        <f t="shared" si="52"/>
        <v/>
      </c>
      <c r="AL57" t="str">
        <f t="shared" si="52"/>
        <v/>
      </c>
      <c r="AM57" t="str">
        <f t="shared" si="52"/>
        <v/>
      </c>
      <c r="AN57" t="str">
        <f t="shared" si="52"/>
        <v/>
      </c>
      <c r="AO57" t="str">
        <f t="shared" si="52"/>
        <v/>
      </c>
      <c r="AP57" t="str">
        <f t="shared" si="52"/>
        <v/>
      </c>
      <c r="AQ57" t="str">
        <f t="shared" si="52"/>
        <v/>
      </c>
      <c r="AR57" t="str">
        <f t="shared" si="53"/>
        <v/>
      </c>
      <c r="AS57" t="str">
        <f t="shared" si="53"/>
        <v/>
      </c>
      <c r="AT57" t="str">
        <f t="shared" si="53"/>
        <v/>
      </c>
      <c r="AU57" t="str">
        <f t="shared" si="53"/>
        <v/>
      </c>
      <c r="AV57" t="str">
        <f t="shared" si="53"/>
        <v/>
      </c>
      <c r="AW57" t="str">
        <f t="shared" si="53"/>
        <v/>
      </c>
      <c r="AX57" s="38"/>
      <c r="AY57" t="str">
        <f t="shared" si="45"/>
        <v/>
      </c>
      <c r="AZ57" t="str">
        <f t="shared" si="45"/>
        <v/>
      </c>
      <c r="BA57" t="str">
        <f t="shared" si="45"/>
        <v/>
      </c>
      <c r="BB57" t="str">
        <f t="shared" si="46"/>
        <v/>
      </c>
      <c r="BC57" t="str">
        <f t="shared" si="46"/>
        <v/>
      </c>
      <c r="BD57" t="str">
        <f t="shared" si="46"/>
        <v/>
      </c>
      <c r="BE57" t="str">
        <f t="shared" si="47"/>
        <v/>
      </c>
      <c r="BF57" t="str">
        <f t="shared" si="47"/>
        <v/>
      </c>
      <c r="BG57" t="str">
        <f t="shared" si="48"/>
        <v/>
      </c>
      <c r="BH57" t="str">
        <f t="shared" si="48"/>
        <v/>
      </c>
      <c r="BI57" t="str">
        <f t="shared" si="36"/>
        <v/>
      </c>
      <c r="BJ57" s="38"/>
      <c r="BK57" t="str">
        <f t="shared" si="54"/>
        <v/>
      </c>
      <c r="BL57" t="str">
        <f t="shared" si="54"/>
        <v/>
      </c>
      <c r="BM57" t="str">
        <f t="shared" si="54"/>
        <v/>
      </c>
      <c r="BN57" t="str">
        <f t="shared" si="54"/>
        <v/>
      </c>
      <c r="BO57" t="str">
        <f t="shared" si="54"/>
        <v/>
      </c>
    </row>
    <row r="58" spans="1:67" x14ac:dyDescent="0.25">
      <c r="A58">
        <f t="shared" si="37"/>
        <v>1963</v>
      </c>
      <c r="B58" t="s">
        <v>290</v>
      </c>
      <c r="C58" t="s">
        <v>290</v>
      </c>
      <c r="D58" t="s">
        <v>290</v>
      </c>
      <c r="E58" t="s">
        <v>290</v>
      </c>
      <c r="F58" t="str">
        <f t="shared" si="50"/>
        <v/>
      </c>
      <c r="G58" t="str">
        <f t="shared" si="50"/>
        <v/>
      </c>
      <c r="H58" t="str">
        <f t="shared" si="50"/>
        <v/>
      </c>
      <c r="I58" t="str">
        <f t="shared" si="50"/>
        <v/>
      </c>
      <c r="J58" t="str">
        <f t="shared" si="50"/>
        <v/>
      </c>
      <c r="K58" t="str">
        <f t="shared" si="50"/>
        <v/>
      </c>
      <c r="L58" t="str">
        <f t="shared" si="39"/>
        <v/>
      </c>
      <c r="M58" t="str">
        <f t="shared" si="39"/>
        <v/>
      </c>
      <c r="N58" t="str">
        <f t="shared" si="39"/>
        <v/>
      </c>
      <c r="O58" t="str">
        <f t="shared" si="40"/>
        <v/>
      </c>
      <c r="P58" t="str">
        <f t="shared" si="40"/>
        <v/>
      </c>
      <c r="Q58" s="38"/>
      <c r="R58" t="str">
        <f t="shared" si="41"/>
        <v/>
      </c>
      <c r="S58" t="str">
        <f t="shared" si="41"/>
        <v/>
      </c>
      <c r="T58" t="str">
        <f t="shared" si="41"/>
        <v/>
      </c>
      <c r="U58" t="str">
        <f t="shared" si="51"/>
        <v/>
      </c>
      <c r="V58" t="str">
        <f t="shared" si="51"/>
        <v/>
      </c>
      <c r="W58" t="str">
        <f t="shared" si="51"/>
        <v/>
      </c>
      <c r="X58" t="str">
        <f t="shared" si="51"/>
        <v/>
      </c>
      <c r="Y58" t="str">
        <f t="shared" si="51"/>
        <v/>
      </c>
      <c r="Z58" t="str">
        <f t="shared" si="51"/>
        <v/>
      </c>
      <c r="AA58" t="str">
        <f t="shared" si="51"/>
        <v/>
      </c>
      <c r="AB58" t="str">
        <f t="shared" si="51"/>
        <v/>
      </c>
      <c r="AC58" t="str">
        <f t="shared" si="51"/>
        <v/>
      </c>
      <c r="AD58" t="str">
        <f t="shared" si="51"/>
        <v/>
      </c>
      <c r="AE58" t="str">
        <f t="shared" si="51"/>
        <v/>
      </c>
      <c r="AF58" t="str">
        <f t="shared" si="51"/>
        <v/>
      </c>
      <c r="AG58" t="str">
        <f t="shared" si="51"/>
        <v/>
      </c>
      <c r="AH58" t="str">
        <f t="shared" si="51"/>
        <v/>
      </c>
      <c r="AI58" t="str">
        <f t="shared" si="52"/>
        <v/>
      </c>
      <c r="AJ58" t="str">
        <f t="shared" si="52"/>
        <v/>
      </c>
      <c r="AK58" t="str">
        <f t="shared" si="52"/>
        <v/>
      </c>
      <c r="AL58" t="str">
        <f t="shared" si="52"/>
        <v/>
      </c>
      <c r="AM58" t="str">
        <f t="shared" si="52"/>
        <v/>
      </c>
      <c r="AN58" t="str">
        <f t="shared" si="52"/>
        <v/>
      </c>
      <c r="AO58" t="str">
        <f t="shared" si="52"/>
        <v/>
      </c>
      <c r="AP58" t="str">
        <f t="shared" si="52"/>
        <v/>
      </c>
      <c r="AQ58" t="str">
        <f t="shared" si="52"/>
        <v/>
      </c>
      <c r="AR58" t="str">
        <f t="shared" si="53"/>
        <v/>
      </c>
      <c r="AS58" t="str">
        <f t="shared" si="53"/>
        <v/>
      </c>
      <c r="AT58" t="str">
        <f t="shared" si="53"/>
        <v/>
      </c>
      <c r="AU58" t="str">
        <f t="shared" si="53"/>
        <v/>
      </c>
      <c r="AV58" t="str">
        <f t="shared" si="53"/>
        <v/>
      </c>
      <c r="AW58" t="str">
        <f t="shared" si="53"/>
        <v/>
      </c>
      <c r="AX58" s="38"/>
      <c r="AY58" t="str">
        <f t="shared" si="45"/>
        <v/>
      </c>
      <c r="AZ58" t="str">
        <f t="shared" si="45"/>
        <v/>
      </c>
      <c r="BA58" t="str">
        <f t="shared" si="45"/>
        <v/>
      </c>
      <c r="BB58" t="str">
        <f t="shared" si="46"/>
        <v/>
      </c>
      <c r="BC58" t="str">
        <f t="shared" si="46"/>
        <v/>
      </c>
      <c r="BD58" t="str">
        <f t="shared" si="46"/>
        <v/>
      </c>
      <c r="BE58" t="str">
        <f t="shared" si="47"/>
        <v/>
      </c>
      <c r="BF58" t="str">
        <f t="shared" si="47"/>
        <v/>
      </c>
      <c r="BG58" t="str">
        <f t="shared" si="48"/>
        <v/>
      </c>
      <c r="BH58" t="str">
        <f t="shared" si="48"/>
        <v/>
      </c>
      <c r="BI58" t="str">
        <f t="shared" si="36"/>
        <v/>
      </c>
      <c r="BJ58" s="38"/>
      <c r="BK58" t="str">
        <f t="shared" si="54"/>
        <v/>
      </c>
      <c r="BL58" t="str">
        <f t="shared" si="54"/>
        <v/>
      </c>
      <c r="BM58" t="str">
        <f t="shared" si="54"/>
        <v/>
      </c>
      <c r="BN58" t="str">
        <f t="shared" si="54"/>
        <v/>
      </c>
      <c r="BO58" t="str">
        <f t="shared" si="54"/>
        <v/>
      </c>
    </row>
    <row r="59" spans="1:67" x14ac:dyDescent="0.25">
      <c r="A59">
        <f t="shared" si="37"/>
        <v>1962</v>
      </c>
      <c r="B59" t="s">
        <v>290</v>
      </c>
      <c r="C59" t="s">
        <v>290</v>
      </c>
      <c r="D59" t="s">
        <v>290</v>
      </c>
      <c r="E59" t="s">
        <v>290</v>
      </c>
      <c r="F59" t="str">
        <f t="shared" si="50"/>
        <v/>
      </c>
      <c r="G59" t="str">
        <f t="shared" si="50"/>
        <v/>
      </c>
      <c r="H59" t="str">
        <f t="shared" si="50"/>
        <v/>
      </c>
      <c r="I59" t="str">
        <f t="shared" si="50"/>
        <v/>
      </c>
      <c r="J59" t="str">
        <f t="shared" si="50"/>
        <v/>
      </c>
      <c r="K59" t="str">
        <f t="shared" si="50"/>
        <v/>
      </c>
      <c r="L59" t="str">
        <f t="shared" si="39"/>
        <v/>
      </c>
      <c r="M59" t="str">
        <f t="shared" si="39"/>
        <v/>
      </c>
      <c r="N59" t="str">
        <f t="shared" si="39"/>
        <v/>
      </c>
      <c r="O59" t="str">
        <f t="shared" si="40"/>
        <v/>
      </c>
      <c r="P59" t="str">
        <f t="shared" si="40"/>
        <v/>
      </c>
      <c r="Q59" s="38"/>
      <c r="R59" t="str">
        <f t="shared" si="41"/>
        <v/>
      </c>
      <c r="S59" t="str">
        <f t="shared" si="41"/>
        <v/>
      </c>
      <c r="T59" t="str">
        <f t="shared" si="41"/>
        <v/>
      </c>
      <c r="U59" t="str">
        <f t="shared" si="51"/>
        <v/>
      </c>
      <c r="V59" t="str">
        <f t="shared" si="51"/>
        <v/>
      </c>
      <c r="W59" t="str">
        <f t="shared" si="51"/>
        <v/>
      </c>
      <c r="X59" t="str">
        <f t="shared" si="51"/>
        <v/>
      </c>
      <c r="Y59" t="str">
        <f t="shared" si="51"/>
        <v/>
      </c>
      <c r="Z59" t="str">
        <f t="shared" si="51"/>
        <v/>
      </c>
      <c r="AA59" t="str">
        <f t="shared" si="51"/>
        <v/>
      </c>
      <c r="AB59" t="str">
        <f t="shared" si="51"/>
        <v/>
      </c>
      <c r="AC59" t="str">
        <f t="shared" si="51"/>
        <v/>
      </c>
      <c r="AD59" t="str">
        <f t="shared" si="51"/>
        <v/>
      </c>
      <c r="AE59" t="str">
        <f t="shared" si="51"/>
        <v/>
      </c>
      <c r="AF59" t="str">
        <f t="shared" si="51"/>
        <v/>
      </c>
      <c r="AG59" t="str">
        <f t="shared" si="51"/>
        <v/>
      </c>
      <c r="AH59" t="str">
        <f t="shared" si="51"/>
        <v/>
      </c>
      <c r="AI59" t="str">
        <f t="shared" si="52"/>
        <v/>
      </c>
      <c r="AJ59" t="str">
        <f t="shared" si="52"/>
        <v/>
      </c>
      <c r="AK59" t="str">
        <f t="shared" si="52"/>
        <v/>
      </c>
      <c r="AL59" t="str">
        <f t="shared" si="52"/>
        <v/>
      </c>
      <c r="AM59" t="str">
        <f t="shared" si="52"/>
        <v/>
      </c>
      <c r="AN59" t="str">
        <f t="shared" si="52"/>
        <v/>
      </c>
      <c r="AO59" t="str">
        <f t="shared" si="52"/>
        <v/>
      </c>
      <c r="AP59" t="str">
        <f t="shared" si="52"/>
        <v/>
      </c>
      <c r="AQ59" t="str">
        <f t="shared" si="52"/>
        <v/>
      </c>
      <c r="AR59" t="str">
        <f t="shared" si="53"/>
        <v/>
      </c>
      <c r="AS59" t="str">
        <f t="shared" si="53"/>
        <v/>
      </c>
      <c r="AT59" t="str">
        <f t="shared" si="53"/>
        <v/>
      </c>
      <c r="AU59" t="str">
        <f t="shared" si="53"/>
        <v/>
      </c>
      <c r="AV59" t="str">
        <f t="shared" si="53"/>
        <v/>
      </c>
      <c r="AW59" t="str">
        <f t="shared" si="53"/>
        <v/>
      </c>
      <c r="AX59" s="38"/>
      <c r="AY59" t="str">
        <f t="shared" si="45"/>
        <v/>
      </c>
      <c r="AZ59" t="str">
        <f t="shared" si="45"/>
        <v/>
      </c>
      <c r="BA59" t="str">
        <f t="shared" si="45"/>
        <v/>
      </c>
      <c r="BB59" t="str">
        <f t="shared" si="46"/>
        <v/>
      </c>
      <c r="BC59" t="str">
        <f t="shared" si="46"/>
        <v/>
      </c>
      <c r="BD59" t="str">
        <f t="shared" si="46"/>
        <v/>
      </c>
      <c r="BE59" t="str">
        <f t="shared" si="47"/>
        <v/>
      </c>
      <c r="BF59" t="str">
        <f t="shared" si="47"/>
        <v/>
      </c>
      <c r="BG59" t="str">
        <f t="shared" si="48"/>
        <v/>
      </c>
      <c r="BH59" t="str">
        <f t="shared" si="48"/>
        <v/>
      </c>
      <c r="BI59" t="str">
        <f t="shared" si="36"/>
        <v/>
      </c>
      <c r="BJ59" s="38"/>
      <c r="BK59" t="str">
        <f t="shared" si="54"/>
        <v/>
      </c>
      <c r="BL59" t="str">
        <f t="shared" si="54"/>
        <v/>
      </c>
      <c r="BM59" t="str">
        <f t="shared" si="54"/>
        <v/>
      </c>
      <c r="BN59" t="str">
        <f t="shared" si="54"/>
        <v/>
      </c>
      <c r="BO59" t="str">
        <f t="shared" si="54"/>
        <v/>
      </c>
    </row>
    <row r="60" spans="1:67" x14ac:dyDescent="0.25">
      <c r="A60">
        <f t="shared" si="37"/>
        <v>1961</v>
      </c>
      <c r="B60" t="s">
        <v>290</v>
      </c>
      <c r="C60" t="s">
        <v>290</v>
      </c>
      <c r="D60" t="s">
        <v>290</v>
      </c>
      <c r="E60" t="s">
        <v>290</v>
      </c>
      <c r="F60" t="str">
        <f t="shared" si="50"/>
        <v/>
      </c>
      <c r="G60" t="str">
        <f t="shared" si="50"/>
        <v/>
      </c>
      <c r="H60" t="str">
        <f t="shared" si="50"/>
        <v/>
      </c>
      <c r="I60" t="str">
        <f t="shared" si="50"/>
        <v/>
      </c>
      <c r="J60" t="str">
        <f t="shared" si="50"/>
        <v/>
      </c>
      <c r="K60" t="str">
        <f t="shared" si="50"/>
        <v/>
      </c>
      <c r="L60" t="str">
        <f t="shared" si="39"/>
        <v/>
      </c>
      <c r="M60" t="str">
        <f t="shared" si="39"/>
        <v/>
      </c>
      <c r="N60" t="str">
        <f t="shared" si="39"/>
        <v/>
      </c>
      <c r="O60" t="str">
        <f t="shared" si="40"/>
        <v/>
      </c>
      <c r="P60" t="str">
        <f t="shared" si="40"/>
        <v/>
      </c>
      <c r="Q60" s="38"/>
      <c r="R60" t="str">
        <f t="shared" si="41"/>
        <v/>
      </c>
      <c r="S60" t="str">
        <f t="shared" si="41"/>
        <v/>
      </c>
      <c r="T60" t="str">
        <f t="shared" si="41"/>
        <v/>
      </c>
      <c r="U60" t="str">
        <f t="shared" si="51"/>
        <v/>
      </c>
      <c r="V60" t="str">
        <f t="shared" si="51"/>
        <v/>
      </c>
      <c r="W60" t="str">
        <f t="shared" si="51"/>
        <v/>
      </c>
      <c r="X60" t="str">
        <f t="shared" si="51"/>
        <v/>
      </c>
      <c r="Y60" t="str">
        <f t="shared" si="51"/>
        <v/>
      </c>
      <c r="Z60" t="str">
        <f t="shared" si="51"/>
        <v/>
      </c>
      <c r="AA60" t="str">
        <f t="shared" si="51"/>
        <v/>
      </c>
      <c r="AB60" t="str">
        <f t="shared" si="51"/>
        <v/>
      </c>
      <c r="AC60" t="str">
        <f t="shared" si="51"/>
        <v/>
      </c>
      <c r="AD60" t="str">
        <f t="shared" si="51"/>
        <v/>
      </c>
      <c r="AE60" t="str">
        <f t="shared" si="51"/>
        <v/>
      </c>
      <c r="AF60" t="str">
        <f t="shared" si="51"/>
        <v/>
      </c>
      <c r="AG60" t="str">
        <f t="shared" si="51"/>
        <v/>
      </c>
      <c r="AH60" t="str">
        <f t="shared" si="51"/>
        <v/>
      </c>
      <c r="AI60" t="str">
        <f t="shared" si="52"/>
        <v/>
      </c>
      <c r="AJ60" t="str">
        <f t="shared" si="52"/>
        <v/>
      </c>
      <c r="AK60" t="str">
        <f t="shared" si="52"/>
        <v/>
      </c>
      <c r="AL60" t="str">
        <f t="shared" si="52"/>
        <v/>
      </c>
      <c r="AM60" t="str">
        <f t="shared" si="52"/>
        <v/>
      </c>
      <c r="AN60" t="str">
        <f t="shared" si="52"/>
        <v/>
      </c>
      <c r="AO60" t="str">
        <f t="shared" si="52"/>
        <v/>
      </c>
      <c r="AP60" t="str">
        <f t="shared" si="52"/>
        <v/>
      </c>
      <c r="AQ60" t="str">
        <f t="shared" si="52"/>
        <v/>
      </c>
      <c r="AR60" t="str">
        <f t="shared" si="53"/>
        <v/>
      </c>
      <c r="AS60" t="str">
        <f t="shared" si="53"/>
        <v/>
      </c>
      <c r="AT60" t="str">
        <f t="shared" si="53"/>
        <v/>
      </c>
      <c r="AU60" t="str">
        <f t="shared" si="53"/>
        <v/>
      </c>
      <c r="AV60" t="str">
        <f t="shared" si="53"/>
        <v/>
      </c>
      <c r="AW60" t="str">
        <f t="shared" si="53"/>
        <v/>
      </c>
      <c r="AX60" s="38"/>
      <c r="AY60" t="str">
        <f t="shared" si="45"/>
        <v/>
      </c>
      <c r="AZ60" t="str">
        <f t="shared" si="45"/>
        <v/>
      </c>
      <c r="BA60" t="str">
        <f t="shared" si="45"/>
        <v/>
      </c>
      <c r="BB60" t="str">
        <f t="shared" si="46"/>
        <v/>
      </c>
      <c r="BC60" t="str">
        <f t="shared" si="46"/>
        <v/>
      </c>
      <c r="BD60" t="str">
        <f t="shared" si="46"/>
        <v/>
      </c>
      <c r="BE60" t="str">
        <f t="shared" si="47"/>
        <v/>
      </c>
      <c r="BF60" t="str">
        <f t="shared" si="47"/>
        <v/>
      </c>
      <c r="BG60" t="str">
        <f t="shared" si="48"/>
        <v/>
      </c>
      <c r="BH60" t="str">
        <f t="shared" si="48"/>
        <v/>
      </c>
      <c r="BI60" t="str">
        <f t="shared" si="36"/>
        <v/>
      </c>
      <c r="BJ60" s="38"/>
      <c r="BK60" t="str">
        <f t="shared" si="54"/>
        <v/>
      </c>
      <c r="BL60" t="str">
        <f t="shared" si="54"/>
        <v/>
      </c>
      <c r="BM60" t="str">
        <f t="shared" si="54"/>
        <v/>
      </c>
      <c r="BN60" t="str">
        <f t="shared" si="54"/>
        <v/>
      </c>
      <c r="BO60" t="str">
        <f t="shared" si="54"/>
        <v/>
      </c>
    </row>
    <row r="61" spans="1:67" x14ac:dyDescent="0.25">
      <c r="A61">
        <f t="shared" si="37"/>
        <v>1960</v>
      </c>
      <c r="B61" t="s">
        <v>290</v>
      </c>
      <c r="C61" t="s">
        <v>290</v>
      </c>
      <c r="D61" t="s">
        <v>290</v>
      </c>
      <c r="E61" t="s">
        <v>290</v>
      </c>
      <c r="F61" t="str">
        <f t="shared" si="50"/>
        <v/>
      </c>
      <c r="G61" t="str">
        <f t="shared" si="50"/>
        <v/>
      </c>
      <c r="H61" t="str">
        <f t="shared" si="50"/>
        <v/>
      </c>
      <c r="I61" t="str">
        <f t="shared" si="50"/>
        <v/>
      </c>
      <c r="J61" t="str">
        <f t="shared" si="50"/>
        <v/>
      </c>
      <c r="K61" t="str">
        <f t="shared" si="50"/>
        <v/>
      </c>
      <c r="L61" t="str">
        <f t="shared" si="39"/>
        <v/>
      </c>
      <c r="M61" t="str">
        <f t="shared" si="39"/>
        <v/>
      </c>
      <c r="N61" t="str">
        <f t="shared" si="39"/>
        <v/>
      </c>
      <c r="O61" t="str">
        <f t="shared" si="40"/>
        <v/>
      </c>
      <c r="P61" t="str">
        <f t="shared" si="40"/>
        <v/>
      </c>
      <c r="Q61" s="38"/>
      <c r="R61" t="str">
        <f t="shared" si="41"/>
        <v/>
      </c>
      <c r="S61" t="str">
        <f t="shared" si="41"/>
        <v/>
      </c>
      <c r="T61" t="str">
        <f t="shared" si="41"/>
        <v/>
      </c>
      <c r="U61" t="str">
        <f t="shared" si="51"/>
        <v/>
      </c>
      <c r="V61" t="str">
        <f t="shared" si="51"/>
        <v/>
      </c>
      <c r="W61" t="str">
        <f t="shared" si="51"/>
        <v/>
      </c>
      <c r="X61" t="str">
        <f t="shared" si="51"/>
        <v/>
      </c>
      <c r="Y61" t="str">
        <f t="shared" si="51"/>
        <v/>
      </c>
      <c r="Z61" t="str">
        <f t="shared" si="51"/>
        <v/>
      </c>
      <c r="AA61" t="str">
        <f t="shared" si="51"/>
        <v/>
      </c>
      <c r="AB61" t="str">
        <f t="shared" si="51"/>
        <v/>
      </c>
      <c r="AC61" t="str">
        <f t="shared" si="51"/>
        <v/>
      </c>
      <c r="AD61" t="str">
        <f t="shared" si="51"/>
        <v/>
      </c>
      <c r="AE61" t="str">
        <f t="shared" si="51"/>
        <v/>
      </c>
      <c r="AF61" t="str">
        <f t="shared" si="51"/>
        <v/>
      </c>
      <c r="AG61" t="str">
        <f t="shared" si="51"/>
        <v/>
      </c>
      <c r="AH61" t="str">
        <f t="shared" si="51"/>
        <v/>
      </c>
      <c r="AI61" t="str">
        <f t="shared" si="52"/>
        <v/>
      </c>
      <c r="AJ61" t="str">
        <f t="shared" si="52"/>
        <v/>
      </c>
      <c r="AK61" t="str">
        <f t="shared" si="52"/>
        <v/>
      </c>
      <c r="AL61" t="str">
        <f t="shared" si="52"/>
        <v/>
      </c>
      <c r="AM61" t="str">
        <f t="shared" si="52"/>
        <v/>
      </c>
      <c r="AN61" t="str">
        <f t="shared" si="52"/>
        <v/>
      </c>
      <c r="AO61" t="str">
        <f t="shared" si="52"/>
        <v/>
      </c>
      <c r="AP61" t="str">
        <f t="shared" si="52"/>
        <v/>
      </c>
      <c r="AQ61" t="str">
        <f t="shared" si="52"/>
        <v/>
      </c>
      <c r="AR61" t="str">
        <f t="shared" si="53"/>
        <v/>
      </c>
      <c r="AS61" t="str">
        <f t="shared" si="53"/>
        <v/>
      </c>
      <c r="AT61" t="str">
        <f t="shared" si="53"/>
        <v/>
      </c>
      <c r="AU61" t="str">
        <f t="shared" si="53"/>
        <v/>
      </c>
      <c r="AV61" t="str">
        <f t="shared" si="53"/>
        <v/>
      </c>
      <c r="AW61" t="str">
        <f t="shared" si="53"/>
        <v/>
      </c>
      <c r="AX61" s="38"/>
      <c r="AY61" t="str">
        <f t="shared" si="45"/>
        <v/>
      </c>
      <c r="AZ61" t="str">
        <f t="shared" si="45"/>
        <v/>
      </c>
      <c r="BA61" t="str">
        <f t="shared" si="45"/>
        <v/>
      </c>
      <c r="BB61" t="str">
        <f t="shared" si="46"/>
        <v/>
      </c>
      <c r="BC61" t="str">
        <f t="shared" si="46"/>
        <v/>
      </c>
      <c r="BD61" t="str">
        <f t="shared" si="46"/>
        <v/>
      </c>
      <c r="BE61" t="str">
        <f t="shared" si="47"/>
        <v/>
      </c>
      <c r="BF61" t="str">
        <f t="shared" si="47"/>
        <v/>
      </c>
      <c r="BG61" t="str">
        <f t="shared" si="48"/>
        <v/>
      </c>
      <c r="BH61" t="str">
        <f t="shared" si="48"/>
        <v/>
      </c>
      <c r="BI61" t="str">
        <f t="shared" si="36"/>
        <v/>
      </c>
      <c r="BJ61" s="38"/>
      <c r="BK61" t="str">
        <f t="shared" si="54"/>
        <v/>
      </c>
      <c r="BL61" t="str">
        <f t="shared" si="54"/>
        <v/>
      </c>
      <c r="BM61" t="str">
        <f t="shared" si="54"/>
        <v/>
      </c>
      <c r="BN61" t="str">
        <f t="shared" si="54"/>
        <v/>
      </c>
      <c r="BO61" t="str">
        <f t="shared" si="54"/>
        <v/>
      </c>
    </row>
    <row r="62" spans="1:67" x14ac:dyDescent="0.25">
      <c r="A62">
        <f t="shared" si="37"/>
        <v>1959</v>
      </c>
      <c r="B62" t="s">
        <v>290</v>
      </c>
      <c r="C62" t="s">
        <v>290</v>
      </c>
      <c r="D62" t="s">
        <v>290</v>
      </c>
      <c r="E62" t="s">
        <v>290</v>
      </c>
      <c r="F62" t="str">
        <f t="shared" si="50"/>
        <v/>
      </c>
      <c r="G62" t="str">
        <f t="shared" si="50"/>
        <v/>
      </c>
      <c r="H62" t="str">
        <f t="shared" si="50"/>
        <v/>
      </c>
      <c r="I62" t="str">
        <f t="shared" si="50"/>
        <v/>
      </c>
      <c r="J62" t="str">
        <f t="shared" si="50"/>
        <v/>
      </c>
      <c r="K62" t="str">
        <f t="shared" si="50"/>
        <v/>
      </c>
      <c r="L62" t="str">
        <f t="shared" si="39"/>
        <v/>
      </c>
      <c r="M62" t="str">
        <f t="shared" si="39"/>
        <v/>
      </c>
      <c r="N62" t="str">
        <f t="shared" si="39"/>
        <v/>
      </c>
      <c r="O62" t="str">
        <f t="shared" si="40"/>
        <v/>
      </c>
      <c r="P62" t="str">
        <f t="shared" si="40"/>
        <v/>
      </c>
      <c r="Q62" s="38"/>
      <c r="R62" t="str">
        <f t="shared" si="41"/>
        <v/>
      </c>
      <c r="S62" t="str">
        <f t="shared" si="41"/>
        <v/>
      </c>
      <c r="T62" t="str">
        <f t="shared" si="41"/>
        <v/>
      </c>
      <c r="U62" t="str">
        <f t="shared" si="51"/>
        <v/>
      </c>
      <c r="V62" t="str">
        <f t="shared" si="51"/>
        <v/>
      </c>
      <c r="W62" t="str">
        <f t="shared" si="51"/>
        <v/>
      </c>
      <c r="X62" t="str">
        <f t="shared" si="51"/>
        <v/>
      </c>
      <c r="Y62" t="str">
        <f t="shared" si="51"/>
        <v/>
      </c>
      <c r="Z62" t="str">
        <f t="shared" si="51"/>
        <v/>
      </c>
      <c r="AA62" t="str">
        <f t="shared" si="51"/>
        <v/>
      </c>
      <c r="AB62" t="str">
        <f t="shared" si="51"/>
        <v/>
      </c>
      <c r="AC62" t="str">
        <f t="shared" si="51"/>
        <v/>
      </c>
      <c r="AD62" t="str">
        <f t="shared" si="51"/>
        <v/>
      </c>
      <c r="AE62" t="str">
        <f t="shared" si="51"/>
        <v/>
      </c>
      <c r="AF62" t="str">
        <f t="shared" si="51"/>
        <v/>
      </c>
      <c r="AG62" t="str">
        <f t="shared" si="51"/>
        <v/>
      </c>
      <c r="AH62" t="str">
        <f t="shared" si="51"/>
        <v/>
      </c>
      <c r="AI62" t="str">
        <f t="shared" si="52"/>
        <v/>
      </c>
      <c r="AJ62" t="str">
        <f t="shared" si="52"/>
        <v/>
      </c>
      <c r="AK62" t="str">
        <f t="shared" si="52"/>
        <v/>
      </c>
      <c r="AL62" t="str">
        <f t="shared" si="52"/>
        <v/>
      </c>
      <c r="AM62" t="str">
        <f t="shared" si="52"/>
        <v/>
      </c>
      <c r="AN62" t="str">
        <f t="shared" si="52"/>
        <v/>
      </c>
      <c r="AO62" t="str">
        <f t="shared" si="52"/>
        <v/>
      </c>
      <c r="AP62" t="str">
        <f t="shared" si="52"/>
        <v/>
      </c>
      <c r="AQ62" t="str">
        <f t="shared" si="52"/>
        <v/>
      </c>
      <c r="AR62" t="str">
        <f t="shared" si="53"/>
        <v/>
      </c>
      <c r="AS62" t="str">
        <f t="shared" si="53"/>
        <v/>
      </c>
      <c r="AT62" t="str">
        <f t="shared" si="53"/>
        <v/>
      </c>
      <c r="AU62" t="str">
        <f t="shared" si="53"/>
        <v/>
      </c>
      <c r="AV62" t="str">
        <f t="shared" si="53"/>
        <v/>
      </c>
      <c r="AW62" t="str">
        <f t="shared" si="53"/>
        <v/>
      </c>
      <c r="AX62" s="38"/>
      <c r="AY62" t="str">
        <f t="shared" si="45"/>
        <v/>
      </c>
      <c r="AZ62" t="str">
        <f t="shared" si="45"/>
        <v/>
      </c>
      <c r="BA62" t="str">
        <f t="shared" si="45"/>
        <v/>
      </c>
      <c r="BB62" t="str">
        <f t="shared" si="46"/>
        <v/>
      </c>
      <c r="BC62" t="str">
        <f t="shared" si="46"/>
        <v/>
      </c>
      <c r="BD62" t="str">
        <f t="shared" si="46"/>
        <v/>
      </c>
      <c r="BE62" t="str">
        <f t="shared" si="47"/>
        <v/>
      </c>
      <c r="BF62" t="str">
        <f t="shared" si="47"/>
        <v/>
      </c>
      <c r="BG62" t="str">
        <f t="shared" si="48"/>
        <v/>
      </c>
      <c r="BH62" t="str">
        <f t="shared" si="48"/>
        <v/>
      </c>
      <c r="BI62" t="str">
        <f t="shared" si="36"/>
        <v/>
      </c>
      <c r="BJ62" s="38"/>
      <c r="BK62" t="str">
        <f t="shared" si="54"/>
        <v/>
      </c>
      <c r="BL62" t="str">
        <f t="shared" si="54"/>
        <v/>
      </c>
      <c r="BM62" t="str">
        <f t="shared" si="54"/>
        <v/>
      </c>
      <c r="BN62" t="str">
        <f t="shared" si="54"/>
        <v/>
      </c>
      <c r="BO62" t="str">
        <f t="shared" si="54"/>
        <v/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801"/>
  <sheetViews>
    <sheetView tabSelected="1" zoomScale="85" zoomScaleNormal="85" workbookViewId="0">
      <selection activeCell="B2" sqref="B2"/>
    </sheetView>
  </sheetViews>
  <sheetFormatPr defaultColWidth="11.77734375" defaultRowHeight="13.2" x14ac:dyDescent="0.25"/>
  <cols>
    <col min="1021" max="1024" width="11.5546875" customWidth="1"/>
  </cols>
  <sheetData>
    <row r="1" spans="1:10" ht="14.4" x14ac:dyDescent="0.3">
      <c r="A1" s="35" t="s">
        <v>231</v>
      </c>
      <c r="B1" s="35" t="s">
        <v>232</v>
      </c>
      <c r="C1" s="35" t="s">
        <v>294</v>
      </c>
      <c r="D1" s="35" t="s">
        <v>295</v>
      </c>
      <c r="E1" s="35" t="s">
        <v>296</v>
      </c>
      <c r="F1" s="35" t="s">
        <v>297</v>
      </c>
      <c r="G1" s="35" t="s">
        <v>298</v>
      </c>
      <c r="H1" s="35" t="s">
        <v>299</v>
      </c>
      <c r="I1" s="35" t="s">
        <v>227</v>
      </c>
      <c r="J1" s="35" t="s">
        <v>234</v>
      </c>
    </row>
    <row r="2" spans="1:10" x14ac:dyDescent="0.25">
      <c r="A2" t="s">
        <v>241</v>
      </c>
      <c r="B2" t="s">
        <v>242</v>
      </c>
      <c r="C2" t="s">
        <v>300</v>
      </c>
      <c r="D2">
        <v>9.5086842049342408</v>
      </c>
      <c r="E2" t="s">
        <v>242</v>
      </c>
      <c r="F2" t="s">
        <v>242</v>
      </c>
      <c r="G2">
        <f t="shared" ref="G2:G65" si="0">D2</f>
        <v>9.5086842049342408</v>
      </c>
      <c r="H2" s="39">
        <v>42005</v>
      </c>
      <c r="I2">
        <v>2015</v>
      </c>
      <c r="J2">
        <v>1</v>
      </c>
    </row>
    <row r="3" spans="1:10" x14ac:dyDescent="0.25">
      <c r="A3" t="s">
        <v>241</v>
      </c>
      <c r="B3" t="s">
        <v>242</v>
      </c>
      <c r="C3" t="s">
        <v>301</v>
      </c>
      <c r="D3">
        <v>9.6490396417644906</v>
      </c>
      <c r="E3" t="s">
        <v>242</v>
      </c>
      <c r="F3" t="s">
        <v>242</v>
      </c>
      <c r="G3">
        <f t="shared" si="0"/>
        <v>9.6490396417644906</v>
      </c>
      <c r="H3" s="39">
        <v>42036</v>
      </c>
      <c r="I3">
        <v>2015</v>
      </c>
      <c r="J3">
        <v>2</v>
      </c>
    </row>
    <row r="4" spans="1:10" x14ac:dyDescent="0.25">
      <c r="A4" t="s">
        <v>241</v>
      </c>
      <c r="B4" t="s">
        <v>242</v>
      </c>
      <c r="C4" t="s">
        <v>302</v>
      </c>
      <c r="D4">
        <v>9.5782180910703101</v>
      </c>
      <c r="E4" t="s">
        <v>242</v>
      </c>
      <c r="F4" t="s">
        <v>242</v>
      </c>
      <c r="G4">
        <f t="shared" si="0"/>
        <v>9.5782180910703101</v>
      </c>
      <c r="H4" s="39">
        <v>42064</v>
      </c>
      <c r="I4">
        <v>2015</v>
      </c>
      <c r="J4">
        <v>3</v>
      </c>
    </row>
    <row r="5" spans="1:10" x14ac:dyDescent="0.25">
      <c r="A5" t="s">
        <v>241</v>
      </c>
      <c r="B5" t="s">
        <v>242</v>
      </c>
      <c r="C5" t="s">
        <v>303</v>
      </c>
      <c r="D5">
        <v>9.5816518632252006</v>
      </c>
      <c r="E5" t="s">
        <v>242</v>
      </c>
      <c r="F5" t="s">
        <v>242</v>
      </c>
      <c r="G5">
        <f t="shared" si="0"/>
        <v>9.5816518632252006</v>
      </c>
      <c r="H5" s="39">
        <v>42095</v>
      </c>
      <c r="I5">
        <v>2015</v>
      </c>
      <c r="J5">
        <v>4</v>
      </c>
    </row>
    <row r="6" spans="1:10" x14ac:dyDescent="0.25">
      <c r="A6" t="s">
        <v>241</v>
      </c>
      <c r="B6" t="s">
        <v>242</v>
      </c>
      <c r="C6" t="s">
        <v>304</v>
      </c>
      <c r="D6">
        <v>9.7859613064398996</v>
      </c>
      <c r="E6" t="s">
        <v>242</v>
      </c>
      <c r="F6" t="s">
        <v>242</v>
      </c>
      <c r="G6">
        <f t="shared" si="0"/>
        <v>9.7859613064398996</v>
      </c>
      <c r="H6" s="39">
        <v>42125</v>
      </c>
      <c r="I6">
        <v>2015</v>
      </c>
      <c r="J6">
        <v>5</v>
      </c>
    </row>
    <row r="7" spans="1:10" x14ac:dyDescent="0.25">
      <c r="A7" t="s">
        <v>241</v>
      </c>
      <c r="B7" t="s">
        <v>242</v>
      </c>
      <c r="C7" t="s">
        <v>305</v>
      </c>
      <c r="D7">
        <v>9.2241103375995408</v>
      </c>
      <c r="E7" t="s">
        <v>242</v>
      </c>
      <c r="F7" t="s">
        <v>242</v>
      </c>
      <c r="G7">
        <f t="shared" si="0"/>
        <v>9.2241103375995408</v>
      </c>
      <c r="H7" s="39">
        <v>42156</v>
      </c>
      <c r="I7">
        <v>2015</v>
      </c>
      <c r="J7">
        <v>6</v>
      </c>
    </row>
    <row r="8" spans="1:10" x14ac:dyDescent="0.25">
      <c r="A8" t="s">
        <v>241</v>
      </c>
      <c r="B8" t="s">
        <v>242</v>
      </c>
      <c r="C8" t="s">
        <v>306</v>
      </c>
      <c r="D8">
        <v>9.6657792810194696</v>
      </c>
      <c r="E8" t="s">
        <v>242</v>
      </c>
      <c r="F8" t="s">
        <v>242</v>
      </c>
      <c r="G8">
        <f t="shared" si="0"/>
        <v>9.6657792810194696</v>
      </c>
      <c r="H8" s="39">
        <v>42186</v>
      </c>
      <c r="I8">
        <v>2015</v>
      </c>
      <c r="J8">
        <v>7</v>
      </c>
    </row>
    <row r="9" spans="1:10" x14ac:dyDescent="0.25">
      <c r="A9" t="s">
        <v>241</v>
      </c>
      <c r="B9" t="s">
        <v>242</v>
      </c>
      <c r="C9" t="s">
        <v>307</v>
      </c>
      <c r="D9">
        <v>10.2276302498598</v>
      </c>
      <c r="E9" t="s">
        <v>242</v>
      </c>
      <c r="F9" t="s">
        <v>242</v>
      </c>
      <c r="G9">
        <f t="shared" si="0"/>
        <v>10.2276302498598</v>
      </c>
      <c r="H9" s="39">
        <v>42217</v>
      </c>
      <c r="I9">
        <v>2015</v>
      </c>
      <c r="J9">
        <v>8</v>
      </c>
    </row>
    <row r="10" spans="1:10" x14ac:dyDescent="0.25">
      <c r="A10" t="s">
        <v>241</v>
      </c>
      <c r="B10" t="s">
        <v>242</v>
      </c>
      <c r="C10" t="s">
        <v>308</v>
      </c>
      <c r="D10">
        <v>10.840129357984599</v>
      </c>
      <c r="E10" t="s">
        <v>242</v>
      </c>
      <c r="F10" t="s">
        <v>242</v>
      </c>
      <c r="G10">
        <f t="shared" si="0"/>
        <v>10.840129357984599</v>
      </c>
      <c r="H10" s="39">
        <v>42248</v>
      </c>
      <c r="I10">
        <v>2015</v>
      </c>
      <c r="J10">
        <v>9</v>
      </c>
    </row>
    <row r="11" spans="1:10" x14ac:dyDescent="0.25">
      <c r="A11" t="s">
        <v>241</v>
      </c>
      <c r="B11" t="s">
        <v>242</v>
      </c>
      <c r="C11" t="s">
        <v>309</v>
      </c>
      <c r="D11">
        <v>10.2881504840894</v>
      </c>
      <c r="E11" t="s">
        <v>242</v>
      </c>
      <c r="F11" t="s">
        <v>242</v>
      </c>
      <c r="G11">
        <f t="shared" si="0"/>
        <v>10.2881504840894</v>
      </c>
      <c r="H11" s="39">
        <v>42278</v>
      </c>
      <c r="I11">
        <v>2015</v>
      </c>
      <c r="J11">
        <v>10</v>
      </c>
    </row>
    <row r="12" spans="1:10" x14ac:dyDescent="0.25">
      <c r="A12" t="s">
        <v>241</v>
      </c>
      <c r="B12" t="s">
        <v>242</v>
      </c>
      <c r="C12" t="s">
        <v>310</v>
      </c>
      <c r="D12">
        <v>10.153804148530201</v>
      </c>
      <c r="E12" t="s">
        <v>242</v>
      </c>
      <c r="F12" t="s">
        <v>242</v>
      </c>
      <c r="G12">
        <f t="shared" si="0"/>
        <v>10.153804148530201</v>
      </c>
      <c r="H12" s="39">
        <v>42309</v>
      </c>
      <c r="I12">
        <v>2015</v>
      </c>
      <c r="J12">
        <v>11</v>
      </c>
    </row>
    <row r="13" spans="1:10" x14ac:dyDescent="0.25">
      <c r="A13" t="s">
        <v>241</v>
      </c>
      <c r="B13" t="s">
        <v>242</v>
      </c>
      <c r="C13" t="s">
        <v>311</v>
      </c>
      <c r="D13">
        <v>10.921681446662699</v>
      </c>
      <c r="E13" t="s">
        <v>242</v>
      </c>
      <c r="F13" t="s">
        <v>242</v>
      </c>
      <c r="G13">
        <f t="shared" si="0"/>
        <v>10.921681446662699</v>
      </c>
      <c r="H13" s="39">
        <v>42339</v>
      </c>
      <c r="I13">
        <v>2015</v>
      </c>
      <c r="J13">
        <v>12</v>
      </c>
    </row>
    <row r="14" spans="1:10" x14ac:dyDescent="0.25">
      <c r="A14" t="s">
        <v>241</v>
      </c>
      <c r="B14" t="s">
        <v>242</v>
      </c>
      <c r="C14" t="s">
        <v>312</v>
      </c>
      <c r="D14">
        <v>10.756860383229</v>
      </c>
      <c r="E14" t="s">
        <v>242</v>
      </c>
      <c r="F14" t="s">
        <v>242</v>
      </c>
      <c r="G14">
        <f t="shared" si="0"/>
        <v>10.756860383229</v>
      </c>
      <c r="H14" s="39">
        <v>42370</v>
      </c>
      <c r="I14">
        <v>2016</v>
      </c>
      <c r="J14">
        <v>1</v>
      </c>
    </row>
    <row r="15" spans="1:10" x14ac:dyDescent="0.25">
      <c r="A15" t="s">
        <v>241</v>
      </c>
      <c r="B15" t="s">
        <v>242</v>
      </c>
      <c r="C15" t="s">
        <v>313</v>
      </c>
      <c r="D15">
        <v>10.7787506807163</v>
      </c>
      <c r="E15" t="s">
        <v>242</v>
      </c>
      <c r="F15" t="s">
        <v>242</v>
      </c>
      <c r="G15">
        <f t="shared" si="0"/>
        <v>10.7787506807163</v>
      </c>
      <c r="H15" s="39">
        <v>42401</v>
      </c>
      <c r="I15">
        <v>2016</v>
      </c>
      <c r="J15">
        <v>2</v>
      </c>
    </row>
    <row r="16" spans="1:10" x14ac:dyDescent="0.25">
      <c r="A16" t="s">
        <v>241</v>
      </c>
      <c r="B16" t="s">
        <v>242</v>
      </c>
      <c r="C16" t="s">
        <v>314</v>
      </c>
      <c r="D16">
        <v>10.7092167945802</v>
      </c>
      <c r="E16" t="s">
        <v>242</v>
      </c>
      <c r="F16" t="s">
        <v>242</v>
      </c>
      <c r="G16">
        <f t="shared" si="0"/>
        <v>10.7092167945802</v>
      </c>
      <c r="H16" s="39">
        <v>42430</v>
      </c>
      <c r="I16">
        <v>2016</v>
      </c>
      <c r="J16">
        <v>3</v>
      </c>
    </row>
    <row r="17" spans="1:10" x14ac:dyDescent="0.25">
      <c r="A17" t="s">
        <v>241</v>
      </c>
      <c r="B17" t="s">
        <v>242</v>
      </c>
      <c r="C17" t="s">
        <v>315</v>
      </c>
      <c r="D17">
        <v>10.510058009597801</v>
      </c>
      <c r="E17" t="s">
        <v>242</v>
      </c>
      <c r="F17" t="s">
        <v>242</v>
      </c>
      <c r="G17">
        <f t="shared" si="0"/>
        <v>10.510058009597801</v>
      </c>
      <c r="H17" s="39">
        <v>42461</v>
      </c>
      <c r="I17">
        <v>2016</v>
      </c>
      <c r="J17">
        <v>4</v>
      </c>
    </row>
    <row r="18" spans="1:10" x14ac:dyDescent="0.25">
      <c r="A18" t="s">
        <v>241</v>
      </c>
      <c r="B18" t="s">
        <v>242</v>
      </c>
      <c r="C18" t="s">
        <v>316</v>
      </c>
      <c r="D18">
        <v>10.299739465112101</v>
      </c>
      <c r="E18" t="s">
        <v>242</v>
      </c>
      <c r="F18" t="s">
        <v>242</v>
      </c>
      <c r="G18">
        <f t="shared" si="0"/>
        <v>10.299739465112101</v>
      </c>
      <c r="H18" s="39">
        <v>42491</v>
      </c>
      <c r="I18">
        <v>2016</v>
      </c>
      <c r="J18">
        <v>5</v>
      </c>
    </row>
    <row r="19" spans="1:10" x14ac:dyDescent="0.25">
      <c r="A19" t="s">
        <v>241</v>
      </c>
      <c r="B19" t="s">
        <v>242</v>
      </c>
      <c r="C19" t="s">
        <v>317</v>
      </c>
      <c r="D19">
        <v>9.0854717868467105</v>
      </c>
      <c r="E19" t="s">
        <v>242</v>
      </c>
      <c r="F19" t="s">
        <v>242</v>
      </c>
      <c r="G19">
        <f t="shared" si="0"/>
        <v>9.0854717868467105</v>
      </c>
      <c r="H19" s="39">
        <v>42522</v>
      </c>
      <c r="I19">
        <v>2016</v>
      </c>
      <c r="J19">
        <v>6</v>
      </c>
    </row>
    <row r="20" spans="1:10" x14ac:dyDescent="0.25">
      <c r="A20" t="s">
        <v>241</v>
      </c>
      <c r="B20" t="s">
        <v>242</v>
      </c>
      <c r="C20" t="s">
        <v>318</v>
      </c>
      <c r="D20">
        <v>9.2464298566061398</v>
      </c>
      <c r="E20" t="s">
        <v>242</v>
      </c>
      <c r="F20" t="s">
        <v>242</v>
      </c>
      <c r="G20">
        <f t="shared" si="0"/>
        <v>9.2464298566061398</v>
      </c>
      <c r="H20" s="39">
        <v>42552</v>
      </c>
      <c r="I20">
        <v>2016</v>
      </c>
      <c r="J20">
        <v>7</v>
      </c>
    </row>
    <row r="21" spans="1:10" x14ac:dyDescent="0.25">
      <c r="A21" t="s">
        <v>241</v>
      </c>
      <c r="B21" t="s">
        <v>242</v>
      </c>
      <c r="C21" t="s">
        <v>319</v>
      </c>
      <c r="D21">
        <v>10.0155948192967</v>
      </c>
      <c r="E21" t="s">
        <v>242</v>
      </c>
      <c r="F21" t="s">
        <v>242</v>
      </c>
      <c r="G21">
        <f t="shared" si="0"/>
        <v>10.0155948192967</v>
      </c>
      <c r="H21" s="39">
        <v>42583</v>
      </c>
      <c r="I21">
        <v>2016</v>
      </c>
      <c r="J21">
        <v>8</v>
      </c>
    </row>
    <row r="22" spans="1:10" x14ac:dyDescent="0.25">
      <c r="A22" t="s">
        <v>241</v>
      </c>
      <c r="B22" t="s">
        <v>242</v>
      </c>
      <c r="C22" t="s">
        <v>320</v>
      </c>
      <c r="D22">
        <v>9.9357596166960302</v>
      </c>
      <c r="E22" t="s">
        <v>242</v>
      </c>
      <c r="F22" t="s">
        <v>242</v>
      </c>
      <c r="G22">
        <f t="shared" si="0"/>
        <v>9.9357596166960302</v>
      </c>
      <c r="H22" s="39">
        <v>42614</v>
      </c>
      <c r="I22">
        <v>2016</v>
      </c>
      <c r="J22">
        <v>9</v>
      </c>
    </row>
    <row r="23" spans="1:10" x14ac:dyDescent="0.25">
      <c r="A23" t="s">
        <v>241</v>
      </c>
      <c r="B23" t="s">
        <v>242</v>
      </c>
      <c r="C23" t="s">
        <v>321</v>
      </c>
      <c r="D23">
        <v>9.87781471158263</v>
      </c>
      <c r="E23" t="s">
        <v>242</v>
      </c>
      <c r="F23" t="s">
        <v>242</v>
      </c>
      <c r="G23">
        <f t="shared" si="0"/>
        <v>9.87781471158263</v>
      </c>
      <c r="H23" s="39">
        <v>42644</v>
      </c>
      <c r="I23">
        <v>2016</v>
      </c>
      <c r="J23">
        <v>10</v>
      </c>
    </row>
    <row r="24" spans="1:10" x14ac:dyDescent="0.25">
      <c r="A24" t="s">
        <v>241</v>
      </c>
      <c r="B24" t="s">
        <v>242</v>
      </c>
      <c r="C24" t="s">
        <v>322</v>
      </c>
      <c r="D24">
        <v>9.8464815406694601</v>
      </c>
      <c r="E24" t="s">
        <v>242</v>
      </c>
      <c r="F24" t="s">
        <v>242</v>
      </c>
      <c r="G24">
        <f t="shared" si="0"/>
        <v>9.8464815406694601</v>
      </c>
      <c r="H24" s="39">
        <v>42675</v>
      </c>
      <c r="I24">
        <v>2016</v>
      </c>
      <c r="J24">
        <v>11</v>
      </c>
    </row>
    <row r="25" spans="1:10" x14ac:dyDescent="0.25">
      <c r="A25" t="s">
        <v>241</v>
      </c>
      <c r="B25" t="s">
        <v>242</v>
      </c>
      <c r="C25" t="s">
        <v>323</v>
      </c>
      <c r="D25">
        <v>9.5241361796311708</v>
      </c>
      <c r="E25" t="s">
        <v>242</v>
      </c>
      <c r="F25" t="s">
        <v>242</v>
      </c>
      <c r="G25">
        <f t="shared" si="0"/>
        <v>9.5241361796311708</v>
      </c>
      <c r="H25" s="39">
        <v>42705</v>
      </c>
      <c r="I25">
        <v>2016</v>
      </c>
      <c r="J25">
        <v>12</v>
      </c>
    </row>
    <row r="26" spans="1:10" x14ac:dyDescent="0.25">
      <c r="A26" t="s">
        <v>241</v>
      </c>
      <c r="B26" t="s">
        <v>242</v>
      </c>
      <c r="C26" t="s">
        <v>324</v>
      </c>
      <c r="D26">
        <v>9.2060830337864594</v>
      </c>
      <c r="E26" t="s">
        <v>242</v>
      </c>
      <c r="F26" t="s">
        <v>242</v>
      </c>
      <c r="G26">
        <f t="shared" si="0"/>
        <v>9.2060830337864594</v>
      </c>
      <c r="H26" s="39">
        <v>42736</v>
      </c>
      <c r="I26">
        <v>2017</v>
      </c>
      <c r="J26">
        <v>1</v>
      </c>
    </row>
    <row r="27" spans="1:10" x14ac:dyDescent="0.25">
      <c r="A27" t="s">
        <v>241</v>
      </c>
      <c r="B27" t="s">
        <v>242</v>
      </c>
      <c r="C27" t="s">
        <v>325</v>
      </c>
      <c r="D27">
        <v>9.2249687806382195</v>
      </c>
      <c r="E27" t="s">
        <v>242</v>
      </c>
      <c r="F27" t="s">
        <v>242</v>
      </c>
      <c r="G27">
        <f t="shared" si="0"/>
        <v>9.2249687806382195</v>
      </c>
      <c r="H27" s="39">
        <v>42767</v>
      </c>
      <c r="I27">
        <v>2017</v>
      </c>
      <c r="J27">
        <v>2</v>
      </c>
    </row>
    <row r="28" spans="1:10" x14ac:dyDescent="0.25">
      <c r="A28" t="s">
        <v>241</v>
      </c>
      <c r="B28" t="s">
        <v>242</v>
      </c>
      <c r="C28" t="s">
        <v>326</v>
      </c>
      <c r="D28">
        <v>9.0687321475917297</v>
      </c>
      <c r="E28" t="s">
        <v>242</v>
      </c>
      <c r="F28" t="s">
        <v>242</v>
      </c>
      <c r="G28">
        <f t="shared" si="0"/>
        <v>9.0687321475917297</v>
      </c>
      <c r="H28" s="39">
        <v>42795</v>
      </c>
      <c r="I28">
        <v>2017</v>
      </c>
      <c r="J28">
        <v>3</v>
      </c>
    </row>
    <row r="29" spans="1:10" x14ac:dyDescent="0.25">
      <c r="A29" t="s">
        <v>241</v>
      </c>
      <c r="B29" t="s">
        <v>242</v>
      </c>
      <c r="C29" t="s">
        <v>327</v>
      </c>
      <c r="D29">
        <v>9.6782267050808706</v>
      </c>
      <c r="E29" t="s">
        <v>242</v>
      </c>
      <c r="F29" t="s">
        <v>242</v>
      </c>
      <c r="G29">
        <f t="shared" si="0"/>
        <v>9.6782267050808706</v>
      </c>
      <c r="H29" s="39">
        <v>42826</v>
      </c>
      <c r="I29">
        <v>2017</v>
      </c>
      <c r="J29">
        <v>4</v>
      </c>
    </row>
    <row r="30" spans="1:10" x14ac:dyDescent="0.25">
      <c r="A30" t="s">
        <v>241</v>
      </c>
      <c r="B30" t="s">
        <v>242</v>
      </c>
      <c r="C30" t="s">
        <v>328</v>
      </c>
      <c r="D30">
        <v>9.5464556986378302</v>
      </c>
      <c r="E30" t="s">
        <v>242</v>
      </c>
      <c r="F30" t="s">
        <v>242</v>
      </c>
      <c r="G30">
        <f t="shared" si="0"/>
        <v>9.5464556986378302</v>
      </c>
      <c r="H30" s="39">
        <v>42856</v>
      </c>
      <c r="I30">
        <v>2017</v>
      </c>
      <c r="J30">
        <v>5</v>
      </c>
    </row>
    <row r="31" spans="1:10" x14ac:dyDescent="0.25">
      <c r="A31" t="s">
        <v>241</v>
      </c>
      <c r="B31" t="s">
        <v>242</v>
      </c>
      <c r="C31" t="s">
        <v>329</v>
      </c>
      <c r="D31">
        <v>9.4172600213108808</v>
      </c>
      <c r="E31" t="s">
        <v>242</v>
      </c>
      <c r="F31" t="s">
        <v>242</v>
      </c>
      <c r="G31">
        <f t="shared" si="0"/>
        <v>9.4172600213108808</v>
      </c>
      <c r="H31" s="39">
        <v>42887</v>
      </c>
      <c r="I31">
        <v>2017</v>
      </c>
      <c r="J31">
        <v>6</v>
      </c>
    </row>
    <row r="32" spans="1:10" x14ac:dyDescent="0.25">
      <c r="A32" t="s">
        <v>241</v>
      </c>
      <c r="B32" t="s">
        <v>242</v>
      </c>
      <c r="C32" t="s">
        <v>330</v>
      </c>
      <c r="D32">
        <v>8.8524045018350002</v>
      </c>
      <c r="E32" t="s">
        <v>242</v>
      </c>
      <c r="F32" t="s">
        <v>242</v>
      </c>
      <c r="G32">
        <f t="shared" si="0"/>
        <v>8.8524045018350002</v>
      </c>
      <c r="H32" s="39">
        <v>42917</v>
      </c>
      <c r="I32">
        <v>2017</v>
      </c>
      <c r="J32">
        <v>7</v>
      </c>
    </row>
    <row r="33" spans="1:10" x14ac:dyDescent="0.25">
      <c r="A33" t="s">
        <v>241</v>
      </c>
      <c r="B33" t="s">
        <v>242</v>
      </c>
      <c r="C33" t="s">
        <v>331</v>
      </c>
      <c r="D33">
        <v>9.7168566418231404</v>
      </c>
      <c r="E33" t="s">
        <v>242</v>
      </c>
      <c r="F33" t="s">
        <v>242</v>
      </c>
      <c r="G33">
        <f t="shared" si="0"/>
        <v>9.7168566418231404</v>
      </c>
      <c r="H33" s="39">
        <v>42948</v>
      </c>
      <c r="I33">
        <v>2017</v>
      </c>
      <c r="J33">
        <v>8</v>
      </c>
    </row>
    <row r="34" spans="1:10" x14ac:dyDescent="0.25">
      <c r="A34" t="s">
        <v>241</v>
      </c>
      <c r="B34" t="s">
        <v>242</v>
      </c>
      <c r="C34" t="s">
        <v>332</v>
      </c>
      <c r="D34">
        <v>10.2306348004954</v>
      </c>
      <c r="E34" t="s">
        <v>242</v>
      </c>
      <c r="F34" t="s">
        <v>242</v>
      </c>
      <c r="G34">
        <f t="shared" si="0"/>
        <v>10.2306348004954</v>
      </c>
      <c r="H34" s="39">
        <v>42979</v>
      </c>
      <c r="I34">
        <v>2017</v>
      </c>
      <c r="J34">
        <v>9</v>
      </c>
    </row>
    <row r="35" spans="1:10" x14ac:dyDescent="0.25">
      <c r="A35" t="s">
        <v>241</v>
      </c>
      <c r="B35" t="s">
        <v>242</v>
      </c>
      <c r="C35" t="s">
        <v>333</v>
      </c>
      <c r="D35">
        <v>9.8460523191500897</v>
      </c>
      <c r="E35" t="s">
        <v>242</v>
      </c>
      <c r="F35" t="s">
        <v>242</v>
      </c>
      <c r="G35">
        <f t="shared" si="0"/>
        <v>9.8460523191500897</v>
      </c>
      <c r="H35" s="39">
        <v>43009</v>
      </c>
      <c r="I35">
        <v>2017</v>
      </c>
      <c r="J35">
        <v>10</v>
      </c>
    </row>
    <row r="36" spans="1:10" x14ac:dyDescent="0.25">
      <c r="A36" t="s">
        <v>241</v>
      </c>
      <c r="B36" t="s">
        <v>242</v>
      </c>
      <c r="C36" t="s">
        <v>334</v>
      </c>
      <c r="D36">
        <v>9.6447474265709197</v>
      </c>
      <c r="E36" t="s">
        <v>242</v>
      </c>
      <c r="F36" t="s">
        <v>242</v>
      </c>
      <c r="G36">
        <f t="shared" si="0"/>
        <v>9.6447474265709197</v>
      </c>
      <c r="H36" s="39">
        <v>43040</v>
      </c>
      <c r="I36">
        <v>2017</v>
      </c>
      <c r="J36">
        <v>11</v>
      </c>
    </row>
    <row r="37" spans="1:10" x14ac:dyDescent="0.25">
      <c r="A37" t="s">
        <v>241</v>
      </c>
      <c r="B37" t="s">
        <v>242</v>
      </c>
      <c r="C37" t="s">
        <v>335</v>
      </c>
      <c r="D37">
        <v>9.6211402430062094</v>
      </c>
      <c r="E37" t="s">
        <v>242</v>
      </c>
      <c r="F37" t="s">
        <v>242</v>
      </c>
      <c r="G37">
        <f t="shared" si="0"/>
        <v>9.6211402430062094</v>
      </c>
      <c r="H37" s="39">
        <v>43070</v>
      </c>
      <c r="I37">
        <v>2017</v>
      </c>
      <c r="J37">
        <v>12</v>
      </c>
    </row>
    <row r="38" spans="1:10" x14ac:dyDescent="0.25">
      <c r="A38" t="s">
        <v>241</v>
      </c>
      <c r="B38" t="s">
        <v>242</v>
      </c>
      <c r="C38" t="s">
        <v>336</v>
      </c>
      <c r="D38">
        <v>9.0262392171752008</v>
      </c>
      <c r="E38" t="s">
        <v>242</v>
      </c>
      <c r="F38" t="s">
        <v>242</v>
      </c>
      <c r="G38">
        <f t="shared" si="0"/>
        <v>9.0262392171752008</v>
      </c>
      <c r="H38" s="39">
        <v>43101</v>
      </c>
      <c r="I38">
        <v>2018</v>
      </c>
      <c r="J38">
        <v>1</v>
      </c>
    </row>
    <row r="39" spans="1:10" x14ac:dyDescent="0.25">
      <c r="A39" t="s">
        <v>241</v>
      </c>
      <c r="B39" t="s">
        <v>242</v>
      </c>
      <c r="C39" t="s">
        <v>337</v>
      </c>
      <c r="D39">
        <v>9.2996533250066005</v>
      </c>
      <c r="E39" t="s">
        <v>242</v>
      </c>
      <c r="F39" t="s">
        <v>242</v>
      </c>
      <c r="G39">
        <f t="shared" si="0"/>
        <v>9.2996533250066005</v>
      </c>
      <c r="H39" s="39">
        <v>43132</v>
      </c>
      <c r="I39">
        <v>2018</v>
      </c>
      <c r="J39">
        <v>2</v>
      </c>
    </row>
    <row r="40" spans="1:10" x14ac:dyDescent="0.25">
      <c r="A40" t="s">
        <v>241</v>
      </c>
      <c r="B40" t="s">
        <v>242</v>
      </c>
      <c r="C40" t="s">
        <v>338</v>
      </c>
      <c r="D40">
        <v>9.6447474265709197</v>
      </c>
      <c r="E40" t="s">
        <v>242</v>
      </c>
      <c r="F40" t="s">
        <v>242</v>
      </c>
      <c r="G40">
        <f t="shared" si="0"/>
        <v>9.6447474265709197</v>
      </c>
      <c r="H40" s="39">
        <v>43160</v>
      </c>
      <c r="I40">
        <v>2018</v>
      </c>
      <c r="J40">
        <v>3</v>
      </c>
    </row>
    <row r="41" spans="1:10" x14ac:dyDescent="0.25">
      <c r="A41" t="s">
        <v>241</v>
      </c>
      <c r="B41" t="s">
        <v>242</v>
      </c>
      <c r="C41" t="s">
        <v>339</v>
      </c>
      <c r="D41">
        <v>9.0099287994395905</v>
      </c>
      <c r="E41" t="s">
        <v>242</v>
      </c>
      <c r="F41" t="s">
        <v>242</v>
      </c>
      <c r="G41">
        <f t="shared" si="0"/>
        <v>9.0099287994395905</v>
      </c>
      <c r="H41" s="39">
        <v>43191</v>
      </c>
      <c r="I41">
        <v>2018</v>
      </c>
      <c r="J41">
        <v>4</v>
      </c>
    </row>
    <row r="42" spans="1:10" x14ac:dyDescent="0.25">
      <c r="A42" t="s">
        <v>241</v>
      </c>
      <c r="B42" t="s">
        <v>242</v>
      </c>
      <c r="C42" t="s">
        <v>340</v>
      </c>
      <c r="D42">
        <v>9.2837721287903605</v>
      </c>
      <c r="E42" t="s">
        <v>242</v>
      </c>
      <c r="F42" t="s">
        <v>242</v>
      </c>
      <c r="G42">
        <f t="shared" si="0"/>
        <v>9.2837721287903605</v>
      </c>
      <c r="H42" s="39">
        <v>43221</v>
      </c>
      <c r="I42">
        <v>2018</v>
      </c>
      <c r="J42">
        <v>5</v>
      </c>
    </row>
    <row r="43" spans="1:10" x14ac:dyDescent="0.25">
      <c r="A43" t="s">
        <v>241</v>
      </c>
      <c r="B43" t="s">
        <v>242</v>
      </c>
      <c r="C43" t="s">
        <v>341</v>
      </c>
      <c r="D43">
        <v>8.8678564765319301</v>
      </c>
      <c r="E43" t="s">
        <v>242</v>
      </c>
      <c r="F43" t="s">
        <v>242</v>
      </c>
      <c r="G43">
        <f t="shared" si="0"/>
        <v>8.8678564765319301</v>
      </c>
      <c r="H43" s="39">
        <v>43252</v>
      </c>
      <c r="I43">
        <v>2018</v>
      </c>
      <c r="J43">
        <v>6</v>
      </c>
    </row>
    <row r="44" spans="1:10" x14ac:dyDescent="0.25">
      <c r="A44" t="s">
        <v>241</v>
      </c>
      <c r="B44" t="s">
        <v>242</v>
      </c>
      <c r="C44" t="s">
        <v>342</v>
      </c>
      <c r="D44">
        <v>9.1726037552764996</v>
      </c>
      <c r="E44" t="s">
        <v>242</v>
      </c>
      <c r="F44" t="s">
        <v>242</v>
      </c>
      <c r="G44">
        <f t="shared" si="0"/>
        <v>9.1726037552764996</v>
      </c>
      <c r="H44" s="39">
        <v>43282</v>
      </c>
      <c r="I44">
        <v>2018</v>
      </c>
      <c r="J44">
        <v>7</v>
      </c>
    </row>
    <row r="45" spans="1:10" x14ac:dyDescent="0.25">
      <c r="A45" t="s">
        <v>241</v>
      </c>
      <c r="B45" t="s">
        <v>242</v>
      </c>
      <c r="C45" t="s">
        <v>343</v>
      </c>
      <c r="D45">
        <v>9.4279905592948108</v>
      </c>
      <c r="E45" t="s">
        <v>242</v>
      </c>
      <c r="F45" t="s">
        <v>242</v>
      </c>
      <c r="G45">
        <f t="shared" si="0"/>
        <v>9.4279905592948108</v>
      </c>
      <c r="H45" s="39">
        <v>43313</v>
      </c>
      <c r="I45">
        <v>2018</v>
      </c>
      <c r="J45">
        <v>8</v>
      </c>
    </row>
    <row r="46" spans="1:10" x14ac:dyDescent="0.25">
      <c r="A46" t="s">
        <v>241</v>
      </c>
      <c r="B46" t="s">
        <v>242</v>
      </c>
      <c r="C46" t="s">
        <v>344</v>
      </c>
      <c r="D46">
        <v>9.8855406989311003</v>
      </c>
      <c r="E46" t="s">
        <v>242</v>
      </c>
      <c r="F46" t="s">
        <v>242</v>
      </c>
      <c r="G46">
        <f t="shared" si="0"/>
        <v>9.8855406989311003</v>
      </c>
      <c r="H46" s="39">
        <v>43344</v>
      </c>
      <c r="I46">
        <v>2018</v>
      </c>
      <c r="J46">
        <v>9</v>
      </c>
    </row>
    <row r="47" spans="1:10" x14ac:dyDescent="0.25">
      <c r="A47" t="s">
        <v>241</v>
      </c>
      <c r="B47" t="s">
        <v>242</v>
      </c>
      <c r="C47" t="s">
        <v>345</v>
      </c>
      <c r="D47">
        <v>9.7666463380687691</v>
      </c>
      <c r="E47" t="s">
        <v>242</v>
      </c>
      <c r="F47" t="s">
        <v>242</v>
      </c>
      <c r="G47">
        <f t="shared" si="0"/>
        <v>9.7666463380687691</v>
      </c>
      <c r="H47" s="39">
        <v>43374</v>
      </c>
      <c r="I47">
        <v>2018</v>
      </c>
      <c r="J47">
        <v>10</v>
      </c>
    </row>
    <row r="48" spans="1:10" x14ac:dyDescent="0.25">
      <c r="A48" t="s">
        <v>241</v>
      </c>
      <c r="B48" t="s">
        <v>242</v>
      </c>
      <c r="C48" t="s">
        <v>346</v>
      </c>
      <c r="D48">
        <v>9.7893950785947403</v>
      </c>
      <c r="E48" t="s">
        <v>242</v>
      </c>
      <c r="F48" t="s">
        <v>242</v>
      </c>
      <c r="G48">
        <f t="shared" si="0"/>
        <v>9.7893950785947403</v>
      </c>
      <c r="H48" s="39">
        <v>43405</v>
      </c>
      <c r="I48">
        <v>2018</v>
      </c>
      <c r="J48">
        <v>11</v>
      </c>
    </row>
    <row r="49" spans="1:10" x14ac:dyDescent="0.25">
      <c r="A49" t="s">
        <v>241</v>
      </c>
      <c r="B49" t="s">
        <v>242</v>
      </c>
      <c r="C49" t="s">
        <v>347</v>
      </c>
      <c r="D49">
        <v>9.5005289960664605</v>
      </c>
      <c r="E49" t="s">
        <v>242</v>
      </c>
      <c r="F49" t="s">
        <v>242</v>
      </c>
      <c r="G49">
        <f t="shared" si="0"/>
        <v>9.5005289960664605</v>
      </c>
      <c r="H49" s="39">
        <v>43435</v>
      </c>
      <c r="I49">
        <v>2018</v>
      </c>
      <c r="J49">
        <v>12</v>
      </c>
    </row>
    <row r="50" spans="1:10" x14ac:dyDescent="0.25">
      <c r="A50" t="s">
        <v>241</v>
      </c>
      <c r="B50" t="s">
        <v>242</v>
      </c>
      <c r="C50" t="s">
        <v>348</v>
      </c>
      <c r="D50">
        <v>9.5880901860155596</v>
      </c>
      <c r="E50" t="s">
        <v>242</v>
      </c>
      <c r="F50" t="s">
        <v>242</v>
      </c>
      <c r="G50">
        <f t="shared" si="0"/>
        <v>9.5880901860155596</v>
      </c>
      <c r="H50" s="39">
        <v>43466</v>
      </c>
      <c r="I50">
        <v>2019</v>
      </c>
      <c r="J50">
        <v>1</v>
      </c>
    </row>
    <row r="51" spans="1:10" x14ac:dyDescent="0.25">
      <c r="A51" t="s">
        <v>241</v>
      </c>
      <c r="B51" t="s">
        <v>242</v>
      </c>
      <c r="C51" t="s">
        <v>349</v>
      </c>
      <c r="D51">
        <v>10.019887034490299</v>
      </c>
      <c r="E51" t="s">
        <v>242</v>
      </c>
      <c r="F51" t="s">
        <v>242</v>
      </c>
      <c r="G51">
        <f t="shared" si="0"/>
        <v>10.019887034490299</v>
      </c>
      <c r="H51" s="39">
        <v>43497</v>
      </c>
      <c r="I51">
        <v>2019</v>
      </c>
      <c r="J51">
        <v>2</v>
      </c>
    </row>
    <row r="52" spans="1:10" x14ac:dyDescent="0.25">
      <c r="A52" t="s">
        <v>241</v>
      </c>
      <c r="B52" t="s">
        <v>242</v>
      </c>
      <c r="C52" t="s">
        <v>350</v>
      </c>
      <c r="D52">
        <v>10.0580877497132</v>
      </c>
      <c r="E52" t="s">
        <v>242</v>
      </c>
      <c r="F52" t="s">
        <v>242</v>
      </c>
      <c r="G52">
        <f t="shared" si="0"/>
        <v>10.0580877497132</v>
      </c>
      <c r="H52" s="39">
        <v>43525</v>
      </c>
      <c r="I52">
        <v>2019</v>
      </c>
      <c r="J52">
        <v>3</v>
      </c>
    </row>
    <row r="53" spans="1:10" x14ac:dyDescent="0.25">
      <c r="A53" t="s">
        <v>241</v>
      </c>
      <c r="B53" t="s">
        <v>242</v>
      </c>
      <c r="C53" t="s">
        <v>351</v>
      </c>
      <c r="D53">
        <v>10.0155948192967</v>
      </c>
      <c r="E53" t="s">
        <v>242</v>
      </c>
      <c r="F53" t="s">
        <v>242</v>
      </c>
      <c r="G53">
        <f t="shared" si="0"/>
        <v>10.0155948192967</v>
      </c>
      <c r="H53" s="39">
        <v>43556</v>
      </c>
      <c r="I53">
        <v>2019</v>
      </c>
      <c r="J53">
        <v>4</v>
      </c>
    </row>
    <row r="54" spans="1:10" x14ac:dyDescent="0.25">
      <c r="A54" t="s">
        <v>241</v>
      </c>
      <c r="B54" t="s">
        <v>242</v>
      </c>
      <c r="C54" t="s">
        <v>352</v>
      </c>
      <c r="D54">
        <v>9.8812484837374708</v>
      </c>
      <c r="E54" t="s">
        <v>242</v>
      </c>
      <c r="F54" t="s">
        <v>242</v>
      </c>
      <c r="G54">
        <f t="shared" si="0"/>
        <v>9.8812484837374708</v>
      </c>
      <c r="H54" s="39">
        <v>43586</v>
      </c>
      <c r="I54">
        <v>2019</v>
      </c>
      <c r="J54">
        <v>5</v>
      </c>
    </row>
    <row r="55" spans="1:10" x14ac:dyDescent="0.25">
      <c r="A55" t="s">
        <v>241</v>
      </c>
      <c r="B55" t="s">
        <v>242</v>
      </c>
      <c r="C55" t="s">
        <v>353</v>
      </c>
      <c r="D55">
        <v>9.6224279075642603</v>
      </c>
      <c r="E55" t="s">
        <v>242</v>
      </c>
      <c r="F55" t="s">
        <v>242</v>
      </c>
      <c r="G55">
        <f t="shared" si="0"/>
        <v>9.6224279075642603</v>
      </c>
      <c r="H55" s="39">
        <v>43617</v>
      </c>
      <c r="I55">
        <v>2019</v>
      </c>
      <c r="J55">
        <v>6</v>
      </c>
    </row>
    <row r="56" spans="1:10" x14ac:dyDescent="0.25">
      <c r="A56" t="s">
        <v>241</v>
      </c>
      <c r="B56" t="s">
        <v>242</v>
      </c>
      <c r="C56" t="s">
        <v>354</v>
      </c>
      <c r="D56">
        <v>9.3159637427422695</v>
      </c>
      <c r="E56" t="s">
        <v>242</v>
      </c>
      <c r="F56" t="s">
        <v>242</v>
      </c>
      <c r="G56">
        <f t="shared" si="0"/>
        <v>9.3159637427422695</v>
      </c>
      <c r="H56" s="39">
        <v>43647</v>
      </c>
      <c r="I56">
        <v>2019</v>
      </c>
      <c r="J56">
        <v>7</v>
      </c>
    </row>
    <row r="57" spans="1:10" x14ac:dyDescent="0.25">
      <c r="A57" t="s">
        <v>241</v>
      </c>
      <c r="B57" t="s">
        <v>242</v>
      </c>
      <c r="C57" t="s">
        <v>355</v>
      </c>
      <c r="D57">
        <v>9.2601649452256503</v>
      </c>
      <c r="E57" t="s">
        <v>242</v>
      </c>
      <c r="F57" t="s">
        <v>242</v>
      </c>
      <c r="G57">
        <f t="shared" si="0"/>
        <v>9.2601649452256503</v>
      </c>
      <c r="H57" s="39">
        <v>43678</v>
      </c>
      <c r="I57">
        <v>2019</v>
      </c>
      <c r="J57">
        <v>8</v>
      </c>
    </row>
    <row r="58" spans="1:10" x14ac:dyDescent="0.25">
      <c r="A58" t="s">
        <v>241</v>
      </c>
      <c r="B58" t="s">
        <v>242</v>
      </c>
      <c r="C58" t="s">
        <v>356</v>
      </c>
      <c r="D58">
        <v>9.9597960217801091</v>
      </c>
      <c r="E58" t="s">
        <v>242</v>
      </c>
      <c r="F58" t="s">
        <v>242</v>
      </c>
      <c r="G58">
        <f t="shared" si="0"/>
        <v>9.9597960217801091</v>
      </c>
      <c r="H58" s="39">
        <v>43709</v>
      </c>
      <c r="I58">
        <v>2019</v>
      </c>
      <c r="J58">
        <v>9</v>
      </c>
    </row>
    <row r="59" spans="1:10" x14ac:dyDescent="0.25">
      <c r="A59" t="s">
        <v>241</v>
      </c>
      <c r="B59" t="s">
        <v>242</v>
      </c>
      <c r="C59" t="s">
        <v>357</v>
      </c>
      <c r="D59">
        <v>9.26960781865154</v>
      </c>
      <c r="E59" t="s">
        <v>242</v>
      </c>
      <c r="F59" t="s">
        <v>242</v>
      </c>
      <c r="G59">
        <f t="shared" si="0"/>
        <v>9.26960781865154</v>
      </c>
      <c r="H59" s="39">
        <v>43739</v>
      </c>
      <c r="I59">
        <v>2019</v>
      </c>
      <c r="J59">
        <v>10</v>
      </c>
    </row>
    <row r="60" spans="1:10" x14ac:dyDescent="0.25">
      <c r="A60" t="s">
        <v>241</v>
      </c>
      <c r="B60" t="s">
        <v>242</v>
      </c>
      <c r="C60" t="s">
        <v>358</v>
      </c>
      <c r="D60">
        <v>9.8147191482369198</v>
      </c>
      <c r="E60" t="s">
        <v>242</v>
      </c>
      <c r="F60" t="s">
        <v>242</v>
      </c>
      <c r="G60">
        <f t="shared" si="0"/>
        <v>9.8147191482369198</v>
      </c>
      <c r="H60" s="39">
        <v>43770</v>
      </c>
      <c r="I60">
        <v>2019</v>
      </c>
      <c r="J60">
        <v>11</v>
      </c>
    </row>
    <row r="61" spans="1:10" x14ac:dyDescent="0.25">
      <c r="A61" t="s">
        <v>241</v>
      </c>
      <c r="B61" t="s">
        <v>242</v>
      </c>
      <c r="C61" t="s">
        <v>359</v>
      </c>
      <c r="D61">
        <v>10.0203162560097</v>
      </c>
      <c r="E61" t="s">
        <v>242</v>
      </c>
      <c r="F61" t="s">
        <v>242</v>
      </c>
      <c r="G61">
        <f t="shared" si="0"/>
        <v>10.0203162560097</v>
      </c>
      <c r="H61" s="39">
        <v>43800</v>
      </c>
      <c r="I61">
        <v>2019</v>
      </c>
      <c r="J61">
        <v>12</v>
      </c>
    </row>
    <row r="62" spans="1:10" x14ac:dyDescent="0.25">
      <c r="A62" t="s">
        <v>241</v>
      </c>
      <c r="B62" t="s">
        <v>242</v>
      </c>
      <c r="C62" t="s">
        <v>360</v>
      </c>
      <c r="D62">
        <v>10.2005892941403</v>
      </c>
      <c r="E62" t="s">
        <v>242</v>
      </c>
      <c r="F62" t="s">
        <v>242</v>
      </c>
      <c r="G62">
        <f t="shared" si="0"/>
        <v>10.2005892941403</v>
      </c>
      <c r="H62" s="39">
        <v>43831</v>
      </c>
      <c r="I62">
        <v>2020</v>
      </c>
      <c r="J62">
        <v>1</v>
      </c>
    </row>
    <row r="63" spans="1:10" x14ac:dyDescent="0.25">
      <c r="A63" t="s">
        <v>241</v>
      </c>
      <c r="B63" t="s">
        <v>242</v>
      </c>
      <c r="C63" t="s">
        <v>361</v>
      </c>
      <c r="D63">
        <v>10.4340858006713</v>
      </c>
      <c r="E63" t="s">
        <v>242</v>
      </c>
      <c r="F63" t="s">
        <v>242</v>
      </c>
      <c r="G63">
        <f t="shared" si="0"/>
        <v>10.4340858006713</v>
      </c>
      <c r="H63" s="39">
        <v>43862</v>
      </c>
      <c r="I63">
        <v>2020</v>
      </c>
      <c r="J63">
        <v>2</v>
      </c>
    </row>
    <row r="64" spans="1:10" x14ac:dyDescent="0.25">
      <c r="A64" t="s">
        <v>241</v>
      </c>
      <c r="B64" t="s">
        <v>242</v>
      </c>
      <c r="C64" t="s">
        <v>362</v>
      </c>
      <c r="D64">
        <v>10.184708097924</v>
      </c>
      <c r="E64" t="s">
        <v>242</v>
      </c>
      <c r="F64" t="s">
        <v>242</v>
      </c>
      <c r="G64">
        <f t="shared" si="0"/>
        <v>10.184708097924</v>
      </c>
      <c r="H64" s="39">
        <v>43891</v>
      </c>
      <c r="I64">
        <v>2020</v>
      </c>
      <c r="J64">
        <v>3</v>
      </c>
    </row>
    <row r="65" spans="1:10" x14ac:dyDescent="0.25">
      <c r="A65" t="s">
        <v>241</v>
      </c>
      <c r="B65" t="s">
        <v>242</v>
      </c>
      <c r="C65" t="s">
        <v>363</v>
      </c>
      <c r="D65">
        <v>9.8018425026561395</v>
      </c>
      <c r="E65" t="s">
        <v>242</v>
      </c>
      <c r="F65" t="s">
        <v>242</v>
      </c>
      <c r="G65">
        <f t="shared" si="0"/>
        <v>9.8018425026561395</v>
      </c>
      <c r="H65" s="39">
        <v>43922</v>
      </c>
      <c r="I65">
        <v>2020</v>
      </c>
      <c r="J65">
        <v>4</v>
      </c>
    </row>
    <row r="66" spans="1:10" x14ac:dyDescent="0.25">
      <c r="A66" t="s">
        <v>241</v>
      </c>
      <c r="B66" t="s">
        <v>242</v>
      </c>
      <c r="C66" t="s">
        <v>364</v>
      </c>
      <c r="D66">
        <v>10.20745683845</v>
      </c>
      <c r="E66" t="s">
        <v>242</v>
      </c>
      <c r="F66" t="s">
        <v>242</v>
      </c>
      <c r="G66">
        <f t="shared" ref="G66:G129" si="1">D66</f>
        <v>10.20745683845</v>
      </c>
      <c r="H66" s="39">
        <v>43952</v>
      </c>
      <c r="I66">
        <v>2020</v>
      </c>
      <c r="J66">
        <v>5</v>
      </c>
    </row>
    <row r="67" spans="1:10" x14ac:dyDescent="0.25">
      <c r="A67" t="s">
        <v>241</v>
      </c>
      <c r="B67" t="s">
        <v>242</v>
      </c>
      <c r="C67" t="s">
        <v>365</v>
      </c>
      <c r="D67">
        <v>9.7293040658845502</v>
      </c>
      <c r="E67" t="s">
        <v>242</v>
      </c>
      <c r="F67" t="s">
        <v>242</v>
      </c>
      <c r="G67">
        <f t="shared" si="1"/>
        <v>9.7293040658845502</v>
      </c>
      <c r="H67" s="39">
        <v>43983</v>
      </c>
      <c r="I67">
        <v>2020</v>
      </c>
      <c r="J67">
        <v>6</v>
      </c>
    </row>
    <row r="68" spans="1:10" x14ac:dyDescent="0.25">
      <c r="A68" t="s">
        <v>241</v>
      </c>
      <c r="B68" t="s">
        <v>242</v>
      </c>
      <c r="C68" t="s">
        <v>366</v>
      </c>
      <c r="D68">
        <v>9.20737069834456</v>
      </c>
      <c r="E68" t="s">
        <v>242</v>
      </c>
      <c r="F68" t="s">
        <v>242</v>
      </c>
      <c r="G68">
        <f t="shared" si="1"/>
        <v>9.20737069834456</v>
      </c>
      <c r="H68" s="39">
        <v>44013</v>
      </c>
      <c r="I68">
        <v>2020</v>
      </c>
      <c r="J68">
        <v>7</v>
      </c>
    </row>
    <row r="69" spans="1:10" x14ac:dyDescent="0.25">
      <c r="A69" t="s">
        <v>241</v>
      </c>
      <c r="B69" t="s">
        <v>242</v>
      </c>
      <c r="C69" t="s">
        <v>367</v>
      </c>
      <c r="D69">
        <v>9.7842444203624304</v>
      </c>
      <c r="E69" t="s">
        <v>242</v>
      </c>
      <c r="F69" t="s">
        <v>242</v>
      </c>
      <c r="G69">
        <f t="shared" si="1"/>
        <v>9.7842444203624304</v>
      </c>
      <c r="H69" s="39">
        <v>44044</v>
      </c>
      <c r="I69">
        <v>2020</v>
      </c>
      <c r="J69">
        <v>8</v>
      </c>
    </row>
    <row r="70" spans="1:10" x14ac:dyDescent="0.25">
      <c r="A70" t="s">
        <v>241</v>
      </c>
      <c r="B70" t="s">
        <v>242</v>
      </c>
      <c r="C70" t="s">
        <v>368</v>
      </c>
      <c r="D70">
        <v>9.9048556673022308</v>
      </c>
      <c r="E70" t="s">
        <v>242</v>
      </c>
      <c r="F70" t="s">
        <v>242</v>
      </c>
      <c r="G70">
        <f t="shared" si="1"/>
        <v>9.9048556673022308</v>
      </c>
      <c r="H70" s="39">
        <v>44075</v>
      </c>
      <c r="I70">
        <v>2020</v>
      </c>
      <c r="J70">
        <v>9</v>
      </c>
    </row>
    <row r="71" spans="1:10" x14ac:dyDescent="0.25">
      <c r="A71" t="s">
        <v>241</v>
      </c>
      <c r="B71" t="s">
        <v>242</v>
      </c>
      <c r="C71" t="s">
        <v>369</v>
      </c>
      <c r="D71">
        <v>10.130196964965499</v>
      </c>
      <c r="E71" t="s">
        <v>242</v>
      </c>
      <c r="F71" t="s">
        <v>242</v>
      </c>
      <c r="G71">
        <f t="shared" si="1"/>
        <v>10.130196964965499</v>
      </c>
      <c r="H71" s="39">
        <v>44105</v>
      </c>
      <c r="I71">
        <v>2020</v>
      </c>
      <c r="J71">
        <v>10</v>
      </c>
    </row>
    <row r="72" spans="1:10" x14ac:dyDescent="0.25">
      <c r="A72" t="s">
        <v>241</v>
      </c>
      <c r="B72" t="s">
        <v>242</v>
      </c>
      <c r="C72" t="s">
        <v>370</v>
      </c>
      <c r="D72">
        <v>9.9173030913635802</v>
      </c>
      <c r="E72" t="s">
        <v>242</v>
      </c>
      <c r="F72" t="s">
        <v>242</v>
      </c>
      <c r="G72">
        <f t="shared" si="1"/>
        <v>9.9173030913635802</v>
      </c>
      <c r="H72" s="39">
        <v>44136</v>
      </c>
      <c r="I72">
        <v>2020</v>
      </c>
      <c r="J72">
        <v>11</v>
      </c>
    </row>
    <row r="73" spans="1:10" x14ac:dyDescent="0.25">
      <c r="A73" t="s">
        <v>241</v>
      </c>
      <c r="B73" t="s">
        <v>242</v>
      </c>
      <c r="C73" t="s">
        <v>371</v>
      </c>
      <c r="D73">
        <v>9.2601649452256503</v>
      </c>
      <c r="E73" t="s">
        <v>242</v>
      </c>
      <c r="F73" t="s">
        <v>242</v>
      </c>
      <c r="G73">
        <f t="shared" si="1"/>
        <v>9.2601649452256503</v>
      </c>
      <c r="H73" s="39">
        <v>44166</v>
      </c>
      <c r="I73">
        <v>2020</v>
      </c>
      <c r="J73">
        <v>12</v>
      </c>
    </row>
    <row r="74" spans="1:10" x14ac:dyDescent="0.25">
      <c r="A74" t="s">
        <v>241</v>
      </c>
      <c r="B74" t="s">
        <v>256</v>
      </c>
      <c r="C74" t="s">
        <v>300</v>
      </c>
      <c r="D74">
        <v>14.434859582612599</v>
      </c>
      <c r="E74" t="s">
        <v>256</v>
      </c>
      <c r="F74" t="s">
        <v>256</v>
      </c>
      <c r="G74">
        <f t="shared" si="1"/>
        <v>14.434859582612599</v>
      </c>
      <c r="H74" s="39">
        <v>42005</v>
      </c>
      <c r="I74">
        <v>2015</v>
      </c>
      <c r="J74">
        <v>1</v>
      </c>
    </row>
    <row r="75" spans="1:10" x14ac:dyDescent="0.25">
      <c r="A75" t="s">
        <v>241</v>
      </c>
      <c r="B75" t="s">
        <v>256</v>
      </c>
      <c r="C75" t="s">
        <v>301</v>
      </c>
      <c r="D75">
        <v>14.600539089084901</v>
      </c>
      <c r="E75" t="s">
        <v>256</v>
      </c>
      <c r="F75" t="s">
        <v>256</v>
      </c>
      <c r="G75">
        <f t="shared" si="1"/>
        <v>14.600539089084901</v>
      </c>
      <c r="H75" s="39">
        <v>42036</v>
      </c>
      <c r="I75">
        <v>2015</v>
      </c>
      <c r="J75">
        <v>2</v>
      </c>
    </row>
    <row r="76" spans="1:10" x14ac:dyDescent="0.25">
      <c r="A76" t="s">
        <v>241</v>
      </c>
      <c r="B76" t="s">
        <v>256</v>
      </c>
      <c r="C76" t="s">
        <v>302</v>
      </c>
      <c r="D76">
        <v>14.7400360828765</v>
      </c>
      <c r="E76" t="s">
        <v>256</v>
      </c>
      <c r="F76" t="s">
        <v>256</v>
      </c>
      <c r="G76">
        <f t="shared" si="1"/>
        <v>14.7400360828765</v>
      </c>
      <c r="H76" s="39">
        <v>42064</v>
      </c>
      <c r="I76">
        <v>2015</v>
      </c>
      <c r="J76">
        <v>3</v>
      </c>
    </row>
    <row r="77" spans="1:10" x14ac:dyDescent="0.25">
      <c r="A77" t="s">
        <v>241</v>
      </c>
      <c r="B77" t="s">
        <v>256</v>
      </c>
      <c r="C77" t="s">
        <v>303</v>
      </c>
      <c r="D77">
        <v>14.771798475309</v>
      </c>
      <c r="E77" t="s">
        <v>256</v>
      </c>
      <c r="F77" t="s">
        <v>256</v>
      </c>
      <c r="G77">
        <f t="shared" si="1"/>
        <v>14.771798475309</v>
      </c>
      <c r="H77" s="39">
        <v>42095</v>
      </c>
      <c r="I77">
        <v>2015</v>
      </c>
      <c r="J77">
        <v>4</v>
      </c>
    </row>
    <row r="78" spans="1:10" x14ac:dyDescent="0.25">
      <c r="A78" t="s">
        <v>241</v>
      </c>
      <c r="B78" t="s">
        <v>256</v>
      </c>
      <c r="C78" t="s">
        <v>304</v>
      </c>
      <c r="D78">
        <v>14.7254425512183</v>
      </c>
      <c r="E78" t="s">
        <v>256</v>
      </c>
      <c r="F78" t="s">
        <v>256</v>
      </c>
      <c r="G78">
        <f t="shared" si="1"/>
        <v>14.7254425512183</v>
      </c>
      <c r="H78" s="39">
        <v>42125</v>
      </c>
      <c r="I78">
        <v>2015</v>
      </c>
      <c r="J78">
        <v>5</v>
      </c>
    </row>
    <row r="79" spans="1:10" x14ac:dyDescent="0.25">
      <c r="A79" t="s">
        <v>241</v>
      </c>
      <c r="B79" t="s">
        <v>256</v>
      </c>
      <c r="C79" t="s">
        <v>305</v>
      </c>
      <c r="D79">
        <v>14.743899076550701</v>
      </c>
      <c r="E79" t="s">
        <v>256</v>
      </c>
      <c r="F79" t="s">
        <v>256</v>
      </c>
      <c r="G79">
        <f t="shared" si="1"/>
        <v>14.743899076550701</v>
      </c>
      <c r="H79" s="39">
        <v>42156</v>
      </c>
      <c r="I79">
        <v>2015</v>
      </c>
      <c r="J79">
        <v>6</v>
      </c>
    </row>
    <row r="80" spans="1:10" x14ac:dyDescent="0.25">
      <c r="A80" t="s">
        <v>241</v>
      </c>
      <c r="B80" t="s">
        <v>256</v>
      </c>
      <c r="C80" t="s">
        <v>306</v>
      </c>
      <c r="D80">
        <v>14.1962124178492</v>
      </c>
      <c r="E80" t="s">
        <v>256</v>
      </c>
      <c r="F80" t="s">
        <v>256</v>
      </c>
      <c r="G80">
        <f t="shared" si="1"/>
        <v>14.1962124178492</v>
      </c>
      <c r="H80" s="39">
        <v>42186</v>
      </c>
      <c r="I80">
        <v>2015</v>
      </c>
      <c r="J80">
        <v>7</v>
      </c>
    </row>
    <row r="81" spans="1:10" x14ac:dyDescent="0.25">
      <c r="A81" t="s">
        <v>241</v>
      </c>
      <c r="B81" t="s">
        <v>256</v>
      </c>
      <c r="C81" t="s">
        <v>307</v>
      </c>
      <c r="D81">
        <v>14.140842841851899</v>
      </c>
      <c r="E81" t="s">
        <v>256</v>
      </c>
      <c r="F81" t="s">
        <v>256</v>
      </c>
      <c r="G81">
        <f t="shared" si="1"/>
        <v>14.140842841851899</v>
      </c>
      <c r="H81" s="39">
        <v>42217</v>
      </c>
      <c r="I81">
        <v>2015</v>
      </c>
      <c r="J81">
        <v>8</v>
      </c>
    </row>
    <row r="82" spans="1:10" x14ac:dyDescent="0.25">
      <c r="A82" t="s">
        <v>241</v>
      </c>
      <c r="B82" t="s">
        <v>256</v>
      </c>
      <c r="C82" t="s">
        <v>308</v>
      </c>
      <c r="D82">
        <v>14.1412720633713</v>
      </c>
      <c r="E82" t="s">
        <v>256</v>
      </c>
      <c r="F82" t="s">
        <v>256</v>
      </c>
      <c r="G82">
        <f t="shared" si="1"/>
        <v>14.1412720633713</v>
      </c>
      <c r="H82" s="39">
        <v>42248</v>
      </c>
      <c r="I82">
        <v>2015</v>
      </c>
      <c r="J82">
        <v>9</v>
      </c>
    </row>
    <row r="83" spans="1:10" x14ac:dyDescent="0.25">
      <c r="A83" t="s">
        <v>241</v>
      </c>
      <c r="B83" t="s">
        <v>256</v>
      </c>
      <c r="C83" t="s">
        <v>309</v>
      </c>
      <c r="D83">
        <v>14.4314258104577</v>
      </c>
      <c r="E83" t="s">
        <v>256</v>
      </c>
      <c r="F83" t="s">
        <v>256</v>
      </c>
      <c r="G83">
        <f t="shared" si="1"/>
        <v>14.4314258104577</v>
      </c>
      <c r="H83" s="39">
        <v>42278</v>
      </c>
      <c r="I83">
        <v>2015</v>
      </c>
      <c r="J83">
        <v>10</v>
      </c>
    </row>
    <row r="84" spans="1:10" x14ac:dyDescent="0.25">
      <c r="A84" t="s">
        <v>241</v>
      </c>
      <c r="B84" t="s">
        <v>256</v>
      </c>
      <c r="C84" t="s">
        <v>310</v>
      </c>
      <c r="D84">
        <v>14.7700815892316</v>
      </c>
      <c r="E84" t="s">
        <v>256</v>
      </c>
      <c r="F84" t="s">
        <v>256</v>
      </c>
      <c r="G84">
        <f t="shared" si="1"/>
        <v>14.7700815892316</v>
      </c>
      <c r="H84" s="39">
        <v>42309</v>
      </c>
      <c r="I84">
        <v>2015</v>
      </c>
      <c r="J84">
        <v>11</v>
      </c>
    </row>
    <row r="85" spans="1:10" x14ac:dyDescent="0.25">
      <c r="A85" t="s">
        <v>241</v>
      </c>
      <c r="B85" t="s">
        <v>256</v>
      </c>
      <c r="C85" t="s">
        <v>311</v>
      </c>
      <c r="D85">
        <v>15.153376406018801</v>
      </c>
      <c r="E85" t="s">
        <v>256</v>
      </c>
      <c r="F85" t="s">
        <v>256</v>
      </c>
      <c r="G85">
        <f t="shared" si="1"/>
        <v>15.153376406018801</v>
      </c>
      <c r="H85" s="39">
        <v>42339</v>
      </c>
      <c r="I85">
        <v>2015</v>
      </c>
      <c r="J85">
        <v>12</v>
      </c>
    </row>
    <row r="86" spans="1:10" x14ac:dyDescent="0.25">
      <c r="A86" t="s">
        <v>241</v>
      </c>
      <c r="B86" t="s">
        <v>256</v>
      </c>
      <c r="C86" t="s">
        <v>312</v>
      </c>
      <c r="D86">
        <v>15.1941524503578</v>
      </c>
      <c r="E86" t="s">
        <v>256</v>
      </c>
      <c r="F86" t="s">
        <v>256</v>
      </c>
      <c r="G86">
        <f t="shared" si="1"/>
        <v>15.1941524503578</v>
      </c>
      <c r="H86" s="39">
        <v>42370</v>
      </c>
      <c r="I86">
        <v>2016</v>
      </c>
      <c r="J86">
        <v>1</v>
      </c>
    </row>
    <row r="87" spans="1:10" x14ac:dyDescent="0.25">
      <c r="A87" t="s">
        <v>241</v>
      </c>
      <c r="B87" t="s">
        <v>256</v>
      </c>
      <c r="C87" t="s">
        <v>313</v>
      </c>
      <c r="D87">
        <v>15.497612064544301</v>
      </c>
      <c r="E87" t="s">
        <v>256</v>
      </c>
      <c r="F87" t="s">
        <v>256</v>
      </c>
      <c r="G87">
        <f t="shared" si="1"/>
        <v>15.497612064544301</v>
      </c>
      <c r="H87" s="39">
        <v>42401</v>
      </c>
      <c r="I87">
        <v>2016</v>
      </c>
      <c r="J87">
        <v>2</v>
      </c>
    </row>
    <row r="88" spans="1:10" x14ac:dyDescent="0.25">
      <c r="A88" t="s">
        <v>241</v>
      </c>
      <c r="B88" t="s">
        <v>256</v>
      </c>
      <c r="C88" t="s">
        <v>314</v>
      </c>
      <c r="D88">
        <v>15.5551277481384</v>
      </c>
      <c r="E88" t="s">
        <v>256</v>
      </c>
      <c r="F88" t="s">
        <v>256</v>
      </c>
      <c r="G88">
        <f t="shared" si="1"/>
        <v>15.5551277481384</v>
      </c>
      <c r="H88" s="39">
        <v>42430</v>
      </c>
      <c r="I88">
        <v>2016</v>
      </c>
      <c r="J88">
        <v>3</v>
      </c>
    </row>
    <row r="89" spans="1:10" x14ac:dyDescent="0.25">
      <c r="A89" t="s">
        <v>241</v>
      </c>
      <c r="B89" t="s">
        <v>256</v>
      </c>
      <c r="C89" t="s">
        <v>315</v>
      </c>
      <c r="D89">
        <v>15.3147636972976</v>
      </c>
      <c r="E89" t="s">
        <v>256</v>
      </c>
      <c r="F89" t="s">
        <v>256</v>
      </c>
      <c r="G89">
        <f t="shared" si="1"/>
        <v>15.3147636972976</v>
      </c>
      <c r="H89" s="39">
        <v>42461</v>
      </c>
      <c r="I89">
        <v>2016</v>
      </c>
      <c r="J89">
        <v>4</v>
      </c>
    </row>
    <row r="90" spans="1:10" x14ac:dyDescent="0.25">
      <c r="A90" t="s">
        <v>241</v>
      </c>
      <c r="B90" t="s">
        <v>256</v>
      </c>
      <c r="C90" t="s">
        <v>316</v>
      </c>
      <c r="D90">
        <v>15.1383536528412</v>
      </c>
      <c r="E90" t="s">
        <v>256</v>
      </c>
      <c r="F90" t="s">
        <v>256</v>
      </c>
      <c r="G90">
        <f t="shared" si="1"/>
        <v>15.1383536528412</v>
      </c>
      <c r="H90" s="39">
        <v>42491</v>
      </c>
      <c r="I90">
        <v>2016</v>
      </c>
      <c r="J90">
        <v>5</v>
      </c>
    </row>
    <row r="91" spans="1:10" x14ac:dyDescent="0.25">
      <c r="A91" t="s">
        <v>241</v>
      </c>
      <c r="B91" t="s">
        <v>256</v>
      </c>
      <c r="C91" t="s">
        <v>317</v>
      </c>
      <c r="D91">
        <v>14.256303430559299</v>
      </c>
      <c r="E91" t="s">
        <v>256</v>
      </c>
      <c r="F91" t="s">
        <v>256</v>
      </c>
      <c r="G91">
        <f t="shared" si="1"/>
        <v>14.256303430559299</v>
      </c>
      <c r="H91" s="39">
        <v>42522</v>
      </c>
      <c r="I91">
        <v>2016</v>
      </c>
      <c r="J91">
        <v>6</v>
      </c>
    </row>
    <row r="92" spans="1:10" x14ac:dyDescent="0.25">
      <c r="A92" t="s">
        <v>241</v>
      </c>
      <c r="B92" t="s">
        <v>256</v>
      </c>
      <c r="C92" t="s">
        <v>318</v>
      </c>
      <c r="D92">
        <v>13.648525759147599</v>
      </c>
      <c r="E92" t="s">
        <v>256</v>
      </c>
      <c r="F92" t="s">
        <v>256</v>
      </c>
      <c r="G92">
        <f t="shared" si="1"/>
        <v>13.648525759147599</v>
      </c>
      <c r="H92" s="39">
        <v>42552</v>
      </c>
      <c r="I92">
        <v>2016</v>
      </c>
      <c r="J92">
        <v>7</v>
      </c>
    </row>
    <row r="93" spans="1:10" x14ac:dyDescent="0.25">
      <c r="A93" t="s">
        <v>241</v>
      </c>
      <c r="B93" t="s">
        <v>256</v>
      </c>
      <c r="C93" t="s">
        <v>319</v>
      </c>
      <c r="D93">
        <v>13.8657118479431</v>
      </c>
      <c r="E93" t="s">
        <v>256</v>
      </c>
      <c r="F93" t="s">
        <v>256</v>
      </c>
      <c r="G93">
        <f t="shared" si="1"/>
        <v>13.8657118479431</v>
      </c>
      <c r="H93" s="39">
        <v>42583</v>
      </c>
      <c r="I93">
        <v>2016</v>
      </c>
      <c r="J93">
        <v>8</v>
      </c>
    </row>
    <row r="94" spans="1:10" x14ac:dyDescent="0.25">
      <c r="A94" t="s">
        <v>241</v>
      </c>
      <c r="B94" t="s">
        <v>256</v>
      </c>
      <c r="C94" t="s">
        <v>320</v>
      </c>
      <c r="D94">
        <v>13.806908499791</v>
      </c>
      <c r="E94" t="s">
        <v>256</v>
      </c>
      <c r="F94" t="s">
        <v>256</v>
      </c>
      <c r="G94">
        <f t="shared" si="1"/>
        <v>13.806908499791</v>
      </c>
      <c r="H94" s="39">
        <v>42614</v>
      </c>
      <c r="I94">
        <v>2016</v>
      </c>
      <c r="J94">
        <v>9</v>
      </c>
    </row>
    <row r="95" spans="1:10" x14ac:dyDescent="0.25">
      <c r="A95" t="s">
        <v>241</v>
      </c>
      <c r="B95" t="s">
        <v>256</v>
      </c>
      <c r="C95" t="s">
        <v>321</v>
      </c>
      <c r="D95">
        <v>14.2412806773818</v>
      </c>
      <c r="E95" t="s">
        <v>256</v>
      </c>
      <c r="F95" t="s">
        <v>256</v>
      </c>
      <c r="G95">
        <f t="shared" si="1"/>
        <v>14.2412806773818</v>
      </c>
      <c r="H95" s="39">
        <v>42644</v>
      </c>
      <c r="I95">
        <v>2016</v>
      </c>
      <c r="J95">
        <v>10</v>
      </c>
    </row>
    <row r="96" spans="1:10" x14ac:dyDescent="0.25">
      <c r="A96" t="s">
        <v>241</v>
      </c>
      <c r="B96" t="s">
        <v>256</v>
      </c>
      <c r="C96" t="s">
        <v>322</v>
      </c>
      <c r="D96">
        <v>14.4563206585805</v>
      </c>
      <c r="E96" t="s">
        <v>256</v>
      </c>
      <c r="F96" t="s">
        <v>256</v>
      </c>
      <c r="G96">
        <f t="shared" si="1"/>
        <v>14.4563206585805</v>
      </c>
      <c r="H96" s="39">
        <v>42675</v>
      </c>
      <c r="I96">
        <v>2016</v>
      </c>
      <c r="J96">
        <v>11</v>
      </c>
    </row>
    <row r="97" spans="1:10" x14ac:dyDescent="0.25">
      <c r="A97" t="s">
        <v>241</v>
      </c>
      <c r="B97" t="s">
        <v>256</v>
      </c>
      <c r="C97" t="s">
        <v>323</v>
      </c>
      <c r="D97">
        <v>14.4202660509543</v>
      </c>
      <c r="E97" t="s">
        <v>256</v>
      </c>
      <c r="F97" t="s">
        <v>256</v>
      </c>
      <c r="G97">
        <f t="shared" si="1"/>
        <v>14.4202660509543</v>
      </c>
      <c r="H97" s="39">
        <v>42705</v>
      </c>
      <c r="I97">
        <v>2016</v>
      </c>
      <c r="J97">
        <v>12</v>
      </c>
    </row>
    <row r="98" spans="1:10" x14ac:dyDescent="0.25">
      <c r="A98" t="s">
        <v>241</v>
      </c>
      <c r="B98" t="s">
        <v>256</v>
      </c>
      <c r="C98" t="s">
        <v>324</v>
      </c>
      <c r="D98">
        <v>14.1674545760521</v>
      </c>
      <c r="E98" t="s">
        <v>256</v>
      </c>
      <c r="F98" t="s">
        <v>256</v>
      </c>
      <c r="G98">
        <f t="shared" si="1"/>
        <v>14.1674545760521</v>
      </c>
      <c r="H98" s="39">
        <v>42736</v>
      </c>
      <c r="I98">
        <v>2017</v>
      </c>
      <c r="J98">
        <v>1</v>
      </c>
    </row>
    <row r="99" spans="1:10" x14ac:dyDescent="0.25">
      <c r="A99" t="s">
        <v>241</v>
      </c>
      <c r="B99" t="s">
        <v>256</v>
      </c>
      <c r="C99" t="s">
        <v>325</v>
      </c>
      <c r="D99">
        <v>14.5537539434749</v>
      </c>
      <c r="E99" t="s">
        <v>256</v>
      </c>
      <c r="F99" t="s">
        <v>256</v>
      </c>
      <c r="G99">
        <f t="shared" si="1"/>
        <v>14.5537539434749</v>
      </c>
      <c r="H99" s="39">
        <v>42767</v>
      </c>
      <c r="I99">
        <v>2017</v>
      </c>
      <c r="J99">
        <v>2</v>
      </c>
    </row>
    <row r="100" spans="1:10" x14ac:dyDescent="0.25">
      <c r="A100" t="s">
        <v>241</v>
      </c>
      <c r="B100" t="s">
        <v>256</v>
      </c>
      <c r="C100" t="s">
        <v>326</v>
      </c>
      <c r="D100">
        <v>14.792830329757599</v>
      </c>
      <c r="E100" t="s">
        <v>256</v>
      </c>
      <c r="F100" t="s">
        <v>256</v>
      </c>
      <c r="G100">
        <f t="shared" si="1"/>
        <v>14.792830329757599</v>
      </c>
      <c r="H100" s="39">
        <v>42795</v>
      </c>
      <c r="I100">
        <v>2017</v>
      </c>
      <c r="J100">
        <v>3</v>
      </c>
    </row>
    <row r="101" spans="1:10" x14ac:dyDescent="0.25">
      <c r="A101" t="s">
        <v>241</v>
      </c>
      <c r="B101" t="s">
        <v>256</v>
      </c>
      <c r="C101" t="s">
        <v>327</v>
      </c>
      <c r="D101">
        <v>15.0713950958213</v>
      </c>
      <c r="E101" t="s">
        <v>256</v>
      </c>
      <c r="F101" t="s">
        <v>256</v>
      </c>
      <c r="G101">
        <f t="shared" si="1"/>
        <v>15.0713950958213</v>
      </c>
      <c r="H101" s="39">
        <v>42826</v>
      </c>
      <c r="I101">
        <v>2017</v>
      </c>
      <c r="J101">
        <v>4</v>
      </c>
    </row>
    <row r="102" spans="1:10" x14ac:dyDescent="0.25">
      <c r="A102" t="s">
        <v>241</v>
      </c>
      <c r="B102" t="s">
        <v>256</v>
      </c>
      <c r="C102" t="s">
        <v>328</v>
      </c>
      <c r="D102">
        <v>14.6443196840595</v>
      </c>
      <c r="E102" t="s">
        <v>256</v>
      </c>
      <c r="F102" t="s">
        <v>256</v>
      </c>
      <c r="G102">
        <f t="shared" si="1"/>
        <v>14.6443196840595</v>
      </c>
      <c r="H102" s="39">
        <v>42856</v>
      </c>
      <c r="I102">
        <v>2017</v>
      </c>
      <c r="J102">
        <v>5</v>
      </c>
    </row>
    <row r="103" spans="1:10" x14ac:dyDescent="0.25">
      <c r="A103" t="s">
        <v>241</v>
      </c>
      <c r="B103" t="s">
        <v>256</v>
      </c>
      <c r="C103" t="s">
        <v>329</v>
      </c>
      <c r="D103">
        <v>14.149856493758399</v>
      </c>
      <c r="E103" t="s">
        <v>256</v>
      </c>
      <c r="F103" t="s">
        <v>256</v>
      </c>
      <c r="G103">
        <f t="shared" si="1"/>
        <v>14.149856493758399</v>
      </c>
      <c r="H103" s="39">
        <v>42887</v>
      </c>
      <c r="I103">
        <v>2017</v>
      </c>
      <c r="J103">
        <v>6</v>
      </c>
    </row>
    <row r="104" spans="1:10" x14ac:dyDescent="0.25">
      <c r="A104" t="s">
        <v>241</v>
      </c>
      <c r="B104" t="s">
        <v>256</v>
      </c>
      <c r="C104" t="s">
        <v>330</v>
      </c>
      <c r="D104">
        <v>13.736516170616101</v>
      </c>
      <c r="E104" t="s">
        <v>256</v>
      </c>
      <c r="F104" t="s">
        <v>256</v>
      </c>
      <c r="G104">
        <f t="shared" si="1"/>
        <v>13.736516170616101</v>
      </c>
      <c r="H104" s="39">
        <v>42917</v>
      </c>
      <c r="I104">
        <v>2017</v>
      </c>
      <c r="J104">
        <v>7</v>
      </c>
    </row>
    <row r="105" spans="1:10" x14ac:dyDescent="0.25">
      <c r="A105" t="s">
        <v>241</v>
      </c>
      <c r="B105" t="s">
        <v>256</v>
      </c>
      <c r="C105" t="s">
        <v>331</v>
      </c>
      <c r="D105">
        <v>13.58671786036</v>
      </c>
      <c r="E105" t="s">
        <v>256</v>
      </c>
      <c r="F105" t="s">
        <v>256</v>
      </c>
      <c r="G105">
        <f t="shared" si="1"/>
        <v>13.58671786036</v>
      </c>
      <c r="H105" s="39">
        <v>42948</v>
      </c>
      <c r="I105">
        <v>2017</v>
      </c>
      <c r="J105">
        <v>8</v>
      </c>
    </row>
    <row r="106" spans="1:10" x14ac:dyDescent="0.25">
      <c r="A106" t="s">
        <v>241</v>
      </c>
      <c r="B106" t="s">
        <v>256</v>
      </c>
      <c r="C106" t="s">
        <v>332</v>
      </c>
      <c r="D106">
        <v>13.8287987972782</v>
      </c>
      <c r="E106" t="s">
        <v>256</v>
      </c>
      <c r="F106" t="s">
        <v>256</v>
      </c>
      <c r="G106">
        <f t="shared" si="1"/>
        <v>13.8287987972782</v>
      </c>
      <c r="H106" s="39">
        <v>42979</v>
      </c>
      <c r="I106">
        <v>2017</v>
      </c>
      <c r="J106">
        <v>9</v>
      </c>
    </row>
    <row r="107" spans="1:10" x14ac:dyDescent="0.25">
      <c r="A107" t="s">
        <v>241</v>
      </c>
      <c r="B107" t="s">
        <v>256</v>
      </c>
      <c r="C107" t="s">
        <v>333</v>
      </c>
      <c r="D107">
        <v>14.123244759558199</v>
      </c>
      <c r="E107" t="s">
        <v>256</v>
      </c>
      <c r="F107" t="s">
        <v>256</v>
      </c>
      <c r="G107">
        <f t="shared" si="1"/>
        <v>14.123244759558199</v>
      </c>
      <c r="H107" s="39">
        <v>43009</v>
      </c>
      <c r="I107">
        <v>2017</v>
      </c>
      <c r="J107">
        <v>10</v>
      </c>
    </row>
    <row r="108" spans="1:10" x14ac:dyDescent="0.25">
      <c r="A108" t="s">
        <v>241</v>
      </c>
      <c r="B108" t="s">
        <v>256</v>
      </c>
      <c r="C108" t="s">
        <v>334</v>
      </c>
      <c r="D108">
        <v>14.0824687152191</v>
      </c>
      <c r="E108" t="s">
        <v>256</v>
      </c>
      <c r="F108" t="s">
        <v>256</v>
      </c>
      <c r="G108">
        <f t="shared" si="1"/>
        <v>14.0824687152191</v>
      </c>
      <c r="H108" s="39">
        <v>43040</v>
      </c>
      <c r="I108">
        <v>2017</v>
      </c>
      <c r="J108">
        <v>11</v>
      </c>
    </row>
    <row r="109" spans="1:10" x14ac:dyDescent="0.25">
      <c r="A109" t="s">
        <v>241</v>
      </c>
      <c r="B109" t="s">
        <v>256</v>
      </c>
      <c r="C109" t="s">
        <v>335</v>
      </c>
      <c r="D109">
        <v>14.1524318228746</v>
      </c>
      <c r="E109" t="s">
        <v>256</v>
      </c>
      <c r="F109" t="s">
        <v>256</v>
      </c>
      <c r="G109">
        <f t="shared" si="1"/>
        <v>14.1524318228746</v>
      </c>
      <c r="H109" s="39">
        <v>43070</v>
      </c>
      <c r="I109">
        <v>2017</v>
      </c>
      <c r="J109">
        <v>12</v>
      </c>
    </row>
    <row r="110" spans="1:10" x14ac:dyDescent="0.25">
      <c r="A110" t="s">
        <v>241</v>
      </c>
      <c r="B110" t="s">
        <v>256</v>
      </c>
      <c r="C110" t="s">
        <v>336</v>
      </c>
      <c r="D110">
        <v>14.007784170850799</v>
      </c>
      <c r="E110" t="s">
        <v>256</v>
      </c>
      <c r="F110" t="s">
        <v>256</v>
      </c>
      <c r="G110">
        <f t="shared" si="1"/>
        <v>14.007784170850799</v>
      </c>
      <c r="H110" s="39">
        <v>43101</v>
      </c>
      <c r="I110">
        <v>2018</v>
      </c>
      <c r="J110">
        <v>1</v>
      </c>
    </row>
    <row r="111" spans="1:10" x14ac:dyDescent="0.25">
      <c r="A111" t="s">
        <v>241</v>
      </c>
      <c r="B111" t="s">
        <v>256</v>
      </c>
      <c r="C111" t="s">
        <v>337</v>
      </c>
      <c r="D111">
        <v>14.2846320508371</v>
      </c>
      <c r="E111" t="s">
        <v>256</v>
      </c>
      <c r="F111" t="s">
        <v>256</v>
      </c>
      <c r="G111">
        <f t="shared" si="1"/>
        <v>14.2846320508371</v>
      </c>
      <c r="H111" s="39">
        <v>43132</v>
      </c>
      <c r="I111">
        <v>2018</v>
      </c>
      <c r="J111">
        <v>2</v>
      </c>
    </row>
    <row r="112" spans="1:10" x14ac:dyDescent="0.25">
      <c r="A112" t="s">
        <v>241</v>
      </c>
      <c r="B112" t="s">
        <v>256</v>
      </c>
      <c r="C112" t="s">
        <v>338</v>
      </c>
      <c r="D112">
        <v>14.3412892913923</v>
      </c>
      <c r="E112" t="s">
        <v>256</v>
      </c>
      <c r="F112" t="s">
        <v>256</v>
      </c>
      <c r="G112">
        <f t="shared" si="1"/>
        <v>14.3412892913923</v>
      </c>
      <c r="H112" s="39">
        <v>43160</v>
      </c>
      <c r="I112">
        <v>2018</v>
      </c>
      <c r="J112">
        <v>3</v>
      </c>
    </row>
    <row r="113" spans="1:10" x14ac:dyDescent="0.25">
      <c r="A113" t="s">
        <v>241</v>
      </c>
      <c r="B113" t="s">
        <v>256</v>
      </c>
      <c r="C113" t="s">
        <v>339</v>
      </c>
      <c r="D113">
        <v>14.567489032094301</v>
      </c>
      <c r="E113" t="s">
        <v>256</v>
      </c>
      <c r="F113" t="s">
        <v>256</v>
      </c>
      <c r="G113">
        <f t="shared" si="1"/>
        <v>14.567489032094301</v>
      </c>
      <c r="H113" s="39">
        <v>43191</v>
      </c>
      <c r="I113">
        <v>2018</v>
      </c>
      <c r="J113">
        <v>4</v>
      </c>
    </row>
    <row r="114" spans="1:10" x14ac:dyDescent="0.25">
      <c r="A114" t="s">
        <v>241</v>
      </c>
      <c r="B114" t="s">
        <v>256</v>
      </c>
      <c r="C114" t="s">
        <v>340</v>
      </c>
      <c r="D114">
        <v>14.346869171144</v>
      </c>
      <c r="E114" t="s">
        <v>256</v>
      </c>
      <c r="F114" t="s">
        <v>256</v>
      </c>
      <c r="G114">
        <f t="shared" si="1"/>
        <v>14.346869171144</v>
      </c>
      <c r="H114" s="39">
        <v>43221</v>
      </c>
      <c r="I114">
        <v>2018</v>
      </c>
      <c r="J114">
        <v>5</v>
      </c>
    </row>
    <row r="115" spans="1:10" x14ac:dyDescent="0.25">
      <c r="A115" t="s">
        <v>241</v>
      </c>
      <c r="B115" t="s">
        <v>256</v>
      </c>
      <c r="C115" t="s">
        <v>341</v>
      </c>
      <c r="D115">
        <v>13.7729999997616</v>
      </c>
      <c r="E115" t="s">
        <v>256</v>
      </c>
      <c r="F115" t="s">
        <v>256</v>
      </c>
      <c r="G115">
        <f t="shared" si="1"/>
        <v>13.7729999997616</v>
      </c>
      <c r="H115" s="39">
        <v>43252</v>
      </c>
      <c r="I115">
        <v>2018</v>
      </c>
      <c r="J115">
        <v>6</v>
      </c>
    </row>
    <row r="116" spans="1:10" x14ac:dyDescent="0.25">
      <c r="A116" t="s">
        <v>241</v>
      </c>
      <c r="B116" t="s">
        <v>256</v>
      </c>
      <c r="C116" t="s">
        <v>342</v>
      </c>
      <c r="D116">
        <v>13.635649113566901</v>
      </c>
      <c r="E116" t="s">
        <v>256</v>
      </c>
      <c r="F116" t="s">
        <v>256</v>
      </c>
      <c r="G116">
        <f t="shared" si="1"/>
        <v>13.635649113566901</v>
      </c>
      <c r="H116" s="39">
        <v>43282</v>
      </c>
      <c r="I116">
        <v>2018</v>
      </c>
      <c r="J116">
        <v>7</v>
      </c>
    </row>
    <row r="117" spans="1:10" x14ac:dyDescent="0.25">
      <c r="A117" t="s">
        <v>241</v>
      </c>
      <c r="B117" t="s">
        <v>256</v>
      </c>
      <c r="C117" t="s">
        <v>343</v>
      </c>
      <c r="D117">
        <v>13.5708366641437</v>
      </c>
      <c r="E117" t="s">
        <v>256</v>
      </c>
      <c r="F117" t="s">
        <v>256</v>
      </c>
      <c r="G117">
        <f t="shared" si="1"/>
        <v>13.5708366641437</v>
      </c>
      <c r="H117" s="39">
        <v>43313</v>
      </c>
      <c r="I117">
        <v>2018</v>
      </c>
      <c r="J117">
        <v>8</v>
      </c>
    </row>
    <row r="118" spans="1:10" x14ac:dyDescent="0.25">
      <c r="A118" t="s">
        <v>241</v>
      </c>
      <c r="B118" t="s">
        <v>256</v>
      </c>
      <c r="C118" t="s">
        <v>344</v>
      </c>
      <c r="D118">
        <v>13.5931561831504</v>
      </c>
      <c r="E118" t="s">
        <v>256</v>
      </c>
      <c r="F118" t="s">
        <v>256</v>
      </c>
      <c r="G118">
        <f t="shared" si="1"/>
        <v>13.5931561831504</v>
      </c>
      <c r="H118" s="39">
        <v>43344</v>
      </c>
      <c r="I118">
        <v>2018</v>
      </c>
      <c r="J118">
        <v>9</v>
      </c>
    </row>
    <row r="119" spans="1:10" x14ac:dyDescent="0.25">
      <c r="A119" t="s">
        <v>241</v>
      </c>
      <c r="B119" t="s">
        <v>256</v>
      </c>
      <c r="C119" t="s">
        <v>345</v>
      </c>
      <c r="D119">
        <v>14.185052658345899</v>
      </c>
      <c r="E119" t="s">
        <v>256</v>
      </c>
      <c r="F119" t="s">
        <v>256</v>
      </c>
      <c r="G119">
        <f t="shared" si="1"/>
        <v>14.185052658345899</v>
      </c>
      <c r="H119" s="39">
        <v>43374</v>
      </c>
      <c r="I119">
        <v>2018</v>
      </c>
      <c r="J119">
        <v>10</v>
      </c>
    </row>
    <row r="120" spans="1:10" x14ac:dyDescent="0.25">
      <c r="A120" t="s">
        <v>241</v>
      </c>
      <c r="B120" t="s">
        <v>256</v>
      </c>
      <c r="C120" t="s">
        <v>346</v>
      </c>
      <c r="D120">
        <v>14.6529041144467</v>
      </c>
      <c r="E120" t="s">
        <v>256</v>
      </c>
      <c r="F120" t="s">
        <v>256</v>
      </c>
      <c r="G120">
        <f t="shared" si="1"/>
        <v>14.6529041144467</v>
      </c>
      <c r="H120" s="39">
        <v>43405</v>
      </c>
      <c r="I120">
        <v>2018</v>
      </c>
      <c r="J120">
        <v>11</v>
      </c>
    </row>
    <row r="121" spans="1:10" x14ac:dyDescent="0.25">
      <c r="A121" t="s">
        <v>241</v>
      </c>
      <c r="B121" t="s">
        <v>256</v>
      </c>
      <c r="C121" t="s">
        <v>347</v>
      </c>
      <c r="D121">
        <v>14.333563304043899</v>
      </c>
      <c r="E121" t="s">
        <v>256</v>
      </c>
      <c r="F121" t="s">
        <v>256</v>
      </c>
      <c r="G121">
        <f t="shared" si="1"/>
        <v>14.333563304043899</v>
      </c>
      <c r="H121" s="39">
        <v>43435</v>
      </c>
      <c r="I121">
        <v>2018</v>
      </c>
      <c r="J121">
        <v>12</v>
      </c>
    </row>
    <row r="122" spans="1:10" x14ac:dyDescent="0.25">
      <c r="A122" t="s">
        <v>241</v>
      </c>
      <c r="B122" t="s">
        <v>256</v>
      </c>
      <c r="C122" t="s">
        <v>348</v>
      </c>
      <c r="D122">
        <v>14.506110354825999</v>
      </c>
      <c r="E122" t="s">
        <v>256</v>
      </c>
      <c r="F122" t="s">
        <v>256</v>
      </c>
      <c r="G122">
        <f t="shared" si="1"/>
        <v>14.506110354825999</v>
      </c>
      <c r="H122" s="39">
        <v>43466</v>
      </c>
      <c r="I122">
        <v>2019</v>
      </c>
      <c r="J122">
        <v>1</v>
      </c>
    </row>
    <row r="123" spans="1:10" x14ac:dyDescent="0.25">
      <c r="A123" t="s">
        <v>241</v>
      </c>
      <c r="B123" t="s">
        <v>256</v>
      </c>
      <c r="C123" t="s">
        <v>349</v>
      </c>
      <c r="D123">
        <v>14.969669595733301</v>
      </c>
      <c r="E123" t="s">
        <v>256</v>
      </c>
      <c r="F123" t="s">
        <v>256</v>
      </c>
      <c r="G123">
        <f t="shared" si="1"/>
        <v>14.969669595733301</v>
      </c>
      <c r="H123" s="39">
        <v>43497</v>
      </c>
      <c r="I123">
        <v>2019</v>
      </c>
      <c r="J123">
        <v>2</v>
      </c>
    </row>
    <row r="124" spans="1:10" x14ac:dyDescent="0.25">
      <c r="A124" t="s">
        <v>241</v>
      </c>
      <c r="B124" t="s">
        <v>256</v>
      </c>
      <c r="C124" t="s">
        <v>350</v>
      </c>
      <c r="D124">
        <v>15.132344551570201</v>
      </c>
      <c r="E124" t="s">
        <v>256</v>
      </c>
      <c r="F124" t="s">
        <v>256</v>
      </c>
      <c r="G124">
        <f t="shared" si="1"/>
        <v>15.132344551570201</v>
      </c>
      <c r="H124" s="39">
        <v>43525</v>
      </c>
      <c r="I124">
        <v>2019</v>
      </c>
      <c r="J124">
        <v>3</v>
      </c>
    </row>
    <row r="125" spans="1:10" x14ac:dyDescent="0.25">
      <c r="A125" t="s">
        <v>241</v>
      </c>
      <c r="B125" t="s">
        <v>256</v>
      </c>
      <c r="C125" t="s">
        <v>351</v>
      </c>
      <c r="D125">
        <v>15.082984076843999</v>
      </c>
      <c r="E125" t="s">
        <v>256</v>
      </c>
      <c r="F125" t="s">
        <v>256</v>
      </c>
      <c r="G125">
        <f t="shared" si="1"/>
        <v>15.082984076843999</v>
      </c>
      <c r="H125" s="39">
        <v>43556</v>
      </c>
      <c r="I125">
        <v>2019</v>
      </c>
      <c r="J125">
        <v>4</v>
      </c>
    </row>
    <row r="126" spans="1:10" x14ac:dyDescent="0.25">
      <c r="A126" t="s">
        <v>241</v>
      </c>
      <c r="B126" t="s">
        <v>256</v>
      </c>
      <c r="C126" t="s">
        <v>352</v>
      </c>
      <c r="D126">
        <v>14.649470342291799</v>
      </c>
      <c r="E126" t="s">
        <v>256</v>
      </c>
      <c r="F126" t="s">
        <v>256</v>
      </c>
      <c r="G126">
        <f t="shared" si="1"/>
        <v>14.649470342291799</v>
      </c>
      <c r="H126" s="39">
        <v>43586</v>
      </c>
      <c r="I126">
        <v>2019</v>
      </c>
      <c r="J126">
        <v>5</v>
      </c>
    </row>
    <row r="127" spans="1:10" x14ac:dyDescent="0.25">
      <c r="A127" t="s">
        <v>241</v>
      </c>
      <c r="B127" t="s">
        <v>256</v>
      </c>
      <c r="C127" t="s">
        <v>353</v>
      </c>
      <c r="D127">
        <v>14.544740291568299</v>
      </c>
      <c r="E127" t="s">
        <v>256</v>
      </c>
      <c r="F127" t="s">
        <v>256</v>
      </c>
      <c r="G127">
        <f t="shared" si="1"/>
        <v>14.544740291568299</v>
      </c>
      <c r="H127" s="39">
        <v>43617</v>
      </c>
      <c r="I127">
        <v>2019</v>
      </c>
      <c r="J127">
        <v>6</v>
      </c>
    </row>
    <row r="128" spans="1:10" x14ac:dyDescent="0.25">
      <c r="A128" t="s">
        <v>241</v>
      </c>
      <c r="B128" t="s">
        <v>256</v>
      </c>
      <c r="C128" t="s">
        <v>354</v>
      </c>
      <c r="D128">
        <v>13.727502518709599</v>
      </c>
      <c r="E128" t="s">
        <v>256</v>
      </c>
      <c r="F128" t="s">
        <v>256</v>
      </c>
      <c r="G128">
        <f t="shared" si="1"/>
        <v>13.727502518709599</v>
      </c>
      <c r="H128" s="39">
        <v>43647</v>
      </c>
      <c r="I128">
        <v>2019</v>
      </c>
      <c r="J128">
        <v>7</v>
      </c>
    </row>
    <row r="129" spans="1:10" x14ac:dyDescent="0.25">
      <c r="A129" t="s">
        <v>241</v>
      </c>
      <c r="B129" t="s">
        <v>256</v>
      </c>
      <c r="C129" t="s">
        <v>355</v>
      </c>
      <c r="D129">
        <v>13.9253736391339</v>
      </c>
      <c r="E129" t="s">
        <v>256</v>
      </c>
      <c r="F129" t="s">
        <v>256</v>
      </c>
      <c r="G129">
        <f t="shared" si="1"/>
        <v>13.9253736391339</v>
      </c>
      <c r="H129" s="39">
        <v>43678</v>
      </c>
      <c r="I129">
        <v>2019</v>
      </c>
      <c r="J129">
        <v>8</v>
      </c>
    </row>
    <row r="130" spans="1:10" x14ac:dyDescent="0.25">
      <c r="A130" t="s">
        <v>241</v>
      </c>
      <c r="B130" t="s">
        <v>256</v>
      </c>
      <c r="C130" t="s">
        <v>356</v>
      </c>
      <c r="D130">
        <v>14.0481309936704</v>
      </c>
      <c r="E130" t="s">
        <v>256</v>
      </c>
      <c r="F130" t="s">
        <v>256</v>
      </c>
      <c r="G130">
        <f t="shared" ref="G130:G193" si="2">D130</f>
        <v>14.0481309936704</v>
      </c>
      <c r="H130" s="39">
        <v>43709</v>
      </c>
      <c r="I130">
        <v>2019</v>
      </c>
      <c r="J130">
        <v>9</v>
      </c>
    </row>
    <row r="131" spans="1:10" x14ac:dyDescent="0.25">
      <c r="A131" t="s">
        <v>241</v>
      </c>
      <c r="B131" t="s">
        <v>256</v>
      </c>
      <c r="C131" t="s">
        <v>357</v>
      </c>
      <c r="D131">
        <v>13.817639037774899</v>
      </c>
      <c r="E131" t="s">
        <v>256</v>
      </c>
      <c r="F131" t="s">
        <v>256</v>
      </c>
      <c r="G131">
        <f t="shared" si="2"/>
        <v>13.817639037774899</v>
      </c>
      <c r="H131" s="39">
        <v>43739</v>
      </c>
      <c r="I131">
        <v>2019</v>
      </c>
      <c r="J131">
        <v>10</v>
      </c>
    </row>
    <row r="132" spans="1:10" x14ac:dyDescent="0.25">
      <c r="A132" t="s">
        <v>241</v>
      </c>
      <c r="B132" t="s">
        <v>256</v>
      </c>
      <c r="C132" t="s">
        <v>358</v>
      </c>
      <c r="D132">
        <v>14.374339348383</v>
      </c>
      <c r="E132" t="s">
        <v>256</v>
      </c>
      <c r="F132" t="s">
        <v>256</v>
      </c>
      <c r="G132">
        <f t="shared" si="2"/>
        <v>14.374339348383</v>
      </c>
      <c r="H132" s="39">
        <v>43770</v>
      </c>
      <c r="I132">
        <v>2019</v>
      </c>
      <c r="J132">
        <v>11</v>
      </c>
    </row>
    <row r="133" spans="1:10" x14ac:dyDescent="0.25">
      <c r="A133" t="s">
        <v>241</v>
      </c>
      <c r="B133" t="s">
        <v>256</v>
      </c>
      <c r="C133" t="s">
        <v>359</v>
      </c>
      <c r="D133">
        <v>14.750337399341101</v>
      </c>
      <c r="E133" t="s">
        <v>256</v>
      </c>
      <c r="F133" t="s">
        <v>256</v>
      </c>
      <c r="G133">
        <f t="shared" si="2"/>
        <v>14.750337399341101</v>
      </c>
      <c r="H133" s="39">
        <v>43800</v>
      </c>
      <c r="I133">
        <v>2019</v>
      </c>
      <c r="J133">
        <v>12</v>
      </c>
    </row>
    <row r="134" spans="1:10" x14ac:dyDescent="0.25">
      <c r="A134" t="s">
        <v>241</v>
      </c>
      <c r="B134" t="s">
        <v>256</v>
      </c>
      <c r="C134" t="s">
        <v>360</v>
      </c>
      <c r="D134">
        <v>15.010445640072399</v>
      </c>
      <c r="E134" t="s">
        <v>256</v>
      </c>
      <c r="F134" t="s">
        <v>256</v>
      </c>
      <c r="G134">
        <f t="shared" si="2"/>
        <v>15.010445640072399</v>
      </c>
      <c r="H134" s="39">
        <v>43831</v>
      </c>
      <c r="I134">
        <v>2020</v>
      </c>
      <c r="J134">
        <v>1</v>
      </c>
    </row>
    <row r="135" spans="1:10" x14ac:dyDescent="0.25">
      <c r="A135" t="s">
        <v>241</v>
      </c>
      <c r="B135" t="s">
        <v>256</v>
      </c>
      <c r="C135" t="s">
        <v>361</v>
      </c>
      <c r="D135">
        <v>15.1271938933379</v>
      </c>
      <c r="E135" t="s">
        <v>256</v>
      </c>
      <c r="F135" t="s">
        <v>256</v>
      </c>
      <c r="G135">
        <f t="shared" si="2"/>
        <v>15.1271938933379</v>
      </c>
      <c r="H135" s="39">
        <v>43862</v>
      </c>
      <c r="I135">
        <v>2020</v>
      </c>
      <c r="J135">
        <v>2</v>
      </c>
    </row>
    <row r="136" spans="1:10" x14ac:dyDescent="0.25">
      <c r="A136" t="s">
        <v>241</v>
      </c>
      <c r="B136" t="s">
        <v>256</v>
      </c>
      <c r="C136" t="s">
        <v>362</v>
      </c>
      <c r="D136">
        <v>15.1289107794153</v>
      </c>
      <c r="E136" t="s">
        <v>256</v>
      </c>
      <c r="F136" t="s">
        <v>256</v>
      </c>
      <c r="G136">
        <f t="shared" si="2"/>
        <v>15.1289107794153</v>
      </c>
      <c r="H136" s="39">
        <v>43891</v>
      </c>
      <c r="I136">
        <v>2020</v>
      </c>
      <c r="J136">
        <v>3</v>
      </c>
    </row>
    <row r="137" spans="1:10" x14ac:dyDescent="0.25">
      <c r="A137" t="s">
        <v>241</v>
      </c>
      <c r="B137" t="s">
        <v>256</v>
      </c>
      <c r="C137" t="s">
        <v>363</v>
      </c>
      <c r="D137">
        <v>15.133202994608901</v>
      </c>
      <c r="E137" t="s">
        <v>256</v>
      </c>
      <c r="F137" t="s">
        <v>256</v>
      </c>
      <c r="G137">
        <f t="shared" si="2"/>
        <v>15.133202994608901</v>
      </c>
      <c r="H137" s="39">
        <v>43922</v>
      </c>
      <c r="I137">
        <v>2020</v>
      </c>
      <c r="J137">
        <v>4</v>
      </c>
    </row>
    <row r="138" spans="1:10" x14ac:dyDescent="0.25">
      <c r="A138" t="s">
        <v>241</v>
      </c>
      <c r="B138" t="s">
        <v>256</v>
      </c>
      <c r="C138" t="s">
        <v>364</v>
      </c>
      <c r="D138">
        <v>15.105732817370001</v>
      </c>
      <c r="E138" t="s">
        <v>256</v>
      </c>
      <c r="F138" t="s">
        <v>256</v>
      </c>
      <c r="G138">
        <f t="shared" si="2"/>
        <v>15.105732817370001</v>
      </c>
      <c r="H138" s="39">
        <v>43952</v>
      </c>
      <c r="I138">
        <v>2020</v>
      </c>
      <c r="J138">
        <v>5</v>
      </c>
    </row>
    <row r="139" spans="1:10" x14ac:dyDescent="0.25">
      <c r="A139" t="s">
        <v>241</v>
      </c>
      <c r="B139" t="s">
        <v>256</v>
      </c>
      <c r="C139" t="s">
        <v>365</v>
      </c>
      <c r="D139">
        <v>14.156294816548799</v>
      </c>
      <c r="E139" t="s">
        <v>256</v>
      </c>
      <c r="F139" t="s">
        <v>256</v>
      </c>
      <c r="G139">
        <f t="shared" si="2"/>
        <v>14.156294816548799</v>
      </c>
      <c r="H139" s="39">
        <v>43983</v>
      </c>
      <c r="I139">
        <v>2020</v>
      </c>
      <c r="J139">
        <v>6</v>
      </c>
    </row>
    <row r="140" spans="1:10" x14ac:dyDescent="0.25">
      <c r="A140" t="s">
        <v>241</v>
      </c>
      <c r="B140" t="s">
        <v>256</v>
      </c>
      <c r="C140" t="s">
        <v>366</v>
      </c>
      <c r="D140">
        <v>13.672562164231699</v>
      </c>
      <c r="E140" t="s">
        <v>256</v>
      </c>
      <c r="F140" t="s">
        <v>256</v>
      </c>
      <c r="G140">
        <f t="shared" si="2"/>
        <v>13.672562164231699</v>
      </c>
      <c r="H140" s="39">
        <v>44013</v>
      </c>
      <c r="I140">
        <v>2020</v>
      </c>
      <c r="J140">
        <v>7</v>
      </c>
    </row>
    <row r="141" spans="1:10" x14ac:dyDescent="0.25">
      <c r="A141" t="s">
        <v>241</v>
      </c>
      <c r="B141" t="s">
        <v>256</v>
      </c>
      <c r="C141" t="s">
        <v>367</v>
      </c>
      <c r="D141">
        <v>13.744671379484</v>
      </c>
      <c r="E141" t="s">
        <v>256</v>
      </c>
      <c r="F141" t="s">
        <v>256</v>
      </c>
      <c r="G141">
        <f t="shared" si="2"/>
        <v>13.744671379484</v>
      </c>
      <c r="H141" s="39">
        <v>44044</v>
      </c>
      <c r="I141">
        <v>2020</v>
      </c>
      <c r="J141">
        <v>8</v>
      </c>
    </row>
    <row r="142" spans="1:10" x14ac:dyDescent="0.25">
      <c r="A142" t="s">
        <v>241</v>
      </c>
      <c r="B142" t="s">
        <v>256</v>
      </c>
      <c r="C142" t="s">
        <v>368</v>
      </c>
      <c r="D142">
        <v>13.7575480250647</v>
      </c>
      <c r="E142" t="s">
        <v>256</v>
      </c>
      <c r="F142" t="s">
        <v>256</v>
      </c>
      <c r="G142">
        <f t="shared" si="2"/>
        <v>13.7575480250647</v>
      </c>
      <c r="H142" s="39">
        <v>44075</v>
      </c>
      <c r="I142">
        <v>2020</v>
      </c>
      <c r="J142">
        <v>9</v>
      </c>
    </row>
    <row r="143" spans="1:10" x14ac:dyDescent="0.25">
      <c r="A143" t="s">
        <v>241</v>
      </c>
      <c r="B143" t="s">
        <v>256</v>
      </c>
      <c r="C143" t="s">
        <v>369</v>
      </c>
      <c r="D143">
        <v>13.891894360624001</v>
      </c>
      <c r="E143" t="s">
        <v>256</v>
      </c>
      <c r="F143" t="s">
        <v>256</v>
      </c>
      <c r="G143">
        <f t="shared" si="2"/>
        <v>13.891894360624001</v>
      </c>
      <c r="H143" s="39">
        <v>44105</v>
      </c>
      <c r="I143">
        <v>2020</v>
      </c>
      <c r="J143">
        <v>10</v>
      </c>
    </row>
    <row r="144" spans="1:10" x14ac:dyDescent="0.25">
      <c r="A144" t="s">
        <v>241</v>
      </c>
      <c r="B144" t="s">
        <v>256</v>
      </c>
      <c r="C144" t="s">
        <v>370</v>
      </c>
      <c r="D144">
        <v>14.286778158433799</v>
      </c>
      <c r="E144" t="s">
        <v>256</v>
      </c>
      <c r="F144" t="s">
        <v>256</v>
      </c>
      <c r="G144">
        <f t="shared" si="2"/>
        <v>14.286778158433799</v>
      </c>
      <c r="H144" s="39">
        <v>44136</v>
      </c>
      <c r="I144">
        <v>2020</v>
      </c>
      <c r="J144">
        <v>11</v>
      </c>
    </row>
    <row r="145" spans="1:10" x14ac:dyDescent="0.25">
      <c r="A145" t="s">
        <v>241</v>
      </c>
      <c r="B145" t="s">
        <v>256</v>
      </c>
      <c r="C145" t="s">
        <v>371</v>
      </c>
      <c r="D145">
        <v>14.142559727929299</v>
      </c>
      <c r="E145" t="s">
        <v>256</v>
      </c>
      <c r="F145" t="s">
        <v>256</v>
      </c>
      <c r="G145">
        <f t="shared" si="2"/>
        <v>14.142559727929299</v>
      </c>
      <c r="H145" s="39">
        <v>44166</v>
      </c>
      <c r="I145">
        <v>2020</v>
      </c>
      <c r="J145">
        <v>12</v>
      </c>
    </row>
    <row r="146" spans="1:10" x14ac:dyDescent="0.25">
      <c r="A146" t="s">
        <v>241</v>
      </c>
      <c r="B146" t="s">
        <v>372</v>
      </c>
      <c r="C146" t="s">
        <v>300</v>
      </c>
      <c r="D146">
        <v>9.4657620529984001</v>
      </c>
      <c r="E146" t="s">
        <v>372</v>
      </c>
      <c r="F146" t="s">
        <v>372</v>
      </c>
      <c r="G146">
        <f t="shared" si="2"/>
        <v>9.4657620529984001</v>
      </c>
      <c r="H146" s="39">
        <v>42005</v>
      </c>
      <c r="I146">
        <v>2015</v>
      </c>
      <c r="J146">
        <v>1</v>
      </c>
    </row>
    <row r="147" spans="1:10" x14ac:dyDescent="0.25">
      <c r="A147" t="s">
        <v>241</v>
      </c>
      <c r="B147" t="s">
        <v>372</v>
      </c>
      <c r="C147" t="s">
        <v>301</v>
      </c>
      <c r="D147">
        <v>9.6447474265709197</v>
      </c>
      <c r="E147" t="s">
        <v>372</v>
      </c>
      <c r="F147" t="s">
        <v>372</v>
      </c>
      <c r="G147">
        <f t="shared" si="2"/>
        <v>9.6447474265709197</v>
      </c>
      <c r="H147" s="39">
        <v>42036</v>
      </c>
      <c r="I147">
        <v>2015</v>
      </c>
      <c r="J147">
        <v>2</v>
      </c>
    </row>
    <row r="148" spans="1:10" x14ac:dyDescent="0.25">
      <c r="A148" t="s">
        <v>241</v>
      </c>
      <c r="B148" t="s">
        <v>372</v>
      </c>
      <c r="C148" t="s">
        <v>302</v>
      </c>
      <c r="D148">
        <v>9.6271493442771998</v>
      </c>
      <c r="E148" t="s">
        <v>372</v>
      </c>
      <c r="F148" t="s">
        <v>372</v>
      </c>
      <c r="G148">
        <f t="shared" si="2"/>
        <v>9.6271493442771998</v>
      </c>
      <c r="H148" s="39">
        <v>42064</v>
      </c>
      <c r="I148">
        <v>2015</v>
      </c>
      <c r="J148">
        <v>3</v>
      </c>
    </row>
    <row r="149" spans="1:10" x14ac:dyDescent="0.25">
      <c r="A149" t="s">
        <v>241</v>
      </c>
      <c r="B149" t="s">
        <v>372</v>
      </c>
      <c r="C149" t="s">
        <v>303</v>
      </c>
      <c r="D149">
        <v>9.5408758188861498</v>
      </c>
      <c r="E149" t="s">
        <v>372</v>
      </c>
      <c r="F149" t="s">
        <v>372</v>
      </c>
      <c r="G149">
        <f t="shared" si="2"/>
        <v>9.5408758188861498</v>
      </c>
      <c r="H149" s="39">
        <v>42095</v>
      </c>
      <c r="I149">
        <v>2015</v>
      </c>
      <c r="J149">
        <v>4</v>
      </c>
    </row>
    <row r="150" spans="1:10" x14ac:dyDescent="0.25">
      <c r="A150" t="s">
        <v>241</v>
      </c>
      <c r="B150" t="s">
        <v>372</v>
      </c>
      <c r="C150" t="s">
        <v>304</v>
      </c>
      <c r="D150">
        <v>9.6760805974840896</v>
      </c>
      <c r="E150" t="s">
        <v>372</v>
      </c>
      <c r="F150" t="s">
        <v>372</v>
      </c>
      <c r="G150">
        <f t="shared" si="2"/>
        <v>9.6760805974840896</v>
      </c>
      <c r="H150" s="39">
        <v>42125</v>
      </c>
      <c r="I150">
        <v>2015</v>
      </c>
      <c r="J150">
        <v>5</v>
      </c>
    </row>
    <row r="151" spans="1:10" x14ac:dyDescent="0.25">
      <c r="A151" t="s">
        <v>241</v>
      </c>
      <c r="B151" t="s">
        <v>372</v>
      </c>
      <c r="C151" t="s">
        <v>305</v>
      </c>
      <c r="D151">
        <v>8.9537007804036097</v>
      </c>
      <c r="E151" t="s">
        <v>372</v>
      </c>
      <c r="F151" t="s">
        <v>372</v>
      </c>
      <c r="G151">
        <f t="shared" si="2"/>
        <v>8.9537007804036097</v>
      </c>
      <c r="H151" s="39">
        <v>42156</v>
      </c>
      <c r="I151">
        <v>2015</v>
      </c>
      <c r="J151">
        <v>6</v>
      </c>
    </row>
    <row r="152" spans="1:10" x14ac:dyDescent="0.25">
      <c r="A152" t="s">
        <v>241</v>
      </c>
      <c r="B152" t="s">
        <v>372</v>
      </c>
      <c r="C152" t="s">
        <v>306</v>
      </c>
      <c r="D152">
        <v>8.8601304891834598</v>
      </c>
      <c r="E152" t="s">
        <v>372</v>
      </c>
      <c r="F152" t="s">
        <v>372</v>
      </c>
      <c r="G152">
        <f t="shared" si="2"/>
        <v>8.8601304891834598</v>
      </c>
      <c r="H152" s="39">
        <v>42186</v>
      </c>
      <c r="I152">
        <v>2015</v>
      </c>
      <c r="J152">
        <v>7</v>
      </c>
    </row>
    <row r="153" spans="1:10" x14ac:dyDescent="0.25">
      <c r="A153" t="s">
        <v>241</v>
      </c>
      <c r="B153" t="s">
        <v>372</v>
      </c>
      <c r="C153" t="s">
        <v>307</v>
      </c>
      <c r="D153">
        <v>9.1919187236476301</v>
      </c>
      <c r="E153" t="s">
        <v>372</v>
      </c>
      <c r="F153" t="s">
        <v>372</v>
      </c>
      <c r="G153">
        <f t="shared" si="2"/>
        <v>9.1919187236476301</v>
      </c>
      <c r="H153" s="39">
        <v>42217</v>
      </c>
      <c r="I153">
        <v>2015</v>
      </c>
      <c r="J153">
        <v>8</v>
      </c>
    </row>
    <row r="154" spans="1:10" x14ac:dyDescent="0.25">
      <c r="A154" t="s">
        <v>241</v>
      </c>
      <c r="B154" t="s">
        <v>372</v>
      </c>
      <c r="C154" t="s">
        <v>308</v>
      </c>
      <c r="D154">
        <v>9.7327378380394407</v>
      </c>
      <c r="E154" t="s">
        <v>372</v>
      </c>
      <c r="F154" t="s">
        <v>372</v>
      </c>
      <c r="G154">
        <f t="shared" si="2"/>
        <v>9.7327378380394407</v>
      </c>
      <c r="H154" s="39">
        <v>42248</v>
      </c>
      <c r="I154">
        <v>2015</v>
      </c>
      <c r="J154">
        <v>9</v>
      </c>
    </row>
    <row r="155" spans="1:10" x14ac:dyDescent="0.25">
      <c r="A155" t="s">
        <v>241</v>
      </c>
      <c r="B155" t="s">
        <v>372</v>
      </c>
      <c r="C155" t="s">
        <v>309</v>
      </c>
      <c r="D155">
        <v>9.8851114774117299</v>
      </c>
      <c r="E155" t="s">
        <v>372</v>
      </c>
      <c r="F155" t="s">
        <v>372</v>
      </c>
      <c r="G155">
        <f t="shared" si="2"/>
        <v>9.8851114774117299</v>
      </c>
      <c r="H155" s="39">
        <v>42278</v>
      </c>
      <c r="I155">
        <v>2015</v>
      </c>
      <c r="J155">
        <v>10</v>
      </c>
    </row>
    <row r="156" spans="1:10" x14ac:dyDescent="0.25">
      <c r="A156" t="s">
        <v>241</v>
      </c>
      <c r="B156" t="s">
        <v>372</v>
      </c>
      <c r="C156" t="s">
        <v>310</v>
      </c>
      <c r="D156">
        <v>10.164105464994799</v>
      </c>
      <c r="E156" t="s">
        <v>372</v>
      </c>
      <c r="F156" t="s">
        <v>372</v>
      </c>
      <c r="G156">
        <f t="shared" si="2"/>
        <v>10.164105464994799</v>
      </c>
      <c r="H156" s="39">
        <v>42309</v>
      </c>
      <c r="I156">
        <v>2015</v>
      </c>
      <c r="J156">
        <v>11</v>
      </c>
    </row>
    <row r="157" spans="1:10" x14ac:dyDescent="0.25">
      <c r="A157" t="s">
        <v>241</v>
      </c>
      <c r="B157" t="s">
        <v>372</v>
      </c>
      <c r="C157" t="s">
        <v>311</v>
      </c>
      <c r="D157">
        <v>10.469711186778101</v>
      </c>
      <c r="E157" t="s">
        <v>372</v>
      </c>
      <c r="F157" t="s">
        <v>372</v>
      </c>
      <c r="G157">
        <f t="shared" si="2"/>
        <v>10.469711186778101</v>
      </c>
      <c r="H157" s="39">
        <v>42339</v>
      </c>
      <c r="I157">
        <v>2015</v>
      </c>
      <c r="J157">
        <v>12</v>
      </c>
    </row>
    <row r="158" spans="1:10" x14ac:dyDescent="0.25">
      <c r="A158" t="s">
        <v>241</v>
      </c>
      <c r="B158" t="s">
        <v>372</v>
      </c>
      <c r="C158" t="s">
        <v>312</v>
      </c>
      <c r="D158">
        <v>10.6122127312051</v>
      </c>
      <c r="E158" t="s">
        <v>372</v>
      </c>
      <c r="F158" t="s">
        <v>372</v>
      </c>
      <c r="G158">
        <f t="shared" si="2"/>
        <v>10.6122127312051</v>
      </c>
      <c r="H158" s="39">
        <v>42370</v>
      </c>
      <c r="I158">
        <v>2016</v>
      </c>
      <c r="J158">
        <v>1</v>
      </c>
    </row>
    <row r="159" spans="1:10" x14ac:dyDescent="0.25">
      <c r="A159" t="s">
        <v>241</v>
      </c>
      <c r="B159" t="s">
        <v>372</v>
      </c>
      <c r="C159" t="s">
        <v>313</v>
      </c>
      <c r="D159">
        <v>10.8633073200299</v>
      </c>
      <c r="E159" t="s">
        <v>372</v>
      </c>
      <c r="F159" t="s">
        <v>372</v>
      </c>
      <c r="G159">
        <f t="shared" si="2"/>
        <v>10.8633073200299</v>
      </c>
      <c r="H159" s="39">
        <v>42401</v>
      </c>
      <c r="I159">
        <v>2016</v>
      </c>
      <c r="J159">
        <v>2</v>
      </c>
    </row>
    <row r="160" spans="1:10" x14ac:dyDescent="0.25">
      <c r="A160" t="s">
        <v>241</v>
      </c>
      <c r="B160" t="s">
        <v>372</v>
      </c>
      <c r="C160" t="s">
        <v>314</v>
      </c>
      <c r="D160">
        <v>10.741408408531999</v>
      </c>
      <c r="E160" t="s">
        <v>372</v>
      </c>
      <c r="F160" t="s">
        <v>372</v>
      </c>
      <c r="G160">
        <f t="shared" si="2"/>
        <v>10.741408408531999</v>
      </c>
      <c r="H160" s="39">
        <v>42430</v>
      </c>
      <c r="I160">
        <v>2016</v>
      </c>
      <c r="J160">
        <v>3</v>
      </c>
    </row>
    <row r="161" spans="1:10" x14ac:dyDescent="0.25">
      <c r="A161" t="s">
        <v>241</v>
      </c>
      <c r="B161" t="s">
        <v>372</v>
      </c>
      <c r="C161" t="s">
        <v>315</v>
      </c>
      <c r="D161">
        <v>10.4581222057554</v>
      </c>
      <c r="E161" t="s">
        <v>372</v>
      </c>
      <c r="F161" t="s">
        <v>372</v>
      </c>
      <c r="G161">
        <f t="shared" si="2"/>
        <v>10.4581222057554</v>
      </c>
      <c r="H161" s="39">
        <v>42461</v>
      </c>
      <c r="I161">
        <v>2016</v>
      </c>
      <c r="J161">
        <v>4</v>
      </c>
    </row>
    <row r="162" spans="1:10" x14ac:dyDescent="0.25">
      <c r="A162" t="s">
        <v>241</v>
      </c>
      <c r="B162" t="s">
        <v>372</v>
      </c>
      <c r="C162" t="s">
        <v>316</v>
      </c>
      <c r="D162">
        <v>10.244799110634199</v>
      </c>
      <c r="E162" t="s">
        <v>372</v>
      </c>
      <c r="F162" t="s">
        <v>372</v>
      </c>
      <c r="G162">
        <f t="shared" si="2"/>
        <v>10.244799110634199</v>
      </c>
      <c r="H162" s="39">
        <v>42491</v>
      </c>
      <c r="I162">
        <v>2016</v>
      </c>
      <c r="J162">
        <v>5</v>
      </c>
    </row>
    <row r="163" spans="1:10" x14ac:dyDescent="0.25">
      <c r="A163" t="s">
        <v>241</v>
      </c>
      <c r="B163" t="s">
        <v>372</v>
      </c>
      <c r="C163" t="s">
        <v>317</v>
      </c>
      <c r="D163">
        <v>8.8678564765319301</v>
      </c>
      <c r="E163" t="s">
        <v>372</v>
      </c>
      <c r="F163" t="s">
        <v>372</v>
      </c>
      <c r="G163">
        <f t="shared" si="2"/>
        <v>8.8678564765319301</v>
      </c>
      <c r="H163" s="39">
        <v>42522</v>
      </c>
      <c r="I163">
        <v>2016</v>
      </c>
      <c r="J163">
        <v>6</v>
      </c>
    </row>
    <row r="164" spans="1:10" x14ac:dyDescent="0.25">
      <c r="A164" t="s">
        <v>241</v>
      </c>
      <c r="B164" t="s">
        <v>372</v>
      </c>
      <c r="C164" t="s">
        <v>318</v>
      </c>
      <c r="D164">
        <v>8.6566794890074998</v>
      </c>
      <c r="E164" t="s">
        <v>372</v>
      </c>
      <c r="F164" t="s">
        <v>372</v>
      </c>
      <c r="G164">
        <f t="shared" si="2"/>
        <v>8.6566794890074998</v>
      </c>
      <c r="H164" s="39">
        <v>42552</v>
      </c>
      <c r="I164">
        <v>2016</v>
      </c>
      <c r="J164">
        <v>7</v>
      </c>
    </row>
    <row r="165" spans="1:10" x14ac:dyDescent="0.25">
      <c r="A165" t="s">
        <v>241</v>
      </c>
      <c r="B165" t="s">
        <v>372</v>
      </c>
      <c r="C165" t="s">
        <v>319</v>
      </c>
      <c r="D165">
        <v>9.1751790843926493</v>
      </c>
      <c r="E165" t="s">
        <v>372</v>
      </c>
      <c r="F165" t="s">
        <v>372</v>
      </c>
      <c r="G165">
        <f t="shared" si="2"/>
        <v>9.1751790843926493</v>
      </c>
      <c r="H165" s="39">
        <v>42583</v>
      </c>
      <c r="I165">
        <v>2016</v>
      </c>
      <c r="J165">
        <v>8</v>
      </c>
    </row>
    <row r="166" spans="1:10" x14ac:dyDescent="0.25">
      <c r="A166" t="s">
        <v>241</v>
      </c>
      <c r="B166" t="s">
        <v>372</v>
      </c>
      <c r="C166" t="s">
        <v>320</v>
      </c>
      <c r="D166">
        <v>9.3799177491266601</v>
      </c>
      <c r="E166" t="s">
        <v>372</v>
      </c>
      <c r="F166" t="s">
        <v>372</v>
      </c>
      <c r="G166">
        <f t="shared" si="2"/>
        <v>9.3799177491266601</v>
      </c>
      <c r="H166" s="39">
        <v>42614</v>
      </c>
      <c r="I166">
        <v>2016</v>
      </c>
      <c r="J166">
        <v>9</v>
      </c>
    </row>
    <row r="167" spans="1:10" x14ac:dyDescent="0.25">
      <c r="A167" t="s">
        <v>241</v>
      </c>
      <c r="B167" t="s">
        <v>372</v>
      </c>
      <c r="C167" t="s">
        <v>321</v>
      </c>
      <c r="D167">
        <v>9.8396139963597307</v>
      </c>
      <c r="E167" t="s">
        <v>372</v>
      </c>
      <c r="F167" t="s">
        <v>372</v>
      </c>
      <c r="G167">
        <f t="shared" si="2"/>
        <v>9.8396139963597307</v>
      </c>
      <c r="H167" s="39">
        <v>42644</v>
      </c>
      <c r="I167">
        <v>2016</v>
      </c>
      <c r="J167">
        <v>10</v>
      </c>
    </row>
    <row r="168" spans="1:10" x14ac:dyDescent="0.25">
      <c r="A168" t="s">
        <v>241</v>
      </c>
      <c r="B168" t="s">
        <v>372</v>
      </c>
      <c r="C168" t="s">
        <v>322</v>
      </c>
      <c r="D168">
        <v>9.9731018888801906</v>
      </c>
      <c r="E168" t="s">
        <v>372</v>
      </c>
      <c r="F168" t="s">
        <v>372</v>
      </c>
      <c r="G168">
        <f t="shared" si="2"/>
        <v>9.9731018888801906</v>
      </c>
      <c r="H168" s="39">
        <v>42675</v>
      </c>
      <c r="I168">
        <v>2016</v>
      </c>
      <c r="J168">
        <v>11</v>
      </c>
    </row>
    <row r="169" spans="1:10" x14ac:dyDescent="0.25">
      <c r="A169" t="s">
        <v>241</v>
      </c>
      <c r="B169" t="s">
        <v>372</v>
      </c>
      <c r="C169" t="s">
        <v>323</v>
      </c>
      <c r="D169">
        <v>9.4481639707046803</v>
      </c>
      <c r="E169" t="s">
        <v>372</v>
      </c>
      <c r="F169" t="s">
        <v>372</v>
      </c>
      <c r="G169">
        <f t="shared" si="2"/>
        <v>9.4481639707046803</v>
      </c>
      <c r="H169" s="39">
        <v>42705</v>
      </c>
      <c r="I169">
        <v>2016</v>
      </c>
      <c r="J169">
        <v>12</v>
      </c>
    </row>
    <row r="170" spans="1:10" x14ac:dyDescent="0.25">
      <c r="A170" t="s">
        <v>241</v>
      </c>
      <c r="B170" t="s">
        <v>372</v>
      </c>
      <c r="C170" t="s">
        <v>324</v>
      </c>
      <c r="D170">
        <v>9.1481381286730503</v>
      </c>
      <c r="E170" t="s">
        <v>372</v>
      </c>
      <c r="F170" t="s">
        <v>372</v>
      </c>
      <c r="G170">
        <f t="shared" si="2"/>
        <v>9.1481381286730503</v>
      </c>
      <c r="H170" s="39">
        <v>42736</v>
      </c>
      <c r="I170">
        <v>2017</v>
      </c>
      <c r="J170">
        <v>1</v>
      </c>
    </row>
    <row r="171" spans="1:10" x14ac:dyDescent="0.25">
      <c r="A171" t="s">
        <v>241</v>
      </c>
      <c r="B171" t="s">
        <v>372</v>
      </c>
      <c r="C171" t="s">
        <v>325</v>
      </c>
      <c r="D171">
        <v>9.1558641160215206</v>
      </c>
      <c r="E171" t="s">
        <v>372</v>
      </c>
      <c r="F171" t="s">
        <v>372</v>
      </c>
      <c r="G171">
        <f t="shared" si="2"/>
        <v>9.1558641160215206</v>
      </c>
      <c r="H171" s="39">
        <v>42767</v>
      </c>
      <c r="I171">
        <v>2017</v>
      </c>
      <c r="J171">
        <v>2</v>
      </c>
    </row>
    <row r="172" spans="1:10" x14ac:dyDescent="0.25">
      <c r="A172" t="s">
        <v>241</v>
      </c>
      <c r="B172" t="s">
        <v>372</v>
      </c>
      <c r="C172" t="s">
        <v>326</v>
      </c>
      <c r="D172">
        <v>9.2069414768251896</v>
      </c>
      <c r="E172" t="s">
        <v>372</v>
      </c>
      <c r="F172" t="s">
        <v>372</v>
      </c>
      <c r="G172">
        <f t="shared" si="2"/>
        <v>9.2069414768251896</v>
      </c>
      <c r="H172" s="39">
        <v>42795</v>
      </c>
      <c r="I172">
        <v>2017</v>
      </c>
      <c r="J172">
        <v>3</v>
      </c>
    </row>
    <row r="173" spans="1:10" x14ac:dyDescent="0.25">
      <c r="A173" t="s">
        <v>241</v>
      </c>
      <c r="B173" t="s">
        <v>372</v>
      </c>
      <c r="C173" t="s">
        <v>327</v>
      </c>
      <c r="D173">
        <v>9.7464729266588996</v>
      </c>
      <c r="E173" t="s">
        <v>372</v>
      </c>
      <c r="F173" t="s">
        <v>372</v>
      </c>
      <c r="G173">
        <f t="shared" si="2"/>
        <v>9.7464729266588996</v>
      </c>
      <c r="H173" s="39">
        <v>42826</v>
      </c>
      <c r="I173">
        <v>2017</v>
      </c>
      <c r="J173">
        <v>4</v>
      </c>
    </row>
    <row r="174" spans="1:10" x14ac:dyDescent="0.25">
      <c r="A174" t="s">
        <v>241</v>
      </c>
      <c r="B174" t="s">
        <v>372</v>
      </c>
      <c r="C174" t="s">
        <v>328</v>
      </c>
      <c r="D174">
        <v>9.4816432492146401</v>
      </c>
      <c r="E174" t="s">
        <v>372</v>
      </c>
      <c r="F174" t="s">
        <v>372</v>
      </c>
      <c r="G174">
        <f t="shared" si="2"/>
        <v>9.4816432492146401</v>
      </c>
      <c r="H174" s="39">
        <v>42856</v>
      </c>
      <c r="I174">
        <v>2017</v>
      </c>
      <c r="J174">
        <v>5</v>
      </c>
    </row>
    <row r="175" spans="1:10" x14ac:dyDescent="0.25">
      <c r="A175" t="s">
        <v>241</v>
      </c>
      <c r="B175" t="s">
        <v>372</v>
      </c>
      <c r="C175" t="s">
        <v>329</v>
      </c>
      <c r="D175">
        <v>9.1803297426249593</v>
      </c>
      <c r="E175" t="s">
        <v>372</v>
      </c>
      <c r="F175" t="s">
        <v>372</v>
      </c>
      <c r="G175">
        <f t="shared" si="2"/>
        <v>9.1803297426249593</v>
      </c>
      <c r="H175" s="39">
        <v>42887</v>
      </c>
      <c r="I175">
        <v>2017</v>
      </c>
      <c r="J175">
        <v>6</v>
      </c>
    </row>
    <row r="176" spans="1:10" x14ac:dyDescent="0.25">
      <c r="A176" t="s">
        <v>241</v>
      </c>
      <c r="B176" t="s">
        <v>372</v>
      </c>
      <c r="C176" t="s">
        <v>330</v>
      </c>
      <c r="D176">
        <v>8.2180150962230396</v>
      </c>
      <c r="E176" t="s">
        <v>372</v>
      </c>
      <c r="F176" t="s">
        <v>372</v>
      </c>
      <c r="G176">
        <f t="shared" si="2"/>
        <v>8.2180150962230396</v>
      </c>
      <c r="H176" s="39">
        <v>42917</v>
      </c>
      <c r="I176">
        <v>2017</v>
      </c>
      <c r="J176">
        <v>7</v>
      </c>
    </row>
    <row r="177" spans="1:10" x14ac:dyDescent="0.25">
      <c r="A177" t="s">
        <v>241</v>
      </c>
      <c r="B177" t="s">
        <v>372</v>
      </c>
      <c r="C177" t="s">
        <v>331</v>
      </c>
      <c r="D177">
        <v>8.8154914511701499</v>
      </c>
      <c r="E177" t="s">
        <v>372</v>
      </c>
      <c r="F177" t="s">
        <v>372</v>
      </c>
      <c r="G177">
        <f t="shared" si="2"/>
        <v>8.8154914511701499</v>
      </c>
      <c r="H177" s="39">
        <v>42948</v>
      </c>
      <c r="I177">
        <v>2017</v>
      </c>
      <c r="J177">
        <v>8</v>
      </c>
    </row>
    <row r="178" spans="1:10" x14ac:dyDescent="0.25">
      <c r="A178" t="s">
        <v>241</v>
      </c>
      <c r="B178" t="s">
        <v>372</v>
      </c>
      <c r="C178" t="s">
        <v>332</v>
      </c>
      <c r="D178">
        <v>9.2760461414419009</v>
      </c>
      <c r="E178" t="s">
        <v>372</v>
      </c>
      <c r="F178" t="s">
        <v>372</v>
      </c>
      <c r="G178">
        <f t="shared" si="2"/>
        <v>9.2760461414419009</v>
      </c>
      <c r="H178" s="39">
        <v>42979</v>
      </c>
      <c r="I178">
        <v>2017</v>
      </c>
      <c r="J178">
        <v>9</v>
      </c>
    </row>
    <row r="179" spans="1:10" x14ac:dyDescent="0.25">
      <c r="A179" t="s">
        <v>241</v>
      </c>
      <c r="B179" t="s">
        <v>372</v>
      </c>
      <c r="C179" t="s">
        <v>333</v>
      </c>
      <c r="D179">
        <v>9.5425927049635693</v>
      </c>
      <c r="E179" t="s">
        <v>372</v>
      </c>
      <c r="F179" t="s">
        <v>372</v>
      </c>
      <c r="G179">
        <f t="shared" si="2"/>
        <v>9.5425927049635693</v>
      </c>
      <c r="H179" s="39">
        <v>43009</v>
      </c>
      <c r="I179">
        <v>2017</v>
      </c>
      <c r="J179">
        <v>10</v>
      </c>
    </row>
    <row r="180" spans="1:10" x14ac:dyDescent="0.25">
      <c r="A180" t="s">
        <v>241</v>
      </c>
      <c r="B180" t="s">
        <v>372</v>
      </c>
      <c r="C180" t="s">
        <v>334</v>
      </c>
      <c r="D180">
        <v>9.5859440784187804</v>
      </c>
      <c r="E180" t="s">
        <v>372</v>
      </c>
      <c r="F180" t="s">
        <v>372</v>
      </c>
      <c r="G180">
        <f t="shared" si="2"/>
        <v>9.5859440784187804</v>
      </c>
      <c r="H180" s="39">
        <v>43040</v>
      </c>
      <c r="I180">
        <v>2017</v>
      </c>
      <c r="J180">
        <v>11</v>
      </c>
    </row>
    <row r="181" spans="1:10" x14ac:dyDescent="0.25">
      <c r="A181" t="s">
        <v>241</v>
      </c>
      <c r="B181" t="s">
        <v>372</v>
      </c>
      <c r="C181" t="s">
        <v>335</v>
      </c>
      <c r="D181">
        <v>9.5807934201864704</v>
      </c>
      <c r="E181" t="s">
        <v>372</v>
      </c>
      <c r="F181" t="s">
        <v>372</v>
      </c>
      <c r="G181">
        <f t="shared" si="2"/>
        <v>9.5807934201864704</v>
      </c>
      <c r="H181" s="39">
        <v>43070</v>
      </c>
      <c r="I181">
        <v>2017</v>
      </c>
      <c r="J181">
        <v>12</v>
      </c>
    </row>
    <row r="182" spans="1:10" x14ac:dyDescent="0.25">
      <c r="A182" t="s">
        <v>241</v>
      </c>
      <c r="B182" t="s">
        <v>372</v>
      </c>
      <c r="C182" t="s">
        <v>336</v>
      </c>
      <c r="D182">
        <v>8.9773079639683093</v>
      </c>
      <c r="E182" t="s">
        <v>372</v>
      </c>
      <c r="F182" t="s">
        <v>372</v>
      </c>
      <c r="G182">
        <f t="shared" si="2"/>
        <v>8.9773079639683093</v>
      </c>
      <c r="H182" s="39">
        <v>43101</v>
      </c>
      <c r="I182">
        <v>2018</v>
      </c>
      <c r="J182">
        <v>1</v>
      </c>
    </row>
    <row r="183" spans="1:10" x14ac:dyDescent="0.25">
      <c r="A183" t="s">
        <v>241</v>
      </c>
      <c r="B183" t="s">
        <v>372</v>
      </c>
      <c r="C183" t="s">
        <v>337</v>
      </c>
      <c r="D183">
        <v>9.3279819452843107</v>
      </c>
      <c r="E183" t="s">
        <v>372</v>
      </c>
      <c r="F183" t="s">
        <v>372</v>
      </c>
      <c r="G183">
        <f t="shared" si="2"/>
        <v>9.3279819452843107</v>
      </c>
      <c r="H183" s="39">
        <v>43132</v>
      </c>
      <c r="I183">
        <v>2018</v>
      </c>
      <c r="J183">
        <v>2</v>
      </c>
    </row>
    <row r="184" spans="1:10" x14ac:dyDescent="0.25">
      <c r="A184" t="s">
        <v>241</v>
      </c>
      <c r="B184" t="s">
        <v>372</v>
      </c>
      <c r="C184" t="s">
        <v>338</v>
      </c>
      <c r="D184">
        <v>9.6001083885576008</v>
      </c>
      <c r="E184" t="s">
        <v>372</v>
      </c>
      <c r="F184" t="s">
        <v>372</v>
      </c>
      <c r="G184">
        <f t="shared" si="2"/>
        <v>9.6001083885576008</v>
      </c>
      <c r="H184" s="39">
        <v>43160</v>
      </c>
      <c r="I184">
        <v>2018</v>
      </c>
      <c r="J184">
        <v>3</v>
      </c>
    </row>
    <row r="185" spans="1:10" x14ac:dyDescent="0.25">
      <c r="A185" t="s">
        <v>241</v>
      </c>
      <c r="B185" t="s">
        <v>372</v>
      </c>
      <c r="C185" t="s">
        <v>339</v>
      </c>
      <c r="D185">
        <v>8.9537007804036097</v>
      </c>
      <c r="E185" t="s">
        <v>372</v>
      </c>
      <c r="F185" t="s">
        <v>372</v>
      </c>
      <c r="G185">
        <f t="shared" si="2"/>
        <v>8.9537007804036097</v>
      </c>
      <c r="H185" s="39">
        <v>43191</v>
      </c>
      <c r="I185">
        <v>2018</v>
      </c>
      <c r="J185">
        <v>4</v>
      </c>
    </row>
    <row r="186" spans="1:10" x14ac:dyDescent="0.25">
      <c r="A186" t="s">
        <v>241</v>
      </c>
      <c r="B186" t="s">
        <v>372</v>
      </c>
      <c r="C186" t="s">
        <v>340</v>
      </c>
      <c r="D186">
        <v>9.2279733312737502</v>
      </c>
      <c r="E186" t="s">
        <v>372</v>
      </c>
      <c r="F186" t="s">
        <v>372</v>
      </c>
      <c r="G186">
        <f t="shared" si="2"/>
        <v>9.2279733312737502</v>
      </c>
      <c r="H186" s="39">
        <v>43221</v>
      </c>
      <c r="I186">
        <v>2018</v>
      </c>
      <c r="J186">
        <v>5</v>
      </c>
    </row>
    <row r="187" spans="1:10" x14ac:dyDescent="0.25">
      <c r="A187" t="s">
        <v>241</v>
      </c>
      <c r="B187" t="s">
        <v>372</v>
      </c>
      <c r="C187" t="s">
        <v>341</v>
      </c>
      <c r="D187">
        <v>8.5734105142519201</v>
      </c>
      <c r="E187" t="s">
        <v>372</v>
      </c>
      <c r="F187" t="s">
        <v>372</v>
      </c>
      <c r="G187">
        <f t="shared" si="2"/>
        <v>8.5734105142519201</v>
      </c>
      <c r="H187" s="39">
        <v>43252</v>
      </c>
      <c r="I187">
        <v>2018</v>
      </c>
      <c r="J187">
        <v>6</v>
      </c>
    </row>
    <row r="188" spans="1:10" x14ac:dyDescent="0.25">
      <c r="A188" t="s">
        <v>241</v>
      </c>
      <c r="B188" t="s">
        <v>372</v>
      </c>
      <c r="C188" t="s">
        <v>342</v>
      </c>
      <c r="D188">
        <v>8.3944251406794006</v>
      </c>
      <c r="E188" t="s">
        <v>372</v>
      </c>
      <c r="F188" t="s">
        <v>372</v>
      </c>
      <c r="G188">
        <f t="shared" si="2"/>
        <v>8.3944251406794006</v>
      </c>
      <c r="H188" s="39">
        <v>43282</v>
      </c>
      <c r="I188">
        <v>2018</v>
      </c>
      <c r="J188">
        <v>7</v>
      </c>
    </row>
    <row r="189" spans="1:10" x14ac:dyDescent="0.25">
      <c r="A189" t="s">
        <v>241</v>
      </c>
      <c r="B189" t="s">
        <v>372</v>
      </c>
      <c r="C189" t="s">
        <v>343</v>
      </c>
      <c r="D189">
        <v>8.4858493243027606</v>
      </c>
      <c r="E189" t="s">
        <v>372</v>
      </c>
      <c r="F189" t="s">
        <v>372</v>
      </c>
      <c r="G189">
        <f t="shared" si="2"/>
        <v>8.4858493243027606</v>
      </c>
      <c r="H189" s="39">
        <v>43313</v>
      </c>
      <c r="I189">
        <v>2018</v>
      </c>
      <c r="J189">
        <v>8</v>
      </c>
    </row>
    <row r="190" spans="1:10" x14ac:dyDescent="0.25">
      <c r="A190" t="s">
        <v>241</v>
      </c>
      <c r="B190" t="s">
        <v>372</v>
      </c>
      <c r="C190" t="s">
        <v>344</v>
      </c>
      <c r="D190">
        <v>9.1477089071536906</v>
      </c>
      <c r="E190" t="s">
        <v>372</v>
      </c>
      <c r="F190" t="s">
        <v>372</v>
      </c>
      <c r="G190">
        <f t="shared" si="2"/>
        <v>9.1477089071536906</v>
      </c>
      <c r="H190" s="39">
        <v>43344</v>
      </c>
      <c r="I190">
        <v>2018</v>
      </c>
      <c r="J190">
        <v>9</v>
      </c>
    </row>
    <row r="191" spans="1:10" x14ac:dyDescent="0.25">
      <c r="A191" t="s">
        <v>241</v>
      </c>
      <c r="B191" t="s">
        <v>372</v>
      </c>
      <c r="C191" t="s">
        <v>345</v>
      </c>
      <c r="D191">
        <v>9.7928288507496308</v>
      </c>
      <c r="E191" t="s">
        <v>372</v>
      </c>
      <c r="F191" t="s">
        <v>372</v>
      </c>
      <c r="G191">
        <f t="shared" si="2"/>
        <v>9.7928288507496308</v>
      </c>
      <c r="H191" s="39">
        <v>43374</v>
      </c>
      <c r="I191">
        <v>2018</v>
      </c>
      <c r="J191">
        <v>10</v>
      </c>
    </row>
    <row r="192" spans="1:10" x14ac:dyDescent="0.25">
      <c r="A192" t="s">
        <v>241</v>
      </c>
      <c r="B192" t="s">
        <v>372</v>
      </c>
      <c r="C192" t="s">
        <v>346</v>
      </c>
      <c r="D192">
        <v>9.8142899267175494</v>
      </c>
      <c r="E192" t="s">
        <v>372</v>
      </c>
      <c r="F192" t="s">
        <v>372</v>
      </c>
      <c r="G192">
        <f t="shared" si="2"/>
        <v>9.8142899267175494</v>
      </c>
      <c r="H192" s="39">
        <v>43405</v>
      </c>
      <c r="I192">
        <v>2018</v>
      </c>
      <c r="J192">
        <v>11</v>
      </c>
    </row>
    <row r="193" spans="1:10" x14ac:dyDescent="0.25">
      <c r="A193" t="s">
        <v>241</v>
      </c>
      <c r="B193" t="s">
        <v>372</v>
      </c>
      <c r="C193" t="s">
        <v>347</v>
      </c>
      <c r="D193">
        <v>9.4082463694043703</v>
      </c>
      <c r="E193" t="s">
        <v>372</v>
      </c>
      <c r="F193" t="s">
        <v>372</v>
      </c>
      <c r="G193">
        <f t="shared" si="2"/>
        <v>9.4082463694043703</v>
      </c>
      <c r="H193" s="39">
        <v>43435</v>
      </c>
      <c r="I193">
        <v>2018</v>
      </c>
      <c r="J193">
        <v>12</v>
      </c>
    </row>
    <row r="194" spans="1:10" x14ac:dyDescent="0.25">
      <c r="A194" t="s">
        <v>241</v>
      </c>
      <c r="B194" t="s">
        <v>372</v>
      </c>
      <c r="C194" t="s">
        <v>348</v>
      </c>
      <c r="D194">
        <v>9.4885107935243695</v>
      </c>
      <c r="E194" t="s">
        <v>372</v>
      </c>
      <c r="F194" t="s">
        <v>372</v>
      </c>
      <c r="G194">
        <f t="shared" ref="G194:G257" si="3">D194</f>
        <v>9.4885107935243695</v>
      </c>
      <c r="H194" s="39">
        <v>43466</v>
      </c>
      <c r="I194">
        <v>2019</v>
      </c>
      <c r="J194">
        <v>1</v>
      </c>
    </row>
    <row r="195" spans="1:10" x14ac:dyDescent="0.25">
      <c r="A195" t="s">
        <v>241</v>
      </c>
      <c r="B195" t="s">
        <v>372</v>
      </c>
      <c r="C195" t="s">
        <v>349</v>
      </c>
      <c r="D195">
        <v>9.9889830850964891</v>
      </c>
      <c r="E195" t="s">
        <v>372</v>
      </c>
      <c r="F195" t="s">
        <v>372</v>
      </c>
      <c r="G195">
        <f t="shared" si="3"/>
        <v>9.9889830850964891</v>
      </c>
      <c r="H195" s="39">
        <v>43497</v>
      </c>
      <c r="I195">
        <v>2019</v>
      </c>
      <c r="J195">
        <v>2</v>
      </c>
    </row>
    <row r="196" spans="1:10" x14ac:dyDescent="0.25">
      <c r="A196" t="s">
        <v>241</v>
      </c>
      <c r="B196" t="s">
        <v>372</v>
      </c>
      <c r="C196" t="s">
        <v>350</v>
      </c>
      <c r="D196">
        <v>10.051220205403499</v>
      </c>
      <c r="E196" t="s">
        <v>372</v>
      </c>
      <c r="F196" t="s">
        <v>372</v>
      </c>
      <c r="G196">
        <f t="shared" si="3"/>
        <v>10.051220205403499</v>
      </c>
      <c r="H196" s="39">
        <v>43525</v>
      </c>
      <c r="I196">
        <v>2019</v>
      </c>
      <c r="J196">
        <v>3</v>
      </c>
    </row>
    <row r="197" spans="1:10" x14ac:dyDescent="0.25">
      <c r="A197" t="s">
        <v>241</v>
      </c>
      <c r="B197" t="s">
        <v>372</v>
      </c>
      <c r="C197" t="s">
        <v>351</v>
      </c>
      <c r="D197">
        <v>9.9615129078575304</v>
      </c>
      <c r="E197" t="s">
        <v>372</v>
      </c>
      <c r="F197" t="s">
        <v>372</v>
      </c>
      <c r="G197">
        <f t="shared" si="3"/>
        <v>9.9615129078575304</v>
      </c>
      <c r="H197" s="39">
        <v>43556</v>
      </c>
      <c r="I197">
        <v>2019</v>
      </c>
      <c r="J197">
        <v>4</v>
      </c>
    </row>
    <row r="198" spans="1:10" x14ac:dyDescent="0.25">
      <c r="A198" t="s">
        <v>241</v>
      </c>
      <c r="B198" t="s">
        <v>372</v>
      </c>
      <c r="C198" t="s">
        <v>352</v>
      </c>
      <c r="D198">
        <v>9.7031215532036903</v>
      </c>
      <c r="E198" t="s">
        <v>372</v>
      </c>
      <c r="F198" t="s">
        <v>372</v>
      </c>
      <c r="G198">
        <f t="shared" si="3"/>
        <v>9.7031215532036903</v>
      </c>
      <c r="H198" s="39">
        <v>43586</v>
      </c>
      <c r="I198">
        <v>2019</v>
      </c>
      <c r="J198">
        <v>5</v>
      </c>
    </row>
    <row r="199" spans="1:10" x14ac:dyDescent="0.25">
      <c r="A199" t="s">
        <v>241</v>
      </c>
      <c r="B199" t="s">
        <v>372</v>
      </c>
      <c r="C199" t="s">
        <v>353</v>
      </c>
      <c r="D199">
        <v>9.08718867292413</v>
      </c>
      <c r="E199" t="s">
        <v>372</v>
      </c>
      <c r="F199" t="s">
        <v>372</v>
      </c>
      <c r="G199">
        <f t="shared" si="3"/>
        <v>9.08718867292413</v>
      </c>
      <c r="H199" s="39">
        <v>43617</v>
      </c>
      <c r="I199">
        <v>2019</v>
      </c>
      <c r="J199">
        <v>6</v>
      </c>
    </row>
    <row r="200" spans="1:10" x14ac:dyDescent="0.25">
      <c r="A200" t="s">
        <v>241</v>
      </c>
      <c r="B200" t="s">
        <v>372</v>
      </c>
      <c r="C200" t="s">
        <v>354</v>
      </c>
      <c r="D200">
        <v>8.3227451469465503</v>
      </c>
      <c r="E200" t="s">
        <v>372</v>
      </c>
      <c r="F200" t="s">
        <v>372</v>
      </c>
      <c r="G200">
        <f t="shared" si="3"/>
        <v>8.3227451469465503</v>
      </c>
      <c r="H200" s="39">
        <v>43647</v>
      </c>
      <c r="I200">
        <v>2019</v>
      </c>
      <c r="J200">
        <v>7</v>
      </c>
    </row>
    <row r="201" spans="1:10" x14ac:dyDescent="0.25">
      <c r="A201" t="s">
        <v>241</v>
      </c>
      <c r="B201" t="s">
        <v>372</v>
      </c>
      <c r="C201" t="s">
        <v>355</v>
      </c>
      <c r="D201">
        <v>8.4321966343829899</v>
      </c>
      <c r="E201" t="s">
        <v>372</v>
      </c>
      <c r="F201" t="s">
        <v>372</v>
      </c>
      <c r="G201">
        <f t="shared" si="3"/>
        <v>8.4321966343829899</v>
      </c>
      <c r="H201" s="39">
        <v>43678</v>
      </c>
      <c r="I201">
        <v>2019</v>
      </c>
      <c r="J201">
        <v>8</v>
      </c>
    </row>
    <row r="202" spans="1:10" x14ac:dyDescent="0.25">
      <c r="A202" t="s">
        <v>241</v>
      </c>
      <c r="B202" t="s">
        <v>372</v>
      </c>
      <c r="C202" t="s">
        <v>356</v>
      </c>
      <c r="D202">
        <v>9.3211144009745794</v>
      </c>
      <c r="E202" t="s">
        <v>372</v>
      </c>
      <c r="F202" t="s">
        <v>372</v>
      </c>
      <c r="G202">
        <f t="shared" si="3"/>
        <v>9.3211144009745794</v>
      </c>
      <c r="H202" s="39">
        <v>43709</v>
      </c>
      <c r="I202">
        <v>2019</v>
      </c>
      <c r="J202">
        <v>9</v>
      </c>
    </row>
    <row r="203" spans="1:10" x14ac:dyDescent="0.25">
      <c r="A203" t="s">
        <v>241</v>
      </c>
      <c r="B203" t="s">
        <v>372</v>
      </c>
      <c r="C203" t="s">
        <v>357</v>
      </c>
      <c r="D203">
        <v>9.1472796856343201</v>
      </c>
      <c r="E203" t="s">
        <v>372</v>
      </c>
      <c r="F203" t="s">
        <v>372</v>
      </c>
      <c r="G203">
        <f t="shared" si="3"/>
        <v>9.1472796856343201</v>
      </c>
      <c r="H203" s="39">
        <v>43739</v>
      </c>
      <c r="I203">
        <v>2019</v>
      </c>
      <c r="J203">
        <v>10</v>
      </c>
    </row>
    <row r="204" spans="1:10" x14ac:dyDescent="0.25">
      <c r="A204" t="s">
        <v>241</v>
      </c>
      <c r="B204" t="s">
        <v>372</v>
      </c>
      <c r="C204" t="s">
        <v>358</v>
      </c>
      <c r="D204">
        <v>9.6868111354680799</v>
      </c>
      <c r="E204" t="s">
        <v>372</v>
      </c>
      <c r="F204" t="s">
        <v>372</v>
      </c>
      <c r="G204">
        <f t="shared" si="3"/>
        <v>9.6868111354680799</v>
      </c>
      <c r="H204" s="39">
        <v>43770</v>
      </c>
      <c r="I204">
        <v>2019</v>
      </c>
      <c r="J204">
        <v>11</v>
      </c>
    </row>
    <row r="205" spans="1:10" x14ac:dyDescent="0.25">
      <c r="A205" t="s">
        <v>241</v>
      </c>
      <c r="B205" t="s">
        <v>372</v>
      </c>
      <c r="C205" t="s">
        <v>359</v>
      </c>
      <c r="D205">
        <v>9.9314674015024593</v>
      </c>
      <c r="E205" t="s">
        <v>372</v>
      </c>
      <c r="F205" t="s">
        <v>372</v>
      </c>
      <c r="G205">
        <f t="shared" si="3"/>
        <v>9.9314674015024593</v>
      </c>
      <c r="H205" s="39">
        <v>43800</v>
      </c>
      <c r="I205">
        <v>2019</v>
      </c>
      <c r="J205">
        <v>12</v>
      </c>
    </row>
    <row r="206" spans="1:10" x14ac:dyDescent="0.25">
      <c r="A206" t="s">
        <v>241</v>
      </c>
      <c r="B206" t="s">
        <v>372</v>
      </c>
      <c r="C206" t="s">
        <v>360</v>
      </c>
      <c r="D206">
        <v>10.309182338537999</v>
      </c>
      <c r="E206" t="s">
        <v>372</v>
      </c>
      <c r="F206" t="s">
        <v>372</v>
      </c>
      <c r="G206">
        <f t="shared" si="3"/>
        <v>10.309182338537999</v>
      </c>
      <c r="H206" s="39">
        <v>43831</v>
      </c>
      <c r="I206">
        <v>2020</v>
      </c>
      <c r="J206">
        <v>1</v>
      </c>
    </row>
    <row r="207" spans="1:10" x14ac:dyDescent="0.25">
      <c r="A207" t="s">
        <v>241</v>
      </c>
      <c r="B207" t="s">
        <v>372</v>
      </c>
      <c r="C207" t="s">
        <v>361</v>
      </c>
      <c r="D207">
        <v>10.547829503301299</v>
      </c>
      <c r="E207" t="s">
        <v>372</v>
      </c>
      <c r="F207" t="s">
        <v>372</v>
      </c>
      <c r="G207">
        <f t="shared" si="3"/>
        <v>10.547829503301299</v>
      </c>
      <c r="H207" s="39">
        <v>43862</v>
      </c>
      <c r="I207">
        <v>2020</v>
      </c>
      <c r="J207">
        <v>2</v>
      </c>
    </row>
    <row r="208" spans="1:10" x14ac:dyDescent="0.25">
      <c r="A208" t="s">
        <v>241</v>
      </c>
      <c r="B208" t="s">
        <v>372</v>
      </c>
      <c r="C208" t="s">
        <v>362</v>
      </c>
      <c r="D208">
        <v>10.405327958874301</v>
      </c>
      <c r="E208" t="s">
        <v>372</v>
      </c>
      <c r="F208" t="s">
        <v>372</v>
      </c>
      <c r="G208">
        <f t="shared" si="3"/>
        <v>10.405327958874301</v>
      </c>
      <c r="H208" s="39">
        <v>43891</v>
      </c>
      <c r="I208">
        <v>2020</v>
      </c>
      <c r="J208">
        <v>3</v>
      </c>
    </row>
    <row r="209" spans="1:10" x14ac:dyDescent="0.25">
      <c r="A209" t="s">
        <v>241</v>
      </c>
      <c r="B209" t="s">
        <v>372</v>
      </c>
      <c r="C209" t="s">
        <v>363</v>
      </c>
      <c r="D209">
        <v>10.094142357339299</v>
      </c>
      <c r="E209" t="s">
        <v>372</v>
      </c>
      <c r="F209" t="s">
        <v>372</v>
      </c>
      <c r="G209">
        <f t="shared" si="3"/>
        <v>10.094142357339299</v>
      </c>
      <c r="H209" s="39">
        <v>43922</v>
      </c>
      <c r="I209">
        <v>2020</v>
      </c>
      <c r="J209">
        <v>4</v>
      </c>
    </row>
    <row r="210" spans="1:10" x14ac:dyDescent="0.25">
      <c r="A210" t="s">
        <v>241</v>
      </c>
      <c r="B210" t="s">
        <v>372</v>
      </c>
      <c r="C210" t="s">
        <v>364</v>
      </c>
      <c r="D210">
        <v>10.3636934714965</v>
      </c>
      <c r="E210" t="s">
        <v>372</v>
      </c>
      <c r="F210" t="s">
        <v>372</v>
      </c>
      <c r="G210">
        <f t="shared" si="3"/>
        <v>10.3636934714965</v>
      </c>
      <c r="H210" s="39">
        <v>43952</v>
      </c>
      <c r="I210">
        <v>2020</v>
      </c>
      <c r="J210">
        <v>5</v>
      </c>
    </row>
    <row r="211" spans="1:10" x14ac:dyDescent="0.25">
      <c r="A211" t="s">
        <v>241</v>
      </c>
      <c r="B211" t="s">
        <v>372</v>
      </c>
      <c r="C211" t="s">
        <v>365</v>
      </c>
      <c r="D211">
        <v>9.5365836036925806</v>
      </c>
      <c r="E211" t="s">
        <v>372</v>
      </c>
      <c r="F211" t="s">
        <v>372</v>
      </c>
      <c r="G211">
        <f t="shared" si="3"/>
        <v>9.5365836036925806</v>
      </c>
      <c r="H211" s="39">
        <v>43983</v>
      </c>
      <c r="I211">
        <v>2020</v>
      </c>
      <c r="J211">
        <v>6</v>
      </c>
    </row>
    <row r="212" spans="1:10" x14ac:dyDescent="0.25">
      <c r="A212" t="s">
        <v>241</v>
      </c>
      <c r="B212" t="s">
        <v>372</v>
      </c>
      <c r="C212" t="s">
        <v>366</v>
      </c>
      <c r="D212">
        <v>8.9682943120618006</v>
      </c>
      <c r="E212" t="s">
        <v>372</v>
      </c>
      <c r="F212" t="s">
        <v>372</v>
      </c>
      <c r="G212">
        <f t="shared" si="3"/>
        <v>8.9682943120618006</v>
      </c>
      <c r="H212" s="39">
        <v>44013</v>
      </c>
      <c r="I212">
        <v>2020</v>
      </c>
      <c r="J212">
        <v>7</v>
      </c>
    </row>
    <row r="213" spans="1:10" x14ac:dyDescent="0.25">
      <c r="A213" t="s">
        <v>241</v>
      </c>
      <c r="B213" t="s">
        <v>372</v>
      </c>
      <c r="C213" t="s">
        <v>367</v>
      </c>
      <c r="D213">
        <v>9.4352873251239107</v>
      </c>
      <c r="E213" t="s">
        <v>372</v>
      </c>
      <c r="F213" t="s">
        <v>372</v>
      </c>
      <c r="G213">
        <f t="shared" si="3"/>
        <v>9.4352873251239107</v>
      </c>
      <c r="H213" s="39">
        <v>44044</v>
      </c>
      <c r="I213">
        <v>2020</v>
      </c>
      <c r="J213">
        <v>8</v>
      </c>
    </row>
    <row r="214" spans="1:10" x14ac:dyDescent="0.25">
      <c r="A214" t="s">
        <v>241</v>
      </c>
      <c r="B214" t="s">
        <v>372</v>
      </c>
      <c r="C214" t="s">
        <v>368</v>
      </c>
      <c r="D214">
        <v>9.4850770213695306</v>
      </c>
      <c r="E214" t="s">
        <v>372</v>
      </c>
      <c r="F214" t="s">
        <v>372</v>
      </c>
      <c r="G214">
        <f t="shared" si="3"/>
        <v>9.4850770213695306</v>
      </c>
      <c r="H214" s="39">
        <v>44075</v>
      </c>
      <c r="I214">
        <v>2020</v>
      </c>
      <c r="J214">
        <v>9</v>
      </c>
    </row>
    <row r="215" spans="1:10" x14ac:dyDescent="0.25">
      <c r="A215" t="s">
        <v>241</v>
      </c>
      <c r="B215" t="s">
        <v>372</v>
      </c>
      <c r="C215" t="s">
        <v>369</v>
      </c>
      <c r="D215">
        <v>9.7087014329553707</v>
      </c>
      <c r="E215" t="s">
        <v>372</v>
      </c>
      <c r="F215" t="s">
        <v>372</v>
      </c>
      <c r="G215">
        <f t="shared" si="3"/>
        <v>9.7087014329553707</v>
      </c>
      <c r="H215" s="39">
        <v>44105</v>
      </c>
      <c r="I215">
        <v>2020</v>
      </c>
      <c r="J215">
        <v>10</v>
      </c>
    </row>
    <row r="216" spans="1:10" x14ac:dyDescent="0.25">
      <c r="A216" t="s">
        <v>241</v>
      </c>
      <c r="B216" t="s">
        <v>372</v>
      </c>
      <c r="C216" t="s">
        <v>370</v>
      </c>
      <c r="D216">
        <v>9.8863991419697808</v>
      </c>
      <c r="E216" t="s">
        <v>372</v>
      </c>
      <c r="F216" t="s">
        <v>372</v>
      </c>
      <c r="G216">
        <f t="shared" si="3"/>
        <v>9.8863991419697808</v>
      </c>
      <c r="H216" s="39">
        <v>44136</v>
      </c>
      <c r="I216">
        <v>2020</v>
      </c>
      <c r="J216">
        <v>11</v>
      </c>
    </row>
    <row r="217" spans="1:10" x14ac:dyDescent="0.25">
      <c r="A217" t="s">
        <v>241</v>
      </c>
      <c r="B217" t="s">
        <v>372</v>
      </c>
      <c r="C217" t="s">
        <v>371</v>
      </c>
      <c r="D217">
        <v>9.4876523504856891</v>
      </c>
      <c r="E217" t="s">
        <v>372</v>
      </c>
      <c r="F217" t="s">
        <v>372</v>
      </c>
      <c r="G217">
        <f t="shared" si="3"/>
        <v>9.4876523504856891</v>
      </c>
      <c r="H217" s="39">
        <v>44166</v>
      </c>
      <c r="I217">
        <v>2020</v>
      </c>
      <c r="J217">
        <v>12</v>
      </c>
    </row>
    <row r="218" spans="1:10" x14ac:dyDescent="0.25">
      <c r="A218" t="s">
        <v>241</v>
      </c>
      <c r="B218" t="s">
        <v>257</v>
      </c>
      <c r="C218" t="s">
        <v>300</v>
      </c>
      <c r="D218">
        <v>13.5777042084535</v>
      </c>
      <c r="E218" t="s">
        <v>257</v>
      </c>
      <c r="F218" t="s">
        <v>257</v>
      </c>
      <c r="G218">
        <f t="shared" si="3"/>
        <v>13.5777042084535</v>
      </c>
      <c r="H218" s="39">
        <v>42005</v>
      </c>
      <c r="I218">
        <v>2015</v>
      </c>
      <c r="J218">
        <v>1</v>
      </c>
    </row>
    <row r="219" spans="1:10" x14ac:dyDescent="0.25">
      <c r="A219" t="s">
        <v>241</v>
      </c>
      <c r="B219" t="s">
        <v>257</v>
      </c>
      <c r="C219" t="s">
        <v>301</v>
      </c>
      <c r="D219">
        <v>13.794461075729499</v>
      </c>
      <c r="E219" t="s">
        <v>257</v>
      </c>
      <c r="F219" t="s">
        <v>257</v>
      </c>
      <c r="G219">
        <f t="shared" si="3"/>
        <v>13.794461075729499</v>
      </c>
      <c r="H219" s="39">
        <v>42036</v>
      </c>
      <c r="I219">
        <v>2015</v>
      </c>
      <c r="J219">
        <v>2</v>
      </c>
    </row>
    <row r="220" spans="1:10" x14ac:dyDescent="0.25">
      <c r="A220" t="s">
        <v>241</v>
      </c>
      <c r="B220" t="s">
        <v>257</v>
      </c>
      <c r="C220" t="s">
        <v>302</v>
      </c>
      <c r="D220">
        <v>13.641228993318499</v>
      </c>
      <c r="E220" t="s">
        <v>257</v>
      </c>
      <c r="F220" t="s">
        <v>257</v>
      </c>
      <c r="G220">
        <f t="shared" si="3"/>
        <v>13.641228993318499</v>
      </c>
      <c r="H220" s="39">
        <v>42064</v>
      </c>
      <c r="I220">
        <v>2015</v>
      </c>
      <c r="J220">
        <v>3</v>
      </c>
    </row>
    <row r="221" spans="1:10" x14ac:dyDescent="0.25">
      <c r="A221" t="s">
        <v>241</v>
      </c>
      <c r="B221" t="s">
        <v>257</v>
      </c>
      <c r="C221" t="s">
        <v>303</v>
      </c>
      <c r="D221">
        <v>13.8124883795426</v>
      </c>
      <c r="E221" t="s">
        <v>257</v>
      </c>
      <c r="F221" t="s">
        <v>257</v>
      </c>
      <c r="G221">
        <f t="shared" si="3"/>
        <v>13.8124883795426</v>
      </c>
      <c r="H221" s="39">
        <v>42095</v>
      </c>
      <c r="I221">
        <v>2015</v>
      </c>
      <c r="J221">
        <v>4</v>
      </c>
    </row>
    <row r="222" spans="1:10" x14ac:dyDescent="0.25">
      <c r="A222" t="s">
        <v>241</v>
      </c>
      <c r="B222" t="s">
        <v>257</v>
      </c>
      <c r="C222" t="s">
        <v>304</v>
      </c>
      <c r="D222">
        <v>13.8730086137722</v>
      </c>
      <c r="E222" t="s">
        <v>257</v>
      </c>
      <c r="F222" t="s">
        <v>257</v>
      </c>
      <c r="G222">
        <f t="shared" si="3"/>
        <v>13.8730086137722</v>
      </c>
      <c r="H222" s="39">
        <v>42125</v>
      </c>
      <c r="I222">
        <v>2015</v>
      </c>
      <c r="J222">
        <v>5</v>
      </c>
    </row>
    <row r="223" spans="1:10" x14ac:dyDescent="0.25">
      <c r="A223" t="s">
        <v>241</v>
      </c>
      <c r="B223" t="s">
        <v>257</v>
      </c>
      <c r="C223" t="s">
        <v>305</v>
      </c>
      <c r="D223">
        <v>13.7558311389873</v>
      </c>
      <c r="E223" t="s">
        <v>257</v>
      </c>
      <c r="F223" t="s">
        <v>257</v>
      </c>
      <c r="G223">
        <f t="shared" si="3"/>
        <v>13.7558311389873</v>
      </c>
      <c r="H223" s="39">
        <v>42156</v>
      </c>
      <c r="I223">
        <v>2015</v>
      </c>
      <c r="J223">
        <v>6</v>
      </c>
    </row>
    <row r="224" spans="1:10" x14ac:dyDescent="0.25">
      <c r="A224" t="s">
        <v>241</v>
      </c>
      <c r="B224" t="s">
        <v>257</v>
      </c>
      <c r="C224" t="s">
        <v>306</v>
      </c>
      <c r="D224">
        <v>13.639512107241099</v>
      </c>
      <c r="E224" t="s">
        <v>257</v>
      </c>
      <c r="F224" t="s">
        <v>257</v>
      </c>
      <c r="G224">
        <f t="shared" si="3"/>
        <v>13.639512107241099</v>
      </c>
      <c r="H224" s="39">
        <v>42186</v>
      </c>
      <c r="I224">
        <v>2015</v>
      </c>
      <c r="J224">
        <v>7</v>
      </c>
    </row>
    <row r="225" spans="1:10" x14ac:dyDescent="0.25">
      <c r="A225" t="s">
        <v>241</v>
      </c>
      <c r="B225" t="s">
        <v>257</v>
      </c>
      <c r="C225" t="s">
        <v>307</v>
      </c>
      <c r="D225">
        <v>13.716342759206301</v>
      </c>
      <c r="E225" t="s">
        <v>257</v>
      </c>
      <c r="F225" t="s">
        <v>257</v>
      </c>
      <c r="G225">
        <f t="shared" si="3"/>
        <v>13.716342759206301</v>
      </c>
      <c r="H225" s="39">
        <v>42217</v>
      </c>
      <c r="I225">
        <v>2015</v>
      </c>
      <c r="J225">
        <v>8</v>
      </c>
    </row>
    <row r="226" spans="1:10" x14ac:dyDescent="0.25">
      <c r="A226" t="s">
        <v>241</v>
      </c>
      <c r="B226" t="s">
        <v>257</v>
      </c>
      <c r="C226" t="s">
        <v>308</v>
      </c>
      <c r="D226">
        <v>13.816351373216801</v>
      </c>
      <c r="E226" t="s">
        <v>257</v>
      </c>
      <c r="F226" t="s">
        <v>257</v>
      </c>
      <c r="G226">
        <f t="shared" si="3"/>
        <v>13.816351373216801</v>
      </c>
      <c r="H226" s="39">
        <v>42248</v>
      </c>
      <c r="I226">
        <v>2015</v>
      </c>
      <c r="J226">
        <v>9</v>
      </c>
    </row>
    <row r="227" spans="1:10" x14ac:dyDescent="0.25">
      <c r="A227" t="s">
        <v>241</v>
      </c>
      <c r="B227" t="s">
        <v>257</v>
      </c>
      <c r="C227" t="s">
        <v>309</v>
      </c>
      <c r="D227">
        <v>13.7712831136842</v>
      </c>
      <c r="E227" t="s">
        <v>257</v>
      </c>
      <c r="F227" t="s">
        <v>257</v>
      </c>
      <c r="G227">
        <f t="shared" si="3"/>
        <v>13.7712831136842</v>
      </c>
      <c r="H227" s="39">
        <v>42278</v>
      </c>
      <c r="I227">
        <v>2015</v>
      </c>
      <c r="J227">
        <v>10</v>
      </c>
    </row>
    <row r="228" spans="1:10" x14ac:dyDescent="0.25">
      <c r="A228" t="s">
        <v>241</v>
      </c>
      <c r="B228" t="s">
        <v>257</v>
      </c>
      <c r="C228" t="s">
        <v>310</v>
      </c>
      <c r="D228">
        <v>13.929236632808101</v>
      </c>
      <c r="E228" t="s">
        <v>257</v>
      </c>
      <c r="F228" t="s">
        <v>257</v>
      </c>
      <c r="G228">
        <f t="shared" si="3"/>
        <v>13.929236632808101</v>
      </c>
      <c r="H228" s="39">
        <v>42309</v>
      </c>
      <c r="I228">
        <v>2015</v>
      </c>
      <c r="J228">
        <v>11</v>
      </c>
    </row>
    <row r="229" spans="1:10" x14ac:dyDescent="0.25">
      <c r="A229" t="s">
        <v>241</v>
      </c>
      <c r="B229" t="s">
        <v>257</v>
      </c>
      <c r="C229" t="s">
        <v>311</v>
      </c>
      <c r="D229">
        <v>14.3653256964764</v>
      </c>
      <c r="E229" t="s">
        <v>257</v>
      </c>
      <c r="F229" t="s">
        <v>257</v>
      </c>
      <c r="G229">
        <f t="shared" si="3"/>
        <v>14.3653256964764</v>
      </c>
      <c r="H229" s="39">
        <v>42339</v>
      </c>
      <c r="I229">
        <v>2015</v>
      </c>
      <c r="J229">
        <v>12</v>
      </c>
    </row>
    <row r="230" spans="1:10" x14ac:dyDescent="0.25">
      <c r="A230" t="s">
        <v>241</v>
      </c>
      <c r="B230" t="s">
        <v>257</v>
      </c>
      <c r="C230" t="s">
        <v>312</v>
      </c>
      <c r="D230">
        <v>14.295362588821</v>
      </c>
      <c r="E230" t="s">
        <v>257</v>
      </c>
      <c r="F230" t="s">
        <v>257</v>
      </c>
      <c r="G230">
        <f t="shared" si="3"/>
        <v>14.295362588821</v>
      </c>
      <c r="H230" s="39">
        <v>42370</v>
      </c>
      <c r="I230">
        <v>2016</v>
      </c>
      <c r="J230">
        <v>1</v>
      </c>
    </row>
    <row r="231" spans="1:10" x14ac:dyDescent="0.25">
      <c r="A231" t="s">
        <v>241</v>
      </c>
      <c r="B231" t="s">
        <v>257</v>
      </c>
      <c r="C231" t="s">
        <v>313</v>
      </c>
      <c r="D231">
        <v>14.784245899370401</v>
      </c>
      <c r="E231" t="s">
        <v>257</v>
      </c>
      <c r="F231" t="s">
        <v>257</v>
      </c>
      <c r="G231">
        <f t="shared" si="3"/>
        <v>14.784245899370401</v>
      </c>
      <c r="H231" s="39">
        <v>42401</v>
      </c>
      <c r="I231">
        <v>2016</v>
      </c>
      <c r="J231">
        <v>2</v>
      </c>
    </row>
    <row r="232" spans="1:10" x14ac:dyDescent="0.25">
      <c r="A232" t="s">
        <v>241</v>
      </c>
      <c r="B232" t="s">
        <v>257</v>
      </c>
      <c r="C232" t="s">
        <v>314</v>
      </c>
      <c r="D232">
        <v>14.572210468807301</v>
      </c>
      <c r="E232" t="s">
        <v>257</v>
      </c>
      <c r="F232" t="s">
        <v>257</v>
      </c>
      <c r="G232">
        <f t="shared" si="3"/>
        <v>14.572210468807301</v>
      </c>
      <c r="H232" s="39">
        <v>42430</v>
      </c>
      <c r="I232">
        <v>2016</v>
      </c>
      <c r="J232">
        <v>3</v>
      </c>
    </row>
    <row r="233" spans="1:10" x14ac:dyDescent="0.25">
      <c r="A233" t="s">
        <v>241</v>
      </c>
      <c r="B233" t="s">
        <v>257</v>
      </c>
      <c r="C233" t="s">
        <v>315</v>
      </c>
      <c r="D233">
        <v>14.466621975045101</v>
      </c>
      <c r="E233" t="s">
        <v>257</v>
      </c>
      <c r="F233" t="s">
        <v>257</v>
      </c>
      <c r="G233">
        <f t="shared" si="3"/>
        <v>14.466621975045101</v>
      </c>
      <c r="H233" s="39">
        <v>42461</v>
      </c>
      <c r="I233">
        <v>2016</v>
      </c>
      <c r="J233">
        <v>4</v>
      </c>
    </row>
    <row r="234" spans="1:10" x14ac:dyDescent="0.25">
      <c r="A234" t="s">
        <v>241</v>
      </c>
      <c r="B234" t="s">
        <v>257</v>
      </c>
      <c r="C234" t="s">
        <v>316</v>
      </c>
      <c r="D234">
        <v>14.4503115573094</v>
      </c>
      <c r="E234" t="s">
        <v>257</v>
      </c>
      <c r="F234" t="s">
        <v>257</v>
      </c>
      <c r="G234">
        <f t="shared" si="3"/>
        <v>14.4503115573094</v>
      </c>
      <c r="H234" s="39">
        <v>42491</v>
      </c>
      <c r="I234">
        <v>2016</v>
      </c>
      <c r="J234">
        <v>5</v>
      </c>
    </row>
    <row r="235" spans="1:10" x14ac:dyDescent="0.25">
      <c r="A235" t="s">
        <v>241</v>
      </c>
      <c r="B235" t="s">
        <v>257</v>
      </c>
      <c r="C235" t="s">
        <v>317</v>
      </c>
      <c r="D235">
        <v>13.521905410936901</v>
      </c>
      <c r="E235" t="s">
        <v>257</v>
      </c>
      <c r="F235" t="s">
        <v>257</v>
      </c>
      <c r="G235">
        <f t="shared" si="3"/>
        <v>13.521905410936901</v>
      </c>
      <c r="H235" s="39">
        <v>42522</v>
      </c>
      <c r="I235">
        <v>2016</v>
      </c>
      <c r="J235">
        <v>6</v>
      </c>
    </row>
    <row r="236" spans="1:10" x14ac:dyDescent="0.25">
      <c r="A236" t="s">
        <v>241</v>
      </c>
      <c r="B236" t="s">
        <v>257</v>
      </c>
      <c r="C236" t="s">
        <v>318</v>
      </c>
      <c r="D236">
        <v>13.1789574169694</v>
      </c>
      <c r="E236" t="s">
        <v>257</v>
      </c>
      <c r="F236" t="s">
        <v>257</v>
      </c>
      <c r="G236">
        <f t="shared" si="3"/>
        <v>13.1789574169694</v>
      </c>
      <c r="H236" s="39">
        <v>42552</v>
      </c>
      <c r="I236">
        <v>2016</v>
      </c>
      <c r="J236">
        <v>7</v>
      </c>
    </row>
    <row r="237" spans="1:10" x14ac:dyDescent="0.25">
      <c r="A237" t="s">
        <v>241</v>
      </c>
      <c r="B237" t="s">
        <v>257</v>
      </c>
      <c r="C237" t="s">
        <v>319</v>
      </c>
      <c r="D237">
        <v>13.549375588175799</v>
      </c>
      <c r="E237" t="s">
        <v>257</v>
      </c>
      <c r="F237" t="s">
        <v>257</v>
      </c>
      <c r="G237">
        <f t="shared" si="3"/>
        <v>13.549375588175799</v>
      </c>
      <c r="H237" s="39">
        <v>42583</v>
      </c>
      <c r="I237">
        <v>2016</v>
      </c>
      <c r="J237">
        <v>8</v>
      </c>
    </row>
    <row r="238" spans="1:10" x14ac:dyDescent="0.25">
      <c r="A238" t="s">
        <v>241</v>
      </c>
      <c r="B238" t="s">
        <v>257</v>
      </c>
      <c r="C238" t="s">
        <v>320</v>
      </c>
      <c r="D238">
        <v>13.413312366539101</v>
      </c>
      <c r="E238" t="s">
        <v>257</v>
      </c>
      <c r="F238" t="s">
        <v>257</v>
      </c>
      <c r="G238">
        <f t="shared" si="3"/>
        <v>13.413312366539101</v>
      </c>
      <c r="H238" s="39">
        <v>42614</v>
      </c>
      <c r="I238">
        <v>2016</v>
      </c>
      <c r="J238">
        <v>9</v>
      </c>
    </row>
    <row r="239" spans="1:10" x14ac:dyDescent="0.25">
      <c r="A239" t="s">
        <v>241</v>
      </c>
      <c r="B239" t="s">
        <v>257</v>
      </c>
      <c r="C239" t="s">
        <v>321</v>
      </c>
      <c r="D239">
        <v>13.6747082718285</v>
      </c>
      <c r="E239" t="s">
        <v>257</v>
      </c>
      <c r="F239" t="s">
        <v>257</v>
      </c>
      <c r="G239">
        <f t="shared" si="3"/>
        <v>13.6747082718285</v>
      </c>
      <c r="H239" s="39">
        <v>42644</v>
      </c>
      <c r="I239">
        <v>2016</v>
      </c>
      <c r="J239">
        <v>10</v>
      </c>
    </row>
    <row r="240" spans="1:10" x14ac:dyDescent="0.25">
      <c r="A240" t="s">
        <v>241</v>
      </c>
      <c r="B240" t="s">
        <v>257</v>
      </c>
      <c r="C240" t="s">
        <v>322</v>
      </c>
      <c r="D240">
        <v>13.7382330566936</v>
      </c>
      <c r="E240" t="s">
        <v>257</v>
      </c>
      <c r="F240" t="s">
        <v>257</v>
      </c>
      <c r="G240">
        <f t="shared" si="3"/>
        <v>13.7382330566936</v>
      </c>
      <c r="H240" s="39">
        <v>42675</v>
      </c>
      <c r="I240">
        <v>2016</v>
      </c>
      <c r="J240">
        <v>11</v>
      </c>
    </row>
    <row r="241" spans="1:10" x14ac:dyDescent="0.25">
      <c r="A241" t="s">
        <v>241</v>
      </c>
      <c r="B241" t="s">
        <v>257</v>
      </c>
      <c r="C241" t="s">
        <v>323</v>
      </c>
      <c r="D241">
        <v>13.4974397843334</v>
      </c>
      <c r="E241" t="s">
        <v>257</v>
      </c>
      <c r="F241" t="s">
        <v>257</v>
      </c>
      <c r="G241">
        <f t="shared" si="3"/>
        <v>13.4974397843334</v>
      </c>
      <c r="H241" s="39">
        <v>42705</v>
      </c>
      <c r="I241">
        <v>2016</v>
      </c>
      <c r="J241">
        <v>12</v>
      </c>
    </row>
    <row r="242" spans="1:10" x14ac:dyDescent="0.25">
      <c r="A242" t="s">
        <v>241</v>
      </c>
      <c r="B242" t="s">
        <v>257</v>
      </c>
      <c r="C242" t="s">
        <v>324</v>
      </c>
      <c r="D242">
        <v>13.1386105941497</v>
      </c>
      <c r="E242" t="s">
        <v>257</v>
      </c>
      <c r="F242" t="s">
        <v>257</v>
      </c>
      <c r="G242">
        <f t="shared" si="3"/>
        <v>13.1386105941497</v>
      </c>
      <c r="H242" s="39">
        <v>42736</v>
      </c>
      <c r="I242">
        <v>2017</v>
      </c>
      <c r="J242">
        <v>1</v>
      </c>
    </row>
    <row r="243" spans="1:10" x14ac:dyDescent="0.25">
      <c r="A243" t="s">
        <v>241</v>
      </c>
      <c r="B243" t="s">
        <v>257</v>
      </c>
      <c r="C243" t="s">
        <v>325</v>
      </c>
      <c r="D243">
        <v>13.1562086764434</v>
      </c>
      <c r="E243" t="s">
        <v>257</v>
      </c>
      <c r="F243" t="s">
        <v>257</v>
      </c>
      <c r="G243">
        <f t="shared" si="3"/>
        <v>13.1562086764434</v>
      </c>
      <c r="H243" s="39">
        <v>42767</v>
      </c>
      <c r="I243">
        <v>2017</v>
      </c>
      <c r="J243">
        <v>2</v>
      </c>
    </row>
    <row r="244" spans="1:10" x14ac:dyDescent="0.25">
      <c r="A244" t="s">
        <v>241</v>
      </c>
      <c r="B244" t="s">
        <v>257</v>
      </c>
      <c r="C244" t="s">
        <v>326</v>
      </c>
      <c r="D244">
        <v>13.2879796828864</v>
      </c>
      <c r="E244" t="s">
        <v>257</v>
      </c>
      <c r="F244" t="s">
        <v>257</v>
      </c>
      <c r="G244">
        <f t="shared" si="3"/>
        <v>13.2879796828864</v>
      </c>
      <c r="H244" s="39">
        <v>42795</v>
      </c>
      <c r="I244">
        <v>2017</v>
      </c>
      <c r="J244">
        <v>3</v>
      </c>
    </row>
    <row r="245" spans="1:10" x14ac:dyDescent="0.25">
      <c r="A245" t="s">
        <v>241</v>
      </c>
      <c r="B245" t="s">
        <v>257</v>
      </c>
      <c r="C245" t="s">
        <v>327</v>
      </c>
      <c r="D245">
        <v>13.9082047783596</v>
      </c>
      <c r="E245" t="s">
        <v>257</v>
      </c>
      <c r="F245" t="s">
        <v>257</v>
      </c>
      <c r="G245">
        <f t="shared" si="3"/>
        <v>13.9082047783596</v>
      </c>
      <c r="H245" s="39">
        <v>42826</v>
      </c>
      <c r="I245">
        <v>2017</v>
      </c>
      <c r="J245">
        <v>4</v>
      </c>
    </row>
    <row r="246" spans="1:10" x14ac:dyDescent="0.25">
      <c r="A246" t="s">
        <v>241</v>
      </c>
      <c r="B246" t="s">
        <v>257</v>
      </c>
      <c r="C246" t="s">
        <v>328</v>
      </c>
      <c r="D246">
        <v>13.7034661136256</v>
      </c>
      <c r="E246" t="s">
        <v>257</v>
      </c>
      <c r="F246" t="s">
        <v>257</v>
      </c>
      <c r="G246">
        <f t="shared" si="3"/>
        <v>13.7034661136256</v>
      </c>
      <c r="H246" s="39">
        <v>42856</v>
      </c>
      <c r="I246">
        <v>2017</v>
      </c>
      <c r="J246">
        <v>5</v>
      </c>
    </row>
    <row r="247" spans="1:10" x14ac:dyDescent="0.25">
      <c r="A247" t="s">
        <v>241</v>
      </c>
      <c r="B247" t="s">
        <v>257</v>
      </c>
      <c r="C247" t="s">
        <v>329</v>
      </c>
      <c r="D247">
        <v>13.451942303281401</v>
      </c>
      <c r="E247" t="s">
        <v>257</v>
      </c>
      <c r="F247" t="s">
        <v>257</v>
      </c>
      <c r="G247">
        <f t="shared" si="3"/>
        <v>13.451942303281401</v>
      </c>
      <c r="H247" s="39">
        <v>42887</v>
      </c>
      <c r="I247">
        <v>2017</v>
      </c>
      <c r="J247">
        <v>6</v>
      </c>
    </row>
    <row r="248" spans="1:10" x14ac:dyDescent="0.25">
      <c r="A248" t="s">
        <v>241</v>
      </c>
      <c r="B248" t="s">
        <v>257</v>
      </c>
      <c r="C248" t="s">
        <v>330</v>
      </c>
      <c r="D248">
        <v>13.363093448774199</v>
      </c>
      <c r="E248" t="s">
        <v>257</v>
      </c>
      <c r="F248" t="s">
        <v>257</v>
      </c>
      <c r="G248">
        <f t="shared" si="3"/>
        <v>13.363093448774199</v>
      </c>
      <c r="H248" s="39">
        <v>42917</v>
      </c>
      <c r="I248">
        <v>2017</v>
      </c>
      <c r="J248">
        <v>7</v>
      </c>
    </row>
    <row r="249" spans="1:10" x14ac:dyDescent="0.25">
      <c r="A249" t="s">
        <v>241</v>
      </c>
      <c r="B249" t="s">
        <v>257</v>
      </c>
      <c r="C249" t="s">
        <v>331</v>
      </c>
      <c r="D249">
        <v>13.226171784098799</v>
      </c>
      <c r="E249" t="s">
        <v>257</v>
      </c>
      <c r="F249" t="s">
        <v>257</v>
      </c>
      <c r="G249">
        <f t="shared" si="3"/>
        <v>13.226171784098799</v>
      </c>
      <c r="H249" s="39">
        <v>42948</v>
      </c>
      <c r="I249">
        <v>2017</v>
      </c>
      <c r="J249">
        <v>8</v>
      </c>
    </row>
    <row r="250" spans="1:10" x14ac:dyDescent="0.25">
      <c r="A250" t="s">
        <v>241</v>
      </c>
      <c r="B250" t="s">
        <v>257</v>
      </c>
      <c r="C250" t="s">
        <v>332</v>
      </c>
      <c r="D250">
        <v>13.645091986992799</v>
      </c>
      <c r="E250" t="s">
        <v>257</v>
      </c>
      <c r="F250" t="s">
        <v>257</v>
      </c>
      <c r="G250">
        <f t="shared" si="3"/>
        <v>13.645091986992799</v>
      </c>
      <c r="H250" s="39">
        <v>42979</v>
      </c>
      <c r="I250">
        <v>2017</v>
      </c>
      <c r="J250">
        <v>9</v>
      </c>
    </row>
    <row r="251" spans="1:10" x14ac:dyDescent="0.25">
      <c r="A251" t="s">
        <v>241</v>
      </c>
      <c r="B251" t="s">
        <v>257</v>
      </c>
      <c r="C251" t="s">
        <v>333</v>
      </c>
      <c r="D251">
        <v>13.688443360448</v>
      </c>
      <c r="E251" t="s">
        <v>257</v>
      </c>
      <c r="F251" t="s">
        <v>257</v>
      </c>
      <c r="G251">
        <f t="shared" si="3"/>
        <v>13.688443360448</v>
      </c>
      <c r="H251" s="39">
        <v>43009</v>
      </c>
      <c r="I251">
        <v>2017</v>
      </c>
      <c r="J251">
        <v>10</v>
      </c>
    </row>
    <row r="252" spans="1:10" x14ac:dyDescent="0.25">
      <c r="A252" t="s">
        <v>241</v>
      </c>
      <c r="B252" t="s">
        <v>257</v>
      </c>
      <c r="C252" t="s">
        <v>334</v>
      </c>
      <c r="D252">
        <v>13.550234031214501</v>
      </c>
      <c r="E252" t="s">
        <v>257</v>
      </c>
      <c r="F252" t="s">
        <v>257</v>
      </c>
      <c r="G252">
        <f t="shared" si="3"/>
        <v>13.550234031214501</v>
      </c>
      <c r="H252" s="39">
        <v>43040</v>
      </c>
      <c r="I252">
        <v>2017</v>
      </c>
      <c r="J252">
        <v>11</v>
      </c>
    </row>
    <row r="253" spans="1:10" x14ac:dyDescent="0.25">
      <c r="A253" t="s">
        <v>241</v>
      </c>
      <c r="B253" t="s">
        <v>257</v>
      </c>
      <c r="C253" t="s">
        <v>335</v>
      </c>
      <c r="D253">
        <v>13.530489841324</v>
      </c>
      <c r="E253" t="s">
        <v>257</v>
      </c>
      <c r="F253" t="s">
        <v>257</v>
      </c>
      <c r="G253">
        <f t="shared" si="3"/>
        <v>13.530489841324</v>
      </c>
      <c r="H253" s="39">
        <v>43070</v>
      </c>
      <c r="I253">
        <v>2017</v>
      </c>
      <c r="J253">
        <v>12</v>
      </c>
    </row>
    <row r="254" spans="1:10" x14ac:dyDescent="0.25">
      <c r="A254" t="s">
        <v>241</v>
      </c>
      <c r="B254" t="s">
        <v>257</v>
      </c>
      <c r="C254" t="s">
        <v>336</v>
      </c>
      <c r="D254">
        <v>13.0265837775971</v>
      </c>
      <c r="E254" t="s">
        <v>257</v>
      </c>
      <c r="F254" t="s">
        <v>257</v>
      </c>
      <c r="G254">
        <f t="shared" si="3"/>
        <v>13.0265837775971</v>
      </c>
      <c r="H254" s="39">
        <v>43101</v>
      </c>
      <c r="I254">
        <v>2018</v>
      </c>
      <c r="J254">
        <v>1</v>
      </c>
    </row>
    <row r="255" spans="1:10" x14ac:dyDescent="0.25">
      <c r="A255" t="s">
        <v>241</v>
      </c>
      <c r="B255" t="s">
        <v>257</v>
      </c>
      <c r="C255" t="s">
        <v>337</v>
      </c>
      <c r="D255">
        <v>13.461814398226601</v>
      </c>
      <c r="E255" t="s">
        <v>257</v>
      </c>
      <c r="F255" t="s">
        <v>257</v>
      </c>
      <c r="G255">
        <f t="shared" si="3"/>
        <v>13.461814398226601</v>
      </c>
      <c r="H255" s="39">
        <v>43132</v>
      </c>
      <c r="I255">
        <v>2018</v>
      </c>
      <c r="J255">
        <v>2</v>
      </c>
    </row>
    <row r="256" spans="1:10" x14ac:dyDescent="0.25">
      <c r="A256" t="s">
        <v>241</v>
      </c>
      <c r="B256" t="s">
        <v>257</v>
      </c>
      <c r="C256" t="s">
        <v>338</v>
      </c>
      <c r="D256">
        <v>13.626206240141</v>
      </c>
      <c r="E256" t="s">
        <v>257</v>
      </c>
      <c r="F256" t="s">
        <v>257</v>
      </c>
      <c r="G256">
        <f t="shared" si="3"/>
        <v>13.626206240141</v>
      </c>
      <c r="H256" s="39">
        <v>43160</v>
      </c>
      <c r="I256">
        <v>2018</v>
      </c>
      <c r="J256">
        <v>3</v>
      </c>
    </row>
    <row r="257" spans="1:10" x14ac:dyDescent="0.25">
      <c r="A257" t="s">
        <v>241</v>
      </c>
      <c r="B257" t="s">
        <v>257</v>
      </c>
      <c r="C257" t="s">
        <v>339</v>
      </c>
      <c r="D257">
        <v>13.4004357209584</v>
      </c>
      <c r="E257" t="s">
        <v>257</v>
      </c>
      <c r="F257" t="s">
        <v>257</v>
      </c>
      <c r="G257">
        <f t="shared" si="3"/>
        <v>13.4004357209584</v>
      </c>
      <c r="H257" s="39">
        <v>43191</v>
      </c>
      <c r="I257">
        <v>2018</v>
      </c>
      <c r="J257">
        <v>4</v>
      </c>
    </row>
    <row r="258" spans="1:10" x14ac:dyDescent="0.25">
      <c r="A258" t="s">
        <v>241</v>
      </c>
      <c r="B258" t="s">
        <v>257</v>
      </c>
      <c r="C258" t="s">
        <v>340</v>
      </c>
      <c r="D258">
        <v>13.4480793096072</v>
      </c>
      <c r="E258" t="s">
        <v>257</v>
      </c>
      <c r="F258" t="s">
        <v>257</v>
      </c>
      <c r="G258">
        <f t="shared" ref="G258:G321" si="4">D258</f>
        <v>13.4480793096072</v>
      </c>
      <c r="H258" s="39">
        <v>43221</v>
      </c>
      <c r="I258">
        <v>2018</v>
      </c>
      <c r="J258">
        <v>5</v>
      </c>
    </row>
    <row r="259" spans="1:10" x14ac:dyDescent="0.25">
      <c r="A259" t="s">
        <v>241</v>
      </c>
      <c r="B259" t="s">
        <v>257</v>
      </c>
      <c r="C259" t="s">
        <v>341</v>
      </c>
      <c r="D259">
        <v>13.3626642272548</v>
      </c>
      <c r="E259" t="s">
        <v>257</v>
      </c>
      <c r="F259" t="s">
        <v>257</v>
      </c>
      <c r="G259">
        <f t="shared" si="4"/>
        <v>13.3626642272548</v>
      </c>
      <c r="H259" s="39">
        <v>43252</v>
      </c>
      <c r="I259">
        <v>2018</v>
      </c>
      <c r="J259">
        <v>6</v>
      </c>
    </row>
    <row r="260" spans="1:10" x14ac:dyDescent="0.25">
      <c r="A260" t="s">
        <v>241</v>
      </c>
      <c r="B260" t="s">
        <v>257</v>
      </c>
      <c r="C260" t="s">
        <v>342</v>
      </c>
      <c r="D260">
        <v>13.284975132250899</v>
      </c>
      <c r="E260" t="s">
        <v>257</v>
      </c>
      <c r="F260" t="s">
        <v>257</v>
      </c>
      <c r="G260">
        <f t="shared" si="4"/>
        <v>13.284975132250899</v>
      </c>
      <c r="H260" s="39">
        <v>43282</v>
      </c>
      <c r="I260">
        <v>2018</v>
      </c>
      <c r="J260">
        <v>7</v>
      </c>
    </row>
    <row r="261" spans="1:10" x14ac:dyDescent="0.25">
      <c r="A261" t="s">
        <v>241</v>
      </c>
      <c r="B261" t="s">
        <v>257</v>
      </c>
      <c r="C261" t="s">
        <v>343</v>
      </c>
      <c r="D261">
        <v>13.2751030373057</v>
      </c>
      <c r="E261" t="s">
        <v>257</v>
      </c>
      <c r="F261" t="s">
        <v>257</v>
      </c>
      <c r="G261">
        <f t="shared" si="4"/>
        <v>13.2751030373057</v>
      </c>
      <c r="H261" s="39">
        <v>43313</v>
      </c>
      <c r="I261">
        <v>2018</v>
      </c>
      <c r="J261">
        <v>8</v>
      </c>
    </row>
    <row r="262" spans="1:10" x14ac:dyDescent="0.25">
      <c r="A262" t="s">
        <v>241</v>
      </c>
      <c r="B262" t="s">
        <v>257</v>
      </c>
      <c r="C262" t="s">
        <v>344</v>
      </c>
      <c r="D262">
        <v>13.4296227842748</v>
      </c>
      <c r="E262" t="s">
        <v>257</v>
      </c>
      <c r="F262" t="s">
        <v>257</v>
      </c>
      <c r="G262">
        <f t="shared" si="4"/>
        <v>13.4296227842748</v>
      </c>
      <c r="H262" s="39">
        <v>43344</v>
      </c>
      <c r="I262">
        <v>2018</v>
      </c>
      <c r="J262">
        <v>9</v>
      </c>
    </row>
    <row r="263" spans="1:10" x14ac:dyDescent="0.25">
      <c r="A263" t="s">
        <v>241</v>
      </c>
      <c r="B263" t="s">
        <v>257</v>
      </c>
      <c r="C263" t="s">
        <v>345</v>
      </c>
      <c r="D263">
        <v>13.711621322493301</v>
      </c>
      <c r="E263" t="s">
        <v>257</v>
      </c>
      <c r="F263" t="s">
        <v>257</v>
      </c>
      <c r="G263">
        <f t="shared" si="4"/>
        <v>13.711621322493301</v>
      </c>
      <c r="H263" s="39">
        <v>43374</v>
      </c>
      <c r="I263">
        <v>2018</v>
      </c>
      <c r="J263">
        <v>10</v>
      </c>
    </row>
    <row r="264" spans="1:10" x14ac:dyDescent="0.25">
      <c r="A264" t="s">
        <v>241</v>
      </c>
      <c r="B264" t="s">
        <v>257</v>
      </c>
      <c r="C264" t="s">
        <v>346</v>
      </c>
      <c r="D264">
        <v>13.841675442859</v>
      </c>
      <c r="E264" t="s">
        <v>257</v>
      </c>
      <c r="F264" t="s">
        <v>257</v>
      </c>
      <c r="G264">
        <f t="shared" si="4"/>
        <v>13.841675442859</v>
      </c>
      <c r="H264" s="39">
        <v>43405</v>
      </c>
      <c r="I264">
        <v>2018</v>
      </c>
      <c r="J264">
        <v>11</v>
      </c>
    </row>
    <row r="265" spans="1:10" x14ac:dyDescent="0.25">
      <c r="A265" t="s">
        <v>241</v>
      </c>
      <c r="B265" t="s">
        <v>257</v>
      </c>
      <c r="C265" t="s">
        <v>347</v>
      </c>
      <c r="D265">
        <v>13.5158963096658</v>
      </c>
      <c r="E265" t="s">
        <v>257</v>
      </c>
      <c r="F265" t="s">
        <v>257</v>
      </c>
      <c r="G265">
        <f t="shared" si="4"/>
        <v>13.5158963096658</v>
      </c>
      <c r="H265" s="39">
        <v>43435</v>
      </c>
      <c r="I265">
        <v>2018</v>
      </c>
      <c r="J265">
        <v>12</v>
      </c>
    </row>
    <row r="266" spans="1:10" x14ac:dyDescent="0.25">
      <c r="A266" t="s">
        <v>241</v>
      </c>
      <c r="B266" t="s">
        <v>257</v>
      </c>
      <c r="C266" t="s">
        <v>348</v>
      </c>
      <c r="D266">
        <v>13.7425252718871</v>
      </c>
      <c r="E266" t="s">
        <v>257</v>
      </c>
      <c r="F266" t="s">
        <v>257</v>
      </c>
      <c r="G266">
        <f t="shared" si="4"/>
        <v>13.7425252718871</v>
      </c>
      <c r="H266" s="39">
        <v>43466</v>
      </c>
      <c r="I266">
        <v>2019</v>
      </c>
      <c r="J266">
        <v>1</v>
      </c>
    </row>
    <row r="267" spans="1:10" x14ac:dyDescent="0.25">
      <c r="A267" t="s">
        <v>241</v>
      </c>
      <c r="B267" t="s">
        <v>257</v>
      </c>
      <c r="C267" t="s">
        <v>349</v>
      </c>
      <c r="D267">
        <v>13.9824601012086</v>
      </c>
      <c r="E267" t="s">
        <v>257</v>
      </c>
      <c r="F267" t="s">
        <v>257</v>
      </c>
      <c r="G267">
        <f t="shared" si="4"/>
        <v>13.9824601012086</v>
      </c>
      <c r="H267" s="39">
        <v>43497</v>
      </c>
      <c r="I267">
        <v>2019</v>
      </c>
      <c r="J267">
        <v>2</v>
      </c>
    </row>
    <row r="268" spans="1:10" x14ac:dyDescent="0.25">
      <c r="A268" t="s">
        <v>241</v>
      </c>
      <c r="B268" t="s">
        <v>257</v>
      </c>
      <c r="C268" t="s">
        <v>350</v>
      </c>
      <c r="D268">
        <v>14.1258200886744</v>
      </c>
      <c r="E268" t="s">
        <v>257</v>
      </c>
      <c r="F268" t="s">
        <v>257</v>
      </c>
      <c r="G268">
        <f t="shared" si="4"/>
        <v>14.1258200886744</v>
      </c>
      <c r="H268" s="39">
        <v>43525</v>
      </c>
      <c r="I268">
        <v>2019</v>
      </c>
      <c r="J268">
        <v>3</v>
      </c>
    </row>
    <row r="269" spans="1:10" x14ac:dyDescent="0.25">
      <c r="A269" t="s">
        <v>241</v>
      </c>
      <c r="B269" t="s">
        <v>257</v>
      </c>
      <c r="C269" t="s">
        <v>351</v>
      </c>
      <c r="D269">
        <v>14.1678837975715</v>
      </c>
      <c r="E269" t="s">
        <v>257</v>
      </c>
      <c r="F269" t="s">
        <v>257</v>
      </c>
      <c r="G269">
        <f t="shared" si="4"/>
        <v>14.1678837975715</v>
      </c>
      <c r="H269" s="39">
        <v>43556</v>
      </c>
      <c r="I269">
        <v>2019</v>
      </c>
      <c r="J269">
        <v>4</v>
      </c>
    </row>
    <row r="270" spans="1:10" x14ac:dyDescent="0.25">
      <c r="A270" t="s">
        <v>241</v>
      </c>
      <c r="B270" t="s">
        <v>257</v>
      </c>
      <c r="C270" t="s">
        <v>352</v>
      </c>
      <c r="D270">
        <v>13.9481223796599</v>
      </c>
      <c r="E270" t="s">
        <v>257</v>
      </c>
      <c r="F270" t="s">
        <v>257</v>
      </c>
      <c r="G270">
        <f t="shared" si="4"/>
        <v>13.9481223796599</v>
      </c>
      <c r="H270" s="39">
        <v>43586</v>
      </c>
      <c r="I270">
        <v>2019</v>
      </c>
      <c r="J270">
        <v>5</v>
      </c>
    </row>
    <row r="271" spans="1:10" x14ac:dyDescent="0.25">
      <c r="A271" t="s">
        <v>241</v>
      </c>
      <c r="B271" t="s">
        <v>257</v>
      </c>
      <c r="C271" t="s">
        <v>353</v>
      </c>
      <c r="D271">
        <v>13.9807432151312</v>
      </c>
      <c r="E271" t="s">
        <v>257</v>
      </c>
      <c r="F271" t="s">
        <v>257</v>
      </c>
      <c r="G271">
        <f t="shared" si="4"/>
        <v>13.9807432151312</v>
      </c>
      <c r="H271" s="39">
        <v>43617</v>
      </c>
      <c r="I271">
        <v>2019</v>
      </c>
      <c r="J271">
        <v>6</v>
      </c>
    </row>
    <row r="272" spans="1:10" x14ac:dyDescent="0.25">
      <c r="A272" t="s">
        <v>241</v>
      </c>
      <c r="B272" t="s">
        <v>257</v>
      </c>
      <c r="C272" t="s">
        <v>354</v>
      </c>
      <c r="D272">
        <v>13.3974311703229</v>
      </c>
      <c r="E272" t="s">
        <v>257</v>
      </c>
      <c r="F272" t="s">
        <v>257</v>
      </c>
      <c r="G272">
        <f t="shared" si="4"/>
        <v>13.3974311703229</v>
      </c>
      <c r="H272" s="39">
        <v>43647</v>
      </c>
      <c r="I272">
        <v>2019</v>
      </c>
      <c r="J272">
        <v>7</v>
      </c>
    </row>
    <row r="273" spans="1:10" x14ac:dyDescent="0.25">
      <c r="A273" t="s">
        <v>241</v>
      </c>
      <c r="B273" t="s">
        <v>257</v>
      </c>
      <c r="C273" t="s">
        <v>355</v>
      </c>
      <c r="D273">
        <v>13.5399327147499</v>
      </c>
      <c r="E273" t="s">
        <v>257</v>
      </c>
      <c r="F273" t="s">
        <v>257</v>
      </c>
      <c r="G273">
        <f t="shared" si="4"/>
        <v>13.5399327147499</v>
      </c>
      <c r="H273" s="39">
        <v>43678</v>
      </c>
      <c r="I273">
        <v>2019</v>
      </c>
      <c r="J273">
        <v>8</v>
      </c>
    </row>
    <row r="274" spans="1:10" x14ac:dyDescent="0.25">
      <c r="A274" t="s">
        <v>241</v>
      </c>
      <c r="B274" t="s">
        <v>257</v>
      </c>
      <c r="C274" t="s">
        <v>356</v>
      </c>
      <c r="D274">
        <v>13.6592562971316</v>
      </c>
      <c r="E274" t="s">
        <v>257</v>
      </c>
      <c r="F274" t="s">
        <v>257</v>
      </c>
      <c r="G274">
        <f t="shared" si="4"/>
        <v>13.6592562971316</v>
      </c>
      <c r="H274" s="39">
        <v>43709</v>
      </c>
      <c r="I274">
        <v>2019</v>
      </c>
      <c r="J274">
        <v>9</v>
      </c>
    </row>
    <row r="275" spans="1:10" x14ac:dyDescent="0.25">
      <c r="A275" t="s">
        <v>241</v>
      </c>
      <c r="B275" t="s">
        <v>257</v>
      </c>
      <c r="C275" t="s">
        <v>357</v>
      </c>
      <c r="D275">
        <v>13.312445309489901</v>
      </c>
      <c r="E275" t="s">
        <v>257</v>
      </c>
      <c r="F275" t="s">
        <v>257</v>
      </c>
      <c r="G275">
        <f t="shared" si="4"/>
        <v>13.312445309489901</v>
      </c>
      <c r="H275" s="39">
        <v>43739</v>
      </c>
      <c r="I275">
        <v>2019</v>
      </c>
      <c r="J275">
        <v>10</v>
      </c>
    </row>
    <row r="276" spans="1:10" x14ac:dyDescent="0.25">
      <c r="A276" t="s">
        <v>241</v>
      </c>
      <c r="B276" t="s">
        <v>257</v>
      </c>
      <c r="C276" t="s">
        <v>358</v>
      </c>
      <c r="D276">
        <v>13.6867264743705</v>
      </c>
      <c r="E276" t="s">
        <v>257</v>
      </c>
      <c r="F276" t="s">
        <v>257</v>
      </c>
      <c r="G276">
        <f t="shared" si="4"/>
        <v>13.6867264743705</v>
      </c>
      <c r="H276" s="39">
        <v>43770</v>
      </c>
      <c r="I276">
        <v>2019</v>
      </c>
      <c r="J276">
        <v>11</v>
      </c>
    </row>
    <row r="277" spans="1:10" x14ac:dyDescent="0.25">
      <c r="A277" t="s">
        <v>241</v>
      </c>
      <c r="B277" t="s">
        <v>257</v>
      </c>
      <c r="C277" t="s">
        <v>359</v>
      </c>
      <c r="D277">
        <v>13.8708625061753</v>
      </c>
      <c r="E277" t="s">
        <v>257</v>
      </c>
      <c r="F277" t="s">
        <v>257</v>
      </c>
      <c r="G277">
        <f t="shared" si="4"/>
        <v>13.8708625061753</v>
      </c>
      <c r="H277" s="39">
        <v>43800</v>
      </c>
      <c r="I277">
        <v>2019</v>
      </c>
      <c r="J277">
        <v>12</v>
      </c>
    </row>
    <row r="278" spans="1:10" x14ac:dyDescent="0.25">
      <c r="A278" t="s">
        <v>241</v>
      </c>
      <c r="B278" t="s">
        <v>257</v>
      </c>
      <c r="C278" t="s">
        <v>360</v>
      </c>
      <c r="D278">
        <v>14.2155273862203</v>
      </c>
      <c r="E278" t="s">
        <v>257</v>
      </c>
      <c r="F278" t="s">
        <v>257</v>
      </c>
      <c r="G278">
        <f t="shared" si="4"/>
        <v>14.2155273862203</v>
      </c>
      <c r="H278" s="39">
        <v>43831</v>
      </c>
      <c r="I278">
        <v>2020</v>
      </c>
      <c r="J278">
        <v>1</v>
      </c>
    </row>
    <row r="279" spans="1:10" x14ac:dyDescent="0.25">
      <c r="A279" t="s">
        <v>241</v>
      </c>
      <c r="B279" t="s">
        <v>257</v>
      </c>
      <c r="C279" t="s">
        <v>361</v>
      </c>
      <c r="D279">
        <v>14.1987877469653</v>
      </c>
      <c r="E279" t="s">
        <v>257</v>
      </c>
      <c r="F279" t="s">
        <v>257</v>
      </c>
      <c r="G279">
        <f t="shared" si="4"/>
        <v>14.1987877469653</v>
      </c>
      <c r="H279" s="39">
        <v>43862</v>
      </c>
      <c r="I279">
        <v>2020</v>
      </c>
      <c r="J279">
        <v>2</v>
      </c>
    </row>
    <row r="280" spans="1:10" x14ac:dyDescent="0.25">
      <c r="A280" t="s">
        <v>241</v>
      </c>
      <c r="B280" t="s">
        <v>257</v>
      </c>
      <c r="C280" t="s">
        <v>362</v>
      </c>
      <c r="D280">
        <v>14.0987791329548</v>
      </c>
      <c r="E280" t="s">
        <v>257</v>
      </c>
      <c r="F280" t="s">
        <v>257</v>
      </c>
      <c r="G280">
        <f t="shared" si="4"/>
        <v>14.0987791329548</v>
      </c>
      <c r="H280" s="39">
        <v>43891</v>
      </c>
      <c r="I280">
        <v>2020</v>
      </c>
      <c r="J280">
        <v>3</v>
      </c>
    </row>
    <row r="281" spans="1:10" x14ac:dyDescent="0.25">
      <c r="A281" t="s">
        <v>241</v>
      </c>
      <c r="B281" t="s">
        <v>257</v>
      </c>
      <c r="C281" t="s">
        <v>363</v>
      </c>
      <c r="D281">
        <v>14.0833271582579</v>
      </c>
      <c r="E281" t="s">
        <v>257</v>
      </c>
      <c r="F281" t="s">
        <v>257</v>
      </c>
      <c r="G281">
        <f t="shared" si="4"/>
        <v>14.0833271582579</v>
      </c>
      <c r="H281" s="39">
        <v>43922</v>
      </c>
      <c r="I281">
        <v>2020</v>
      </c>
      <c r="J281">
        <v>4</v>
      </c>
    </row>
    <row r="282" spans="1:10" x14ac:dyDescent="0.25">
      <c r="A282" t="s">
        <v>241</v>
      </c>
      <c r="B282" t="s">
        <v>257</v>
      </c>
      <c r="C282" t="s">
        <v>364</v>
      </c>
      <c r="D282">
        <v>14.541735740932801</v>
      </c>
      <c r="E282" t="s">
        <v>257</v>
      </c>
      <c r="F282" t="s">
        <v>257</v>
      </c>
      <c r="G282">
        <f t="shared" si="4"/>
        <v>14.541735740932801</v>
      </c>
      <c r="H282" s="39">
        <v>43952</v>
      </c>
      <c r="I282">
        <v>2020</v>
      </c>
      <c r="J282">
        <v>5</v>
      </c>
    </row>
    <row r="283" spans="1:10" x14ac:dyDescent="0.25">
      <c r="A283" t="s">
        <v>241</v>
      </c>
      <c r="B283" t="s">
        <v>257</v>
      </c>
      <c r="C283" t="s">
        <v>365</v>
      </c>
      <c r="D283">
        <v>13.8708625061753</v>
      </c>
      <c r="E283" t="s">
        <v>257</v>
      </c>
      <c r="F283" t="s">
        <v>257</v>
      </c>
      <c r="G283">
        <f t="shared" si="4"/>
        <v>13.8708625061753</v>
      </c>
      <c r="H283" s="39">
        <v>43983</v>
      </c>
      <c r="I283">
        <v>2020</v>
      </c>
      <c r="J283">
        <v>6</v>
      </c>
    </row>
    <row r="284" spans="1:10" x14ac:dyDescent="0.25">
      <c r="A284" t="s">
        <v>241</v>
      </c>
      <c r="B284" t="s">
        <v>257</v>
      </c>
      <c r="C284" t="s">
        <v>366</v>
      </c>
      <c r="D284">
        <v>13.3618057842161</v>
      </c>
      <c r="E284" t="s">
        <v>257</v>
      </c>
      <c r="F284" t="s">
        <v>257</v>
      </c>
      <c r="G284">
        <f t="shared" si="4"/>
        <v>13.3618057842161</v>
      </c>
      <c r="H284" s="39">
        <v>44013</v>
      </c>
      <c r="I284">
        <v>2020</v>
      </c>
      <c r="J284">
        <v>7</v>
      </c>
    </row>
    <row r="285" spans="1:10" x14ac:dyDescent="0.25">
      <c r="A285" t="s">
        <v>241</v>
      </c>
      <c r="B285" t="s">
        <v>257</v>
      </c>
      <c r="C285" t="s">
        <v>367</v>
      </c>
      <c r="D285">
        <v>13.7528265883518</v>
      </c>
      <c r="E285" t="s">
        <v>257</v>
      </c>
      <c r="F285" t="s">
        <v>257</v>
      </c>
      <c r="G285">
        <f t="shared" si="4"/>
        <v>13.7528265883518</v>
      </c>
      <c r="H285" s="39">
        <v>44044</v>
      </c>
      <c r="I285">
        <v>2020</v>
      </c>
      <c r="J285">
        <v>8</v>
      </c>
    </row>
    <row r="286" spans="1:10" x14ac:dyDescent="0.25">
      <c r="A286" t="s">
        <v>241</v>
      </c>
      <c r="B286" t="s">
        <v>257</v>
      </c>
      <c r="C286" t="s">
        <v>368</v>
      </c>
      <c r="D286">
        <v>13.569548999585701</v>
      </c>
      <c r="E286" t="s">
        <v>257</v>
      </c>
      <c r="F286" t="s">
        <v>257</v>
      </c>
      <c r="G286">
        <f t="shared" si="4"/>
        <v>13.569548999585701</v>
      </c>
      <c r="H286" s="39">
        <v>44075</v>
      </c>
      <c r="I286">
        <v>2020</v>
      </c>
      <c r="J286">
        <v>9</v>
      </c>
    </row>
    <row r="287" spans="1:10" x14ac:dyDescent="0.25">
      <c r="A287" t="s">
        <v>241</v>
      </c>
      <c r="B287" t="s">
        <v>257</v>
      </c>
      <c r="C287" t="s">
        <v>369</v>
      </c>
      <c r="D287">
        <v>13.824935803603999</v>
      </c>
      <c r="E287" t="s">
        <v>257</v>
      </c>
      <c r="F287" t="s">
        <v>257</v>
      </c>
      <c r="G287">
        <f t="shared" si="4"/>
        <v>13.824935803603999</v>
      </c>
      <c r="H287" s="39">
        <v>44105</v>
      </c>
      <c r="I287">
        <v>2020</v>
      </c>
      <c r="J287">
        <v>10</v>
      </c>
    </row>
    <row r="288" spans="1:10" x14ac:dyDescent="0.25">
      <c r="A288" t="s">
        <v>241</v>
      </c>
      <c r="B288" t="s">
        <v>257</v>
      </c>
      <c r="C288" t="s">
        <v>370</v>
      </c>
      <c r="D288">
        <v>13.675995936386601</v>
      </c>
      <c r="E288" t="s">
        <v>257</v>
      </c>
      <c r="F288" t="s">
        <v>257</v>
      </c>
      <c r="G288">
        <f t="shared" si="4"/>
        <v>13.675995936386601</v>
      </c>
      <c r="H288" s="39">
        <v>44136</v>
      </c>
      <c r="I288">
        <v>2020</v>
      </c>
      <c r="J288">
        <v>11</v>
      </c>
    </row>
    <row r="289" spans="1:10" x14ac:dyDescent="0.25">
      <c r="A289" t="s">
        <v>241</v>
      </c>
      <c r="B289" t="s">
        <v>257</v>
      </c>
      <c r="C289" t="s">
        <v>371</v>
      </c>
      <c r="D289">
        <v>13.176382087853201</v>
      </c>
      <c r="E289" t="s">
        <v>257</v>
      </c>
      <c r="F289" t="s">
        <v>257</v>
      </c>
      <c r="G289">
        <f t="shared" si="4"/>
        <v>13.176382087853201</v>
      </c>
      <c r="H289" s="39">
        <v>44166</v>
      </c>
      <c r="I289">
        <v>2020</v>
      </c>
      <c r="J289">
        <v>12</v>
      </c>
    </row>
    <row r="290" spans="1:10" x14ac:dyDescent="0.25">
      <c r="A290" t="s">
        <v>241</v>
      </c>
      <c r="B290" t="s">
        <v>259</v>
      </c>
      <c r="C290" t="s">
        <v>300</v>
      </c>
      <c r="D290">
        <v>9.5314329454602706</v>
      </c>
      <c r="E290" t="s">
        <v>259</v>
      </c>
      <c r="F290" t="s">
        <v>259</v>
      </c>
      <c r="G290">
        <f t="shared" si="4"/>
        <v>9.5314329454602706</v>
      </c>
      <c r="H290" s="39">
        <v>42005</v>
      </c>
      <c r="I290">
        <v>2015</v>
      </c>
      <c r="J290">
        <v>1</v>
      </c>
    </row>
    <row r="291" spans="1:10" x14ac:dyDescent="0.25">
      <c r="A291" t="s">
        <v>241</v>
      </c>
      <c r="B291" t="s">
        <v>259</v>
      </c>
      <c r="C291" t="s">
        <v>301</v>
      </c>
      <c r="D291">
        <v>9.4769218125017005</v>
      </c>
      <c r="E291" t="s">
        <v>259</v>
      </c>
      <c r="F291" t="s">
        <v>259</v>
      </c>
      <c r="G291">
        <f t="shared" si="4"/>
        <v>9.4769218125017005</v>
      </c>
      <c r="H291" s="39">
        <v>42036</v>
      </c>
      <c r="I291">
        <v>2015</v>
      </c>
      <c r="J291">
        <v>2</v>
      </c>
    </row>
    <row r="292" spans="1:10" x14ac:dyDescent="0.25">
      <c r="A292" t="s">
        <v>241</v>
      </c>
      <c r="B292" t="s">
        <v>259</v>
      </c>
      <c r="C292" t="s">
        <v>302</v>
      </c>
      <c r="D292">
        <v>9.3322741604778798</v>
      </c>
      <c r="E292" t="s">
        <v>259</v>
      </c>
      <c r="F292" t="s">
        <v>259</v>
      </c>
      <c r="G292">
        <f t="shared" si="4"/>
        <v>9.3322741604778798</v>
      </c>
      <c r="H292" s="39">
        <v>42064</v>
      </c>
      <c r="I292">
        <v>2015</v>
      </c>
      <c r="J292">
        <v>3</v>
      </c>
    </row>
    <row r="293" spans="1:10" x14ac:dyDescent="0.25">
      <c r="A293" t="s">
        <v>241</v>
      </c>
      <c r="B293" t="s">
        <v>259</v>
      </c>
      <c r="C293" t="s">
        <v>303</v>
      </c>
      <c r="D293">
        <v>9.2863474579065208</v>
      </c>
      <c r="E293" t="s">
        <v>259</v>
      </c>
      <c r="F293" t="s">
        <v>259</v>
      </c>
      <c r="G293">
        <f t="shared" si="4"/>
        <v>9.2863474579065208</v>
      </c>
      <c r="H293" s="39">
        <v>42095</v>
      </c>
      <c r="I293">
        <v>2015</v>
      </c>
      <c r="J293">
        <v>4</v>
      </c>
    </row>
    <row r="294" spans="1:10" x14ac:dyDescent="0.25">
      <c r="A294" t="s">
        <v>241</v>
      </c>
      <c r="B294" t="s">
        <v>259</v>
      </c>
      <c r="C294" t="s">
        <v>304</v>
      </c>
      <c r="D294">
        <v>9.36618266050721</v>
      </c>
      <c r="E294" t="s">
        <v>259</v>
      </c>
      <c r="F294" t="s">
        <v>259</v>
      </c>
      <c r="G294">
        <f t="shared" si="4"/>
        <v>9.36618266050721</v>
      </c>
      <c r="H294" s="39">
        <v>42125</v>
      </c>
      <c r="I294">
        <v>2015</v>
      </c>
      <c r="J294">
        <v>5</v>
      </c>
    </row>
    <row r="295" spans="1:10" x14ac:dyDescent="0.25">
      <c r="A295" t="s">
        <v>241</v>
      </c>
      <c r="B295" t="s">
        <v>259</v>
      </c>
      <c r="C295" t="s">
        <v>305</v>
      </c>
      <c r="D295">
        <v>8.50301818507711</v>
      </c>
      <c r="E295" t="s">
        <v>259</v>
      </c>
      <c r="F295" t="s">
        <v>259</v>
      </c>
      <c r="G295">
        <f t="shared" si="4"/>
        <v>8.50301818507711</v>
      </c>
      <c r="H295" s="39">
        <v>42156</v>
      </c>
      <c r="I295">
        <v>2015</v>
      </c>
      <c r="J295">
        <v>6</v>
      </c>
    </row>
    <row r="296" spans="1:10" x14ac:dyDescent="0.25">
      <c r="A296" t="s">
        <v>241</v>
      </c>
      <c r="B296" t="s">
        <v>259</v>
      </c>
      <c r="C296" t="s">
        <v>306</v>
      </c>
      <c r="D296">
        <v>8.6725606852237398</v>
      </c>
      <c r="E296" t="s">
        <v>259</v>
      </c>
      <c r="F296" t="s">
        <v>259</v>
      </c>
      <c r="G296">
        <f t="shared" si="4"/>
        <v>8.6725606852237398</v>
      </c>
      <c r="H296" s="39">
        <v>42186</v>
      </c>
      <c r="I296">
        <v>2015</v>
      </c>
      <c r="J296">
        <v>7</v>
      </c>
    </row>
    <row r="297" spans="1:10" x14ac:dyDescent="0.25">
      <c r="A297" t="s">
        <v>241</v>
      </c>
      <c r="B297" t="s">
        <v>259</v>
      </c>
      <c r="C297" t="s">
        <v>307</v>
      </c>
      <c r="D297">
        <v>9.2751876984032204</v>
      </c>
      <c r="E297" t="s">
        <v>259</v>
      </c>
      <c r="F297" t="s">
        <v>259</v>
      </c>
      <c r="G297">
        <f t="shared" si="4"/>
        <v>9.2751876984032204</v>
      </c>
      <c r="H297" s="39">
        <v>42217</v>
      </c>
      <c r="I297">
        <v>2015</v>
      </c>
      <c r="J297">
        <v>8</v>
      </c>
    </row>
    <row r="298" spans="1:10" x14ac:dyDescent="0.25">
      <c r="A298" t="s">
        <v>241</v>
      </c>
      <c r="B298" t="s">
        <v>259</v>
      </c>
      <c r="C298" t="s">
        <v>308</v>
      </c>
      <c r="D298">
        <v>10.087704034549001</v>
      </c>
      <c r="E298" t="s">
        <v>259</v>
      </c>
      <c r="F298" t="s">
        <v>259</v>
      </c>
      <c r="G298">
        <f t="shared" si="4"/>
        <v>10.087704034549001</v>
      </c>
      <c r="H298" s="39">
        <v>42248</v>
      </c>
      <c r="I298">
        <v>2015</v>
      </c>
      <c r="J298">
        <v>9</v>
      </c>
    </row>
    <row r="299" spans="1:10" x14ac:dyDescent="0.25">
      <c r="A299" t="s">
        <v>241</v>
      </c>
      <c r="B299" t="s">
        <v>259</v>
      </c>
      <c r="C299" t="s">
        <v>309</v>
      </c>
      <c r="D299">
        <v>9.9636590154543097</v>
      </c>
      <c r="E299" t="s">
        <v>259</v>
      </c>
      <c r="F299" t="s">
        <v>259</v>
      </c>
      <c r="G299">
        <f t="shared" si="4"/>
        <v>9.9636590154543097</v>
      </c>
      <c r="H299" s="39">
        <v>42278</v>
      </c>
      <c r="I299">
        <v>2015</v>
      </c>
      <c r="J299">
        <v>10</v>
      </c>
    </row>
    <row r="300" spans="1:10" x14ac:dyDescent="0.25">
      <c r="A300" t="s">
        <v>241</v>
      </c>
      <c r="B300" t="s">
        <v>259</v>
      </c>
      <c r="C300" t="s">
        <v>310</v>
      </c>
      <c r="D300">
        <v>9.8069931608884495</v>
      </c>
      <c r="E300" t="s">
        <v>259</v>
      </c>
      <c r="F300" t="s">
        <v>259</v>
      </c>
      <c r="G300">
        <f t="shared" si="4"/>
        <v>9.8069931608884495</v>
      </c>
      <c r="H300" s="39">
        <v>42309</v>
      </c>
      <c r="I300">
        <v>2015</v>
      </c>
      <c r="J300">
        <v>11</v>
      </c>
    </row>
    <row r="301" spans="1:10" x14ac:dyDescent="0.25">
      <c r="A301" t="s">
        <v>241</v>
      </c>
      <c r="B301" t="s">
        <v>259</v>
      </c>
      <c r="C301" t="s">
        <v>311</v>
      </c>
      <c r="D301">
        <v>10.372277901883701</v>
      </c>
      <c r="E301" t="s">
        <v>259</v>
      </c>
      <c r="F301" t="s">
        <v>259</v>
      </c>
      <c r="G301">
        <f t="shared" si="4"/>
        <v>10.372277901883701</v>
      </c>
      <c r="H301" s="39">
        <v>42339</v>
      </c>
      <c r="I301">
        <v>2015</v>
      </c>
      <c r="J301">
        <v>12</v>
      </c>
    </row>
    <row r="302" spans="1:10" x14ac:dyDescent="0.25">
      <c r="A302" t="s">
        <v>241</v>
      </c>
      <c r="B302" t="s">
        <v>259</v>
      </c>
      <c r="C302" t="s">
        <v>312</v>
      </c>
      <c r="D302">
        <v>10.112598882671801</v>
      </c>
      <c r="E302" t="s">
        <v>259</v>
      </c>
      <c r="F302" t="s">
        <v>259</v>
      </c>
      <c r="G302">
        <f t="shared" si="4"/>
        <v>10.112598882671801</v>
      </c>
      <c r="H302" s="39">
        <v>42370</v>
      </c>
      <c r="I302">
        <v>2016</v>
      </c>
      <c r="J302">
        <v>1</v>
      </c>
    </row>
    <row r="303" spans="1:10" x14ac:dyDescent="0.25">
      <c r="A303" t="s">
        <v>241</v>
      </c>
      <c r="B303" t="s">
        <v>259</v>
      </c>
      <c r="C303" t="s">
        <v>313</v>
      </c>
      <c r="D303">
        <v>10.692906376844499</v>
      </c>
      <c r="E303" t="s">
        <v>259</v>
      </c>
      <c r="F303" t="s">
        <v>259</v>
      </c>
      <c r="G303">
        <f t="shared" si="4"/>
        <v>10.692906376844499</v>
      </c>
      <c r="H303" s="39">
        <v>42401</v>
      </c>
      <c r="I303">
        <v>2016</v>
      </c>
      <c r="J303">
        <v>2</v>
      </c>
    </row>
    <row r="304" spans="1:10" x14ac:dyDescent="0.25">
      <c r="A304" t="s">
        <v>241</v>
      </c>
      <c r="B304" t="s">
        <v>259</v>
      </c>
      <c r="C304" t="s">
        <v>314</v>
      </c>
      <c r="D304">
        <v>10.6027698577793</v>
      </c>
      <c r="E304" t="s">
        <v>259</v>
      </c>
      <c r="F304" t="s">
        <v>259</v>
      </c>
      <c r="G304">
        <f t="shared" si="4"/>
        <v>10.6027698577793</v>
      </c>
      <c r="H304" s="39">
        <v>42430</v>
      </c>
      <c r="I304">
        <v>2016</v>
      </c>
      <c r="J304">
        <v>3</v>
      </c>
    </row>
    <row r="305" spans="1:10" x14ac:dyDescent="0.25">
      <c r="A305" t="s">
        <v>241</v>
      </c>
      <c r="B305" t="s">
        <v>259</v>
      </c>
      <c r="C305" t="s">
        <v>315</v>
      </c>
      <c r="D305">
        <v>10.0349097876679</v>
      </c>
      <c r="E305" t="s">
        <v>259</v>
      </c>
      <c r="F305" t="s">
        <v>259</v>
      </c>
      <c r="G305">
        <f t="shared" si="4"/>
        <v>10.0349097876679</v>
      </c>
      <c r="H305" s="39">
        <v>42461</v>
      </c>
      <c r="I305">
        <v>2016</v>
      </c>
      <c r="J305">
        <v>4</v>
      </c>
    </row>
    <row r="306" spans="1:10" x14ac:dyDescent="0.25">
      <c r="A306" t="s">
        <v>241</v>
      </c>
      <c r="B306" t="s">
        <v>259</v>
      </c>
      <c r="C306" t="s">
        <v>316</v>
      </c>
      <c r="D306">
        <v>9.9022803381860705</v>
      </c>
      <c r="E306" t="s">
        <v>259</v>
      </c>
      <c r="F306" t="s">
        <v>259</v>
      </c>
      <c r="G306">
        <f t="shared" si="4"/>
        <v>9.9022803381860705</v>
      </c>
      <c r="H306" s="39">
        <v>42491</v>
      </c>
      <c r="I306">
        <v>2016</v>
      </c>
      <c r="J306">
        <v>5</v>
      </c>
    </row>
    <row r="307" spans="1:10" x14ac:dyDescent="0.25">
      <c r="A307" t="s">
        <v>241</v>
      </c>
      <c r="B307" t="s">
        <v>259</v>
      </c>
      <c r="C307" t="s">
        <v>317</v>
      </c>
      <c r="D307">
        <v>8.2652294633524601</v>
      </c>
      <c r="E307" t="s">
        <v>259</v>
      </c>
      <c r="F307" t="s">
        <v>259</v>
      </c>
      <c r="G307">
        <f t="shared" si="4"/>
        <v>8.2652294633524601</v>
      </c>
      <c r="H307" s="39">
        <v>42522</v>
      </c>
      <c r="I307">
        <v>2016</v>
      </c>
      <c r="J307">
        <v>6</v>
      </c>
    </row>
    <row r="308" spans="1:10" x14ac:dyDescent="0.25">
      <c r="A308" t="s">
        <v>241</v>
      </c>
      <c r="B308" t="s">
        <v>259</v>
      </c>
      <c r="C308" t="s">
        <v>318</v>
      </c>
      <c r="D308">
        <v>8.2815398810881202</v>
      </c>
      <c r="E308" t="s">
        <v>259</v>
      </c>
      <c r="F308" t="s">
        <v>259</v>
      </c>
      <c r="G308">
        <f t="shared" si="4"/>
        <v>8.2815398810881202</v>
      </c>
      <c r="H308" s="39">
        <v>42552</v>
      </c>
      <c r="I308">
        <v>2016</v>
      </c>
      <c r="J308">
        <v>7</v>
      </c>
    </row>
    <row r="309" spans="1:10" x14ac:dyDescent="0.25">
      <c r="A309" t="s">
        <v>241</v>
      </c>
      <c r="B309" t="s">
        <v>259</v>
      </c>
      <c r="C309" t="s">
        <v>319</v>
      </c>
      <c r="D309">
        <v>9.0627230463206807</v>
      </c>
      <c r="E309" t="s">
        <v>259</v>
      </c>
      <c r="F309" t="s">
        <v>259</v>
      </c>
      <c r="G309">
        <f t="shared" si="4"/>
        <v>9.0627230463206807</v>
      </c>
      <c r="H309" s="39">
        <v>42583</v>
      </c>
      <c r="I309">
        <v>2016</v>
      </c>
      <c r="J309">
        <v>8</v>
      </c>
    </row>
    <row r="310" spans="1:10" x14ac:dyDescent="0.25">
      <c r="A310" t="s">
        <v>241</v>
      </c>
      <c r="B310" t="s">
        <v>259</v>
      </c>
      <c r="C310" t="s">
        <v>320</v>
      </c>
      <c r="D310">
        <v>9.4799263631372206</v>
      </c>
      <c r="E310" t="s">
        <v>259</v>
      </c>
      <c r="F310" t="s">
        <v>259</v>
      </c>
      <c r="G310">
        <f t="shared" si="4"/>
        <v>9.4799263631372206</v>
      </c>
      <c r="H310" s="39">
        <v>42614</v>
      </c>
      <c r="I310">
        <v>2016</v>
      </c>
      <c r="J310">
        <v>9</v>
      </c>
    </row>
    <row r="311" spans="1:10" x14ac:dyDescent="0.25">
      <c r="A311" t="s">
        <v>241</v>
      </c>
      <c r="B311" t="s">
        <v>259</v>
      </c>
      <c r="C311" t="s">
        <v>321</v>
      </c>
      <c r="D311">
        <v>9.2597357237062905</v>
      </c>
      <c r="E311" t="s">
        <v>259</v>
      </c>
      <c r="F311" t="s">
        <v>259</v>
      </c>
      <c r="G311">
        <f t="shared" si="4"/>
        <v>9.2597357237062905</v>
      </c>
      <c r="H311" s="39">
        <v>42644</v>
      </c>
      <c r="I311">
        <v>2016</v>
      </c>
      <c r="J311">
        <v>10</v>
      </c>
    </row>
    <row r="312" spans="1:10" x14ac:dyDescent="0.25">
      <c r="A312" t="s">
        <v>241</v>
      </c>
      <c r="B312" t="s">
        <v>259</v>
      </c>
      <c r="C312" t="s">
        <v>322</v>
      </c>
      <c r="D312">
        <v>9.79197040771089</v>
      </c>
      <c r="E312" t="s">
        <v>259</v>
      </c>
      <c r="F312" t="s">
        <v>259</v>
      </c>
      <c r="G312">
        <f t="shared" si="4"/>
        <v>9.79197040771089</v>
      </c>
      <c r="H312" s="39">
        <v>42675</v>
      </c>
      <c r="I312">
        <v>2016</v>
      </c>
      <c r="J312">
        <v>11</v>
      </c>
    </row>
    <row r="313" spans="1:10" x14ac:dyDescent="0.25">
      <c r="A313" t="s">
        <v>241</v>
      </c>
      <c r="B313" t="s">
        <v>259</v>
      </c>
      <c r="C313" t="s">
        <v>323</v>
      </c>
      <c r="D313">
        <v>9.0558555020109601</v>
      </c>
      <c r="E313" t="s">
        <v>259</v>
      </c>
      <c r="F313" t="s">
        <v>259</v>
      </c>
      <c r="G313">
        <f t="shared" si="4"/>
        <v>9.0558555020109601</v>
      </c>
      <c r="H313" s="39">
        <v>42705</v>
      </c>
      <c r="I313">
        <v>2016</v>
      </c>
      <c r="J313">
        <v>12</v>
      </c>
    </row>
    <row r="314" spans="1:10" x14ac:dyDescent="0.25">
      <c r="A314" t="s">
        <v>241</v>
      </c>
      <c r="B314" t="s">
        <v>259</v>
      </c>
      <c r="C314" t="s">
        <v>324</v>
      </c>
      <c r="D314">
        <v>8.6867249953625691</v>
      </c>
      <c r="E314" t="s">
        <v>259</v>
      </c>
      <c r="F314" t="s">
        <v>259</v>
      </c>
      <c r="G314">
        <f t="shared" si="4"/>
        <v>8.6867249953625691</v>
      </c>
      <c r="H314" s="39">
        <v>42736</v>
      </c>
      <c r="I314">
        <v>2017</v>
      </c>
      <c r="J314">
        <v>1</v>
      </c>
    </row>
    <row r="315" spans="1:10" x14ac:dyDescent="0.25">
      <c r="A315" t="s">
        <v>241</v>
      </c>
      <c r="B315" t="s">
        <v>259</v>
      </c>
      <c r="C315" t="s">
        <v>325</v>
      </c>
      <c r="D315">
        <v>8.7214919384306295</v>
      </c>
      <c r="E315" t="s">
        <v>259</v>
      </c>
      <c r="F315" t="s">
        <v>259</v>
      </c>
      <c r="G315">
        <f t="shared" si="4"/>
        <v>8.7214919384306295</v>
      </c>
      <c r="H315" s="39">
        <v>42767</v>
      </c>
      <c r="I315">
        <v>2017</v>
      </c>
      <c r="J315">
        <v>2</v>
      </c>
    </row>
    <row r="316" spans="1:10" x14ac:dyDescent="0.25">
      <c r="A316" t="s">
        <v>241</v>
      </c>
      <c r="B316" t="s">
        <v>259</v>
      </c>
      <c r="C316" t="s">
        <v>326</v>
      </c>
      <c r="D316">
        <v>8.7983225903958004</v>
      </c>
      <c r="E316" t="s">
        <v>259</v>
      </c>
      <c r="F316" t="s">
        <v>259</v>
      </c>
      <c r="G316">
        <f t="shared" si="4"/>
        <v>8.7983225903958004</v>
      </c>
      <c r="H316" s="39">
        <v>42795</v>
      </c>
      <c r="I316">
        <v>2017</v>
      </c>
      <c r="J316">
        <v>3</v>
      </c>
    </row>
    <row r="317" spans="1:10" x14ac:dyDescent="0.25">
      <c r="A317" t="s">
        <v>241</v>
      </c>
      <c r="B317" t="s">
        <v>259</v>
      </c>
      <c r="C317" t="s">
        <v>327</v>
      </c>
      <c r="D317">
        <v>9.4468763061466401</v>
      </c>
      <c r="E317" t="s">
        <v>259</v>
      </c>
      <c r="F317" t="s">
        <v>259</v>
      </c>
      <c r="G317">
        <f t="shared" si="4"/>
        <v>9.4468763061466401</v>
      </c>
      <c r="H317" s="39">
        <v>42826</v>
      </c>
      <c r="I317">
        <v>2017</v>
      </c>
      <c r="J317">
        <v>4</v>
      </c>
    </row>
    <row r="318" spans="1:10" x14ac:dyDescent="0.25">
      <c r="A318" t="s">
        <v>241</v>
      </c>
      <c r="B318" t="s">
        <v>259</v>
      </c>
      <c r="C318" t="s">
        <v>328</v>
      </c>
      <c r="D318">
        <v>9.2485759642029901</v>
      </c>
      <c r="E318" t="s">
        <v>259</v>
      </c>
      <c r="F318" t="s">
        <v>259</v>
      </c>
      <c r="G318">
        <f t="shared" si="4"/>
        <v>9.2485759642029901</v>
      </c>
      <c r="H318" s="39">
        <v>42856</v>
      </c>
      <c r="I318">
        <v>2017</v>
      </c>
      <c r="J318">
        <v>5</v>
      </c>
    </row>
    <row r="319" spans="1:10" x14ac:dyDescent="0.25">
      <c r="A319" t="s">
        <v>241</v>
      </c>
      <c r="B319" t="s">
        <v>259</v>
      </c>
      <c r="C319" t="s">
        <v>329</v>
      </c>
      <c r="D319">
        <v>8.9150708436613399</v>
      </c>
      <c r="E319" t="s">
        <v>259</v>
      </c>
      <c r="F319" t="s">
        <v>259</v>
      </c>
      <c r="G319">
        <f t="shared" si="4"/>
        <v>8.9150708436613399</v>
      </c>
      <c r="H319" s="39">
        <v>42887</v>
      </c>
      <c r="I319">
        <v>2017</v>
      </c>
      <c r="J319">
        <v>6</v>
      </c>
    </row>
    <row r="320" spans="1:10" x14ac:dyDescent="0.25">
      <c r="A320" t="s">
        <v>241</v>
      </c>
      <c r="B320" t="s">
        <v>259</v>
      </c>
      <c r="C320" t="s">
        <v>330</v>
      </c>
      <c r="D320">
        <v>8.0810934315476306</v>
      </c>
      <c r="E320" t="s">
        <v>259</v>
      </c>
      <c r="F320" t="s">
        <v>259</v>
      </c>
      <c r="G320">
        <f t="shared" si="4"/>
        <v>8.0810934315476306</v>
      </c>
      <c r="H320" s="39">
        <v>42917</v>
      </c>
      <c r="I320">
        <v>2017</v>
      </c>
      <c r="J320">
        <v>7</v>
      </c>
    </row>
    <row r="321" spans="1:10" x14ac:dyDescent="0.25">
      <c r="A321" t="s">
        <v>241</v>
      </c>
      <c r="B321" t="s">
        <v>259</v>
      </c>
      <c r="C321" t="s">
        <v>331</v>
      </c>
      <c r="D321">
        <v>9.02495155261715</v>
      </c>
      <c r="E321" t="s">
        <v>259</v>
      </c>
      <c r="F321" t="s">
        <v>259</v>
      </c>
      <c r="G321">
        <f t="shared" si="4"/>
        <v>9.02495155261715</v>
      </c>
      <c r="H321" s="39">
        <v>42948</v>
      </c>
      <c r="I321">
        <v>2017</v>
      </c>
      <c r="J321">
        <v>8</v>
      </c>
    </row>
    <row r="322" spans="1:10" x14ac:dyDescent="0.25">
      <c r="A322" t="s">
        <v>241</v>
      </c>
      <c r="B322" t="s">
        <v>259</v>
      </c>
      <c r="C322" t="s">
        <v>332</v>
      </c>
      <c r="D322">
        <v>9.7301625089232893</v>
      </c>
      <c r="E322" t="s">
        <v>259</v>
      </c>
      <c r="F322" t="s">
        <v>259</v>
      </c>
      <c r="G322">
        <f t="shared" ref="G322:G385" si="5">D322</f>
        <v>9.7301625089232893</v>
      </c>
      <c r="H322" s="39">
        <v>42979</v>
      </c>
      <c r="I322">
        <v>2017</v>
      </c>
      <c r="J322">
        <v>9</v>
      </c>
    </row>
    <row r="323" spans="1:10" x14ac:dyDescent="0.25">
      <c r="A323" t="s">
        <v>241</v>
      </c>
      <c r="B323" t="s">
        <v>259</v>
      </c>
      <c r="C323" t="s">
        <v>333</v>
      </c>
      <c r="D323">
        <v>9.5322913884989493</v>
      </c>
      <c r="E323" t="s">
        <v>259</v>
      </c>
      <c r="F323" t="s">
        <v>259</v>
      </c>
      <c r="G323">
        <f t="shared" si="5"/>
        <v>9.5322913884989493</v>
      </c>
      <c r="H323" s="39">
        <v>43009</v>
      </c>
      <c r="I323">
        <v>2017</v>
      </c>
      <c r="J323">
        <v>10</v>
      </c>
    </row>
    <row r="324" spans="1:10" x14ac:dyDescent="0.25">
      <c r="A324" t="s">
        <v>241</v>
      </c>
      <c r="B324" t="s">
        <v>259</v>
      </c>
      <c r="C324" t="s">
        <v>334</v>
      </c>
      <c r="D324">
        <v>9.2082291413832404</v>
      </c>
      <c r="E324" t="s">
        <v>259</v>
      </c>
      <c r="F324" t="s">
        <v>259</v>
      </c>
      <c r="G324">
        <f t="shared" si="5"/>
        <v>9.2082291413832404</v>
      </c>
      <c r="H324" s="39">
        <v>43040</v>
      </c>
      <c r="I324">
        <v>2017</v>
      </c>
      <c r="J324">
        <v>11</v>
      </c>
    </row>
    <row r="325" spans="1:10" x14ac:dyDescent="0.25">
      <c r="A325" t="s">
        <v>241</v>
      </c>
      <c r="B325" t="s">
        <v>259</v>
      </c>
      <c r="C325" t="s">
        <v>335</v>
      </c>
      <c r="D325">
        <v>9.3288403883229893</v>
      </c>
      <c r="E325" t="s">
        <v>259</v>
      </c>
      <c r="F325" t="s">
        <v>259</v>
      </c>
      <c r="G325">
        <f t="shared" si="5"/>
        <v>9.3288403883229893</v>
      </c>
      <c r="H325" s="39">
        <v>43070</v>
      </c>
      <c r="I325">
        <v>2017</v>
      </c>
      <c r="J325">
        <v>12</v>
      </c>
    </row>
    <row r="326" spans="1:10" x14ac:dyDescent="0.25">
      <c r="A326" t="s">
        <v>241</v>
      </c>
      <c r="B326" t="s">
        <v>259</v>
      </c>
      <c r="C326" t="s">
        <v>336</v>
      </c>
      <c r="D326">
        <v>8.7725692992343092</v>
      </c>
      <c r="E326" t="s">
        <v>259</v>
      </c>
      <c r="F326" t="s">
        <v>259</v>
      </c>
      <c r="G326">
        <f t="shared" si="5"/>
        <v>8.7725692992343092</v>
      </c>
      <c r="H326" s="39">
        <v>43101</v>
      </c>
      <c r="I326">
        <v>2018</v>
      </c>
      <c r="J326">
        <v>1</v>
      </c>
    </row>
    <row r="327" spans="1:10" x14ac:dyDescent="0.25">
      <c r="A327" t="s">
        <v>241</v>
      </c>
      <c r="B327" t="s">
        <v>259</v>
      </c>
      <c r="C327" t="s">
        <v>337</v>
      </c>
      <c r="D327">
        <v>9.09748998938875</v>
      </c>
      <c r="E327" t="s">
        <v>259</v>
      </c>
      <c r="F327" t="s">
        <v>259</v>
      </c>
      <c r="G327">
        <f t="shared" si="5"/>
        <v>9.09748998938875</v>
      </c>
      <c r="H327" s="39">
        <v>43132</v>
      </c>
      <c r="I327">
        <v>2018</v>
      </c>
      <c r="J327">
        <v>2</v>
      </c>
    </row>
    <row r="328" spans="1:10" x14ac:dyDescent="0.25">
      <c r="A328" t="s">
        <v>241</v>
      </c>
      <c r="B328" t="s">
        <v>259</v>
      </c>
      <c r="C328" t="s">
        <v>338</v>
      </c>
      <c r="D328">
        <v>9.4438717555111094</v>
      </c>
      <c r="E328" t="s">
        <v>259</v>
      </c>
      <c r="F328" t="s">
        <v>259</v>
      </c>
      <c r="G328">
        <f t="shared" si="5"/>
        <v>9.4438717555111094</v>
      </c>
      <c r="H328" s="39">
        <v>43160</v>
      </c>
      <c r="I328">
        <v>2018</v>
      </c>
      <c r="J328">
        <v>3</v>
      </c>
    </row>
    <row r="329" spans="1:10" x14ac:dyDescent="0.25">
      <c r="A329" t="s">
        <v>241</v>
      </c>
      <c r="B329" t="s">
        <v>259</v>
      </c>
      <c r="C329" t="s">
        <v>339</v>
      </c>
      <c r="D329">
        <v>8.6403690712718895</v>
      </c>
      <c r="E329" t="s">
        <v>259</v>
      </c>
      <c r="F329" t="s">
        <v>259</v>
      </c>
      <c r="G329">
        <f t="shared" si="5"/>
        <v>8.6403690712718895</v>
      </c>
      <c r="H329" s="39">
        <v>43191</v>
      </c>
      <c r="I329">
        <v>2018</v>
      </c>
      <c r="J329">
        <v>4</v>
      </c>
    </row>
    <row r="330" spans="1:10" x14ac:dyDescent="0.25">
      <c r="A330" t="s">
        <v>241</v>
      </c>
      <c r="B330" t="s">
        <v>259</v>
      </c>
      <c r="C330" t="s">
        <v>340</v>
      </c>
      <c r="D330">
        <v>8.9575637740778706</v>
      </c>
      <c r="E330" t="s">
        <v>259</v>
      </c>
      <c r="F330" t="s">
        <v>259</v>
      </c>
      <c r="G330">
        <f t="shared" si="5"/>
        <v>8.9575637740778706</v>
      </c>
      <c r="H330" s="39">
        <v>43221</v>
      </c>
      <c r="I330">
        <v>2018</v>
      </c>
      <c r="J330">
        <v>5</v>
      </c>
    </row>
    <row r="331" spans="1:10" x14ac:dyDescent="0.25">
      <c r="A331" t="s">
        <v>241</v>
      </c>
      <c r="B331" t="s">
        <v>259</v>
      </c>
      <c r="C331" t="s">
        <v>341</v>
      </c>
      <c r="D331">
        <v>8.2759600013364398</v>
      </c>
      <c r="E331" t="s">
        <v>259</v>
      </c>
      <c r="F331" t="s">
        <v>259</v>
      </c>
      <c r="G331">
        <f t="shared" si="5"/>
        <v>8.2759600013364398</v>
      </c>
      <c r="H331" s="39">
        <v>43252</v>
      </c>
      <c r="I331">
        <v>2018</v>
      </c>
      <c r="J331">
        <v>6</v>
      </c>
    </row>
    <row r="332" spans="1:10" x14ac:dyDescent="0.25">
      <c r="A332" t="s">
        <v>241</v>
      </c>
      <c r="B332" t="s">
        <v>259</v>
      </c>
      <c r="C332" t="s">
        <v>342</v>
      </c>
      <c r="D332">
        <v>8.4150277736086405</v>
      </c>
      <c r="E332" t="s">
        <v>259</v>
      </c>
      <c r="F332" t="s">
        <v>259</v>
      </c>
      <c r="G332">
        <f t="shared" si="5"/>
        <v>8.4150277736086405</v>
      </c>
      <c r="H332" s="39">
        <v>43282</v>
      </c>
      <c r="I332">
        <v>2018</v>
      </c>
      <c r="J332">
        <v>7</v>
      </c>
    </row>
    <row r="333" spans="1:10" x14ac:dyDescent="0.25">
      <c r="A333" t="s">
        <v>241</v>
      </c>
      <c r="B333" t="s">
        <v>259</v>
      </c>
      <c r="C333" t="s">
        <v>343</v>
      </c>
      <c r="D333">
        <v>8.4201784318409008</v>
      </c>
      <c r="E333" t="s">
        <v>259</v>
      </c>
      <c r="F333" t="s">
        <v>259</v>
      </c>
      <c r="G333">
        <f t="shared" si="5"/>
        <v>8.4201784318409008</v>
      </c>
      <c r="H333" s="39">
        <v>43313</v>
      </c>
      <c r="I333">
        <v>2018</v>
      </c>
      <c r="J333">
        <v>8</v>
      </c>
    </row>
    <row r="334" spans="1:10" x14ac:dyDescent="0.25">
      <c r="A334" t="s">
        <v>241</v>
      </c>
      <c r="B334" t="s">
        <v>259</v>
      </c>
      <c r="C334" t="s">
        <v>344</v>
      </c>
      <c r="D334">
        <v>9.2739000338451092</v>
      </c>
      <c r="E334" t="s">
        <v>259</v>
      </c>
      <c r="F334" t="s">
        <v>259</v>
      </c>
      <c r="G334">
        <f t="shared" si="5"/>
        <v>9.2739000338451092</v>
      </c>
      <c r="H334" s="39">
        <v>43344</v>
      </c>
      <c r="I334">
        <v>2018</v>
      </c>
      <c r="J334">
        <v>9</v>
      </c>
    </row>
    <row r="335" spans="1:10" x14ac:dyDescent="0.25">
      <c r="A335" t="s">
        <v>241</v>
      </c>
      <c r="B335" t="s">
        <v>259</v>
      </c>
      <c r="C335" t="s">
        <v>345</v>
      </c>
      <c r="D335">
        <v>9.7288748443651798</v>
      </c>
      <c r="E335" t="s">
        <v>259</v>
      </c>
      <c r="F335" t="s">
        <v>259</v>
      </c>
      <c r="G335">
        <f t="shared" si="5"/>
        <v>9.7288748443651798</v>
      </c>
      <c r="H335" s="39">
        <v>43374</v>
      </c>
      <c r="I335">
        <v>2018</v>
      </c>
      <c r="J335">
        <v>10</v>
      </c>
    </row>
    <row r="336" spans="1:10" x14ac:dyDescent="0.25">
      <c r="A336" t="s">
        <v>241</v>
      </c>
      <c r="B336" t="s">
        <v>259</v>
      </c>
      <c r="C336" t="s">
        <v>346</v>
      </c>
      <c r="D336">
        <v>9.6254324581997803</v>
      </c>
      <c r="E336" t="s">
        <v>259</v>
      </c>
      <c r="F336" t="s">
        <v>259</v>
      </c>
      <c r="G336">
        <f t="shared" si="5"/>
        <v>9.6254324581997803</v>
      </c>
      <c r="H336" s="39">
        <v>43405</v>
      </c>
      <c r="I336">
        <v>2018</v>
      </c>
      <c r="J336">
        <v>11</v>
      </c>
    </row>
    <row r="337" spans="1:10" x14ac:dyDescent="0.25">
      <c r="A337" t="s">
        <v>241</v>
      </c>
      <c r="B337" t="s">
        <v>259</v>
      </c>
      <c r="C337" t="s">
        <v>347</v>
      </c>
      <c r="D337">
        <v>9.2739000338451092</v>
      </c>
      <c r="E337" t="s">
        <v>259</v>
      </c>
      <c r="F337" t="s">
        <v>259</v>
      </c>
      <c r="G337">
        <f t="shared" si="5"/>
        <v>9.2739000338451092</v>
      </c>
      <c r="H337" s="39">
        <v>43435</v>
      </c>
      <c r="I337">
        <v>2018</v>
      </c>
      <c r="J337">
        <v>12</v>
      </c>
    </row>
    <row r="338" spans="1:10" x14ac:dyDescent="0.25">
      <c r="A338" t="s">
        <v>241</v>
      </c>
      <c r="B338" t="s">
        <v>259</v>
      </c>
      <c r="C338" t="s">
        <v>348</v>
      </c>
      <c r="D338">
        <v>9.2884935655033001</v>
      </c>
      <c r="E338" t="s">
        <v>259</v>
      </c>
      <c r="F338" t="s">
        <v>259</v>
      </c>
      <c r="G338">
        <f t="shared" si="5"/>
        <v>9.2884935655033001</v>
      </c>
      <c r="H338" s="39">
        <v>43466</v>
      </c>
      <c r="I338">
        <v>2019</v>
      </c>
      <c r="J338">
        <v>1</v>
      </c>
    </row>
    <row r="339" spans="1:10" x14ac:dyDescent="0.25">
      <c r="A339" t="s">
        <v>241</v>
      </c>
      <c r="B339" t="s">
        <v>259</v>
      </c>
      <c r="C339" t="s">
        <v>349</v>
      </c>
      <c r="D339">
        <v>9.8649380660018604</v>
      </c>
      <c r="E339" t="s">
        <v>259</v>
      </c>
      <c r="F339" t="s">
        <v>259</v>
      </c>
      <c r="G339">
        <f t="shared" si="5"/>
        <v>9.8649380660018604</v>
      </c>
      <c r="H339" s="39">
        <v>43497</v>
      </c>
      <c r="I339">
        <v>2019</v>
      </c>
      <c r="J339">
        <v>2</v>
      </c>
    </row>
    <row r="340" spans="1:10" x14ac:dyDescent="0.25">
      <c r="A340" t="s">
        <v>241</v>
      </c>
      <c r="B340" t="s">
        <v>259</v>
      </c>
      <c r="C340" t="s">
        <v>350</v>
      </c>
      <c r="D340">
        <v>9.6988293380101105</v>
      </c>
      <c r="E340" t="s">
        <v>259</v>
      </c>
      <c r="F340" t="s">
        <v>259</v>
      </c>
      <c r="G340">
        <f t="shared" si="5"/>
        <v>9.6988293380101105</v>
      </c>
      <c r="H340" s="39">
        <v>43525</v>
      </c>
      <c r="I340">
        <v>2019</v>
      </c>
      <c r="J340">
        <v>3</v>
      </c>
    </row>
    <row r="341" spans="1:10" x14ac:dyDescent="0.25">
      <c r="A341" t="s">
        <v>241</v>
      </c>
      <c r="B341" t="s">
        <v>259</v>
      </c>
      <c r="C341" t="s">
        <v>351</v>
      </c>
      <c r="D341">
        <v>9.8550659710566002</v>
      </c>
      <c r="E341" t="s">
        <v>259</v>
      </c>
      <c r="F341" t="s">
        <v>259</v>
      </c>
      <c r="G341">
        <f t="shared" si="5"/>
        <v>9.8550659710566002</v>
      </c>
      <c r="H341" s="39">
        <v>43556</v>
      </c>
      <c r="I341">
        <v>2019</v>
      </c>
      <c r="J341">
        <v>4</v>
      </c>
    </row>
    <row r="342" spans="1:10" x14ac:dyDescent="0.25">
      <c r="A342" t="s">
        <v>241</v>
      </c>
      <c r="B342" t="s">
        <v>259</v>
      </c>
      <c r="C342" t="s">
        <v>352</v>
      </c>
      <c r="D342">
        <v>9.5241361796311708</v>
      </c>
      <c r="E342" t="s">
        <v>259</v>
      </c>
      <c r="F342" t="s">
        <v>259</v>
      </c>
      <c r="G342">
        <f t="shared" si="5"/>
        <v>9.5241361796311708</v>
      </c>
      <c r="H342" s="39">
        <v>43586</v>
      </c>
      <c r="I342">
        <v>2019</v>
      </c>
      <c r="J342">
        <v>5</v>
      </c>
    </row>
    <row r="343" spans="1:10" x14ac:dyDescent="0.25">
      <c r="A343" t="s">
        <v>241</v>
      </c>
      <c r="B343" t="s">
        <v>259</v>
      </c>
      <c r="C343" t="s">
        <v>353</v>
      </c>
      <c r="D343">
        <v>8.8219297739605604</v>
      </c>
      <c r="E343" t="s">
        <v>259</v>
      </c>
      <c r="F343" t="s">
        <v>259</v>
      </c>
      <c r="G343">
        <f t="shared" si="5"/>
        <v>8.8219297739605604</v>
      </c>
      <c r="H343" s="39">
        <v>43617</v>
      </c>
      <c r="I343">
        <v>2019</v>
      </c>
      <c r="J343">
        <v>6</v>
      </c>
    </row>
    <row r="344" spans="1:10" x14ac:dyDescent="0.25">
      <c r="A344" t="s">
        <v>241</v>
      </c>
      <c r="B344" t="s">
        <v>259</v>
      </c>
      <c r="C344" t="s">
        <v>354</v>
      </c>
      <c r="D344">
        <v>8.0840979821831507</v>
      </c>
      <c r="E344" t="s">
        <v>259</v>
      </c>
      <c r="F344" t="s">
        <v>259</v>
      </c>
      <c r="G344">
        <f t="shared" si="5"/>
        <v>8.0840979821831507</v>
      </c>
      <c r="H344" s="39">
        <v>43647</v>
      </c>
      <c r="I344">
        <v>2019</v>
      </c>
      <c r="J344">
        <v>7</v>
      </c>
    </row>
    <row r="345" spans="1:10" x14ac:dyDescent="0.25">
      <c r="A345" t="s">
        <v>241</v>
      </c>
      <c r="B345" t="s">
        <v>259</v>
      </c>
      <c r="C345" t="s">
        <v>355</v>
      </c>
      <c r="D345">
        <v>8.2957041912269496</v>
      </c>
      <c r="E345" t="s">
        <v>259</v>
      </c>
      <c r="F345" t="s">
        <v>259</v>
      </c>
      <c r="G345">
        <f t="shared" si="5"/>
        <v>8.2957041912269496</v>
      </c>
      <c r="H345" s="39">
        <v>43678</v>
      </c>
      <c r="I345">
        <v>2019</v>
      </c>
      <c r="J345">
        <v>8</v>
      </c>
    </row>
    <row r="346" spans="1:10" x14ac:dyDescent="0.25">
      <c r="A346" t="s">
        <v>241</v>
      </c>
      <c r="B346" t="s">
        <v>259</v>
      </c>
      <c r="C346" t="s">
        <v>356</v>
      </c>
      <c r="D346">
        <v>9.6331584455482506</v>
      </c>
      <c r="E346" t="s">
        <v>259</v>
      </c>
      <c r="F346" t="s">
        <v>259</v>
      </c>
      <c r="G346">
        <f t="shared" si="5"/>
        <v>9.6331584455482506</v>
      </c>
      <c r="H346" s="39">
        <v>43709</v>
      </c>
      <c r="I346">
        <v>2019</v>
      </c>
      <c r="J346">
        <v>9</v>
      </c>
    </row>
    <row r="347" spans="1:10" x14ac:dyDescent="0.25">
      <c r="A347" t="s">
        <v>241</v>
      </c>
      <c r="B347" t="s">
        <v>259</v>
      </c>
      <c r="C347" t="s">
        <v>357</v>
      </c>
      <c r="D347">
        <v>9.0614353817626405</v>
      </c>
      <c r="E347" t="s">
        <v>259</v>
      </c>
      <c r="F347" t="s">
        <v>259</v>
      </c>
      <c r="G347">
        <f t="shared" si="5"/>
        <v>9.0614353817626405</v>
      </c>
      <c r="H347" s="39">
        <v>43739</v>
      </c>
      <c r="I347">
        <v>2019</v>
      </c>
      <c r="J347">
        <v>10</v>
      </c>
    </row>
    <row r="348" spans="1:10" x14ac:dyDescent="0.25">
      <c r="A348" t="s">
        <v>241</v>
      </c>
      <c r="B348" t="s">
        <v>259</v>
      </c>
      <c r="C348" t="s">
        <v>358</v>
      </c>
      <c r="D348">
        <v>9.4434425339917407</v>
      </c>
      <c r="E348" t="s">
        <v>259</v>
      </c>
      <c r="F348" t="s">
        <v>259</v>
      </c>
      <c r="G348">
        <f t="shared" si="5"/>
        <v>9.4434425339917407</v>
      </c>
      <c r="H348" s="39">
        <v>43770</v>
      </c>
      <c r="I348">
        <v>2019</v>
      </c>
      <c r="J348">
        <v>11</v>
      </c>
    </row>
    <row r="349" spans="1:10" x14ac:dyDescent="0.25">
      <c r="A349" t="s">
        <v>241</v>
      </c>
      <c r="B349" t="s">
        <v>259</v>
      </c>
      <c r="C349" t="s">
        <v>359</v>
      </c>
      <c r="D349">
        <v>9.7992671735399899</v>
      </c>
      <c r="E349" t="s">
        <v>259</v>
      </c>
      <c r="F349" t="s">
        <v>259</v>
      </c>
      <c r="G349">
        <f t="shared" si="5"/>
        <v>9.7992671735399899</v>
      </c>
      <c r="H349" s="39">
        <v>43800</v>
      </c>
      <c r="I349">
        <v>2019</v>
      </c>
      <c r="J349">
        <v>12</v>
      </c>
    </row>
    <row r="350" spans="1:10" x14ac:dyDescent="0.25">
      <c r="A350" t="s">
        <v>241</v>
      </c>
      <c r="B350" t="s">
        <v>259</v>
      </c>
      <c r="C350" t="s">
        <v>360</v>
      </c>
      <c r="D350">
        <v>9.8615042938470197</v>
      </c>
      <c r="E350" t="s">
        <v>259</v>
      </c>
      <c r="F350" t="s">
        <v>259</v>
      </c>
      <c r="G350">
        <f t="shared" si="5"/>
        <v>9.8615042938470197</v>
      </c>
      <c r="H350" s="39">
        <v>43831</v>
      </c>
      <c r="I350">
        <v>2020</v>
      </c>
      <c r="J350">
        <v>1</v>
      </c>
    </row>
    <row r="351" spans="1:10" x14ac:dyDescent="0.25">
      <c r="A351" t="s">
        <v>241</v>
      </c>
      <c r="B351" t="s">
        <v>259</v>
      </c>
      <c r="C351" t="s">
        <v>361</v>
      </c>
      <c r="D351">
        <v>10.0782611611231</v>
      </c>
      <c r="E351" t="s">
        <v>259</v>
      </c>
      <c r="F351" t="s">
        <v>259</v>
      </c>
      <c r="G351">
        <f t="shared" si="5"/>
        <v>10.0782611611231</v>
      </c>
      <c r="H351" s="39">
        <v>43862</v>
      </c>
      <c r="I351">
        <v>2020</v>
      </c>
      <c r="J351">
        <v>2</v>
      </c>
    </row>
    <row r="352" spans="1:10" x14ac:dyDescent="0.25">
      <c r="A352" t="s">
        <v>241</v>
      </c>
      <c r="B352" t="s">
        <v>259</v>
      </c>
      <c r="C352" t="s">
        <v>362</v>
      </c>
      <c r="D352">
        <v>9.9473485977186993</v>
      </c>
      <c r="E352" t="s">
        <v>259</v>
      </c>
      <c r="F352" t="s">
        <v>259</v>
      </c>
      <c r="G352">
        <f t="shared" si="5"/>
        <v>9.9473485977186993</v>
      </c>
      <c r="H352" s="39">
        <v>43891</v>
      </c>
      <c r="I352">
        <v>2020</v>
      </c>
      <c r="J352">
        <v>3</v>
      </c>
    </row>
    <row r="353" spans="1:10" x14ac:dyDescent="0.25">
      <c r="A353" t="s">
        <v>241</v>
      </c>
      <c r="B353" t="s">
        <v>259</v>
      </c>
      <c r="C353" t="s">
        <v>363</v>
      </c>
      <c r="D353">
        <v>9.6005376100769695</v>
      </c>
      <c r="E353" t="s">
        <v>259</v>
      </c>
      <c r="F353" t="s">
        <v>259</v>
      </c>
      <c r="G353">
        <f t="shared" si="5"/>
        <v>9.6005376100769695</v>
      </c>
      <c r="H353" s="39">
        <v>43922</v>
      </c>
      <c r="I353">
        <v>2020</v>
      </c>
      <c r="J353">
        <v>4</v>
      </c>
    </row>
    <row r="354" spans="1:10" x14ac:dyDescent="0.25">
      <c r="A354" t="s">
        <v>241</v>
      </c>
      <c r="B354" t="s">
        <v>259</v>
      </c>
      <c r="C354" t="s">
        <v>364</v>
      </c>
      <c r="D354">
        <v>9.9147277622474803</v>
      </c>
      <c r="E354" t="s">
        <v>259</v>
      </c>
      <c r="F354" t="s">
        <v>259</v>
      </c>
      <c r="G354">
        <f t="shared" si="5"/>
        <v>9.9147277622474803</v>
      </c>
      <c r="H354" s="39">
        <v>43952</v>
      </c>
      <c r="I354">
        <v>2020</v>
      </c>
      <c r="J354">
        <v>5</v>
      </c>
    </row>
    <row r="355" spans="1:10" x14ac:dyDescent="0.25">
      <c r="A355" t="s">
        <v>241</v>
      </c>
      <c r="B355" t="s">
        <v>259</v>
      </c>
      <c r="C355" t="s">
        <v>365</v>
      </c>
      <c r="D355">
        <v>8.9627144323101806</v>
      </c>
      <c r="E355" t="s">
        <v>259</v>
      </c>
      <c r="F355" t="s">
        <v>259</v>
      </c>
      <c r="G355">
        <f t="shared" si="5"/>
        <v>8.9627144323101806</v>
      </c>
      <c r="H355" s="39">
        <v>43983</v>
      </c>
      <c r="I355">
        <v>2020</v>
      </c>
      <c r="J355">
        <v>6</v>
      </c>
    </row>
    <row r="356" spans="1:10" x14ac:dyDescent="0.25">
      <c r="A356" t="s">
        <v>241</v>
      </c>
      <c r="B356" t="s">
        <v>259</v>
      </c>
      <c r="C356" t="s">
        <v>366</v>
      </c>
      <c r="D356">
        <v>8.3549367608984006</v>
      </c>
      <c r="E356" t="s">
        <v>259</v>
      </c>
      <c r="F356" t="s">
        <v>259</v>
      </c>
      <c r="G356">
        <f t="shared" si="5"/>
        <v>8.3549367608984006</v>
      </c>
      <c r="H356" s="39">
        <v>44013</v>
      </c>
      <c r="I356">
        <v>2020</v>
      </c>
      <c r="J356">
        <v>7</v>
      </c>
    </row>
    <row r="357" spans="1:10" x14ac:dyDescent="0.25">
      <c r="A357" t="s">
        <v>241</v>
      </c>
      <c r="B357" t="s">
        <v>259</v>
      </c>
      <c r="C357" t="s">
        <v>367</v>
      </c>
      <c r="D357">
        <v>8.9433994639390502</v>
      </c>
      <c r="E357" t="s">
        <v>259</v>
      </c>
      <c r="F357" t="s">
        <v>259</v>
      </c>
      <c r="G357">
        <f t="shared" si="5"/>
        <v>8.9433994639390502</v>
      </c>
      <c r="H357" s="39">
        <v>44044</v>
      </c>
      <c r="I357">
        <v>2020</v>
      </c>
      <c r="J357">
        <v>8</v>
      </c>
    </row>
    <row r="358" spans="1:10" x14ac:dyDescent="0.25">
      <c r="A358" t="s">
        <v>241</v>
      </c>
      <c r="B358" t="s">
        <v>259</v>
      </c>
      <c r="C358" t="s">
        <v>368</v>
      </c>
      <c r="D358">
        <v>9.0824672362111905</v>
      </c>
      <c r="E358" t="s">
        <v>259</v>
      </c>
      <c r="F358" t="s">
        <v>259</v>
      </c>
      <c r="G358">
        <f t="shared" si="5"/>
        <v>9.0824672362111905</v>
      </c>
      <c r="H358" s="39">
        <v>44075</v>
      </c>
      <c r="I358">
        <v>2020</v>
      </c>
      <c r="J358">
        <v>9</v>
      </c>
    </row>
    <row r="359" spans="1:10" x14ac:dyDescent="0.25">
      <c r="A359" t="s">
        <v>241</v>
      </c>
      <c r="B359" t="s">
        <v>259</v>
      </c>
      <c r="C359" t="s">
        <v>369</v>
      </c>
      <c r="D359">
        <v>9.1683115400829305</v>
      </c>
      <c r="E359" t="s">
        <v>259</v>
      </c>
      <c r="F359" t="s">
        <v>259</v>
      </c>
      <c r="G359">
        <f t="shared" si="5"/>
        <v>9.1683115400829305</v>
      </c>
      <c r="H359" s="39">
        <v>44105</v>
      </c>
      <c r="I359">
        <v>2020</v>
      </c>
      <c r="J359">
        <v>10</v>
      </c>
    </row>
    <row r="360" spans="1:10" x14ac:dyDescent="0.25">
      <c r="A360" t="s">
        <v>241</v>
      </c>
      <c r="B360" t="s">
        <v>259</v>
      </c>
      <c r="C360" t="s">
        <v>370</v>
      </c>
      <c r="D360">
        <v>9.2206765654446503</v>
      </c>
      <c r="E360" t="s">
        <v>259</v>
      </c>
      <c r="F360" t="s">
        <v>259</v>
      </c>
      <c r="G360">
        <f t="shared" si="5"/>
        <v>9.2206765654446503</v>
      </c>
      <c r="H360" s="39">
        <v>44136</v>
      </c>
      <c r="I360">
        <v>2020</v>
      </c>
      <c r="J360">
        <v>11</v>
      </c>
    </row>
    <row r="361" spans="1:10" x14ac:dyDescent="0.25">
      <c r="A361" t="s">
        <v>241</v>
      </c>
      <c r="B361" t="s">
        <v>259</v>
      </c>
      <c r="C361" t="s">
        <v>371</v>
      </c>
      <c r="D361">
        <v>8.7832998372182907</v>
      </c>
      <c r="E361" t="s">
        <v>259</v>
      </c>
      <c r="F361" t="s">
        <v>259</v>
      </c>
      <c r="G361">
        <f t="shared" si="5"/>
        <v>8.7832998372182907</v>
      </c>
      <c r="H361" s="39">
        <v>44166</v>
      </c>
      <c r="I361">
        <v>2020</v>
      </c>
      <c r="J361">
        <v>12</v>
      </c>
    </row>
    <row r="362" spans="1:10" x14ac:dyDescent="0.25">
      <c r="A362" t="s">
        <v>241</v>
      </c>
      <c r="B362" t="s">
        <v>260</v>
      </c>
      <c r="C362" t="s">
        <v>300</v>
      </c>
      <c r="D362">
        <v>9.1708868691990801</v>
      </c>
      <c r="E362" t="s">
        <v>260</v>
      </c>
      <c r="F362" t="s">
        <v>260</v>
      </c>
      <c r="G362">
        <f t="shared" si="5"/>
        <v>9.1708868691990801</v>
      </c>
      <c r="H362" s="39">
        <v>42005</v>
      </c>
      <c r="I362">
        <v>2015</v>
      </c>
      <c r="J362">
        <v>1</v>
      </c>
    </row>
    <row r="363" spans="1:10" x14ac:dyDescent="0.25">
      <c r="A363" t="s">
        <v>241</v>
      </c>
      <c r="B363" t="s">
        <v>260</v>
      </c>
      <c r="C363" t="s">
        <v>301</v>
      </c>
      <c r="D363">
        <v>9.4391503187981698</v>
      </c>
      <c r="E363" t="s">
        <v>260</v>
      </c>
      <c r="F363" t="s">
        <v>260</v>
      </c>
      <c r="G363">
        <f t="shared" si="5"/>
        <v>9.4391503187981698</v>
      </c>
      <c r="H363" s="39">
        <v>42036</v>
      </c>
      <c r="I363">
        <v>2015</v>
      </c>
      <c r="J363">
        <v>2</v>
      </c>
    </row>
    <row r="364" spans="1:10" x14ac:dyDescent="0.25">
      <c r="A364" t="s">
        <v>241</v>
      </c>
      <c r="B364" t="s">
        <v>260</v>
      </c>
      <c r="C364" t="s">
        <v>302</v>
      </c>
      <c r="D364">
        <v>9.3215436224938895</v>
      </c>
      <c r="E364" t="s">
        <v>260</v>
      </c>
      <c r="F364" t="s">
        <v>260</v>
      </c>
      <c r="G364">
        <f t="shared" si="5"/>
        <v>9.3215436224938895</v>
      </c>
      <c r="H364" s="39">
        <v>42064</v>
      </c>
      <c r="I364">
        <v>2015</v>
      </c>
      <c r="J364">
        <v>3</v>
      </c>
    </row>
    <row r="365" spans="1:10" x14ac:dyDescent="0.25">
      <c r="A365" t="s">
        <v>241</v>
      </c>
      <c r="B365" t="s">
        <v>260</v>
      </c>
      <c r="C365" t="s">
        <v>303</v>
      </c>
      <c r="D365">
        <v>9.3442923630199193</v>
      </c>
      <c r="E365" t="s">
        <v>260</v>
      </c>
      <c r="F365" t="s">
        <v>260</v>
      </c>
      <c r="G365">
        <f t="shared" si="5"/>
        <v>9.3442923630199193</v>
      </c>
      <c r="H365" s="39">
        <v>42095</v>
      </c>
      <c r="I365">
        <v>2015</v>
      </c>
      <c r="J365">
        <v>4</v>
      </c>
    </row>
    <row r="366" spans="1:10" x14ac:dyDescent="0.25">
      <c r="A366" t="s">
        <v>241</v>
      </c>
      <c r="B366" t="s">
        <v>260</v>
      </c>
      <c r="C366" t="s">
        <v>304</v>
      </c>
      <c r="D366">
        <v>9.4451594200691602</v>
      </c>
      <c r="E366" t="s">
        <v>260</v>
      </c>
      <c r="F366" t="s">
        <v>260</v>
      </c>
      <c r="G366">
        <f t="shared" si="5"/>
        <v>9.4451594200691602</v>
      </c>
      <c r="H366" s="39">
        <v>42125</v>
      </c>
      <c r="I366">
        <v>2015</v>
      </c>
      <c r="J366">
        <v>5</v>
      </c>
    </row>
    <row r="367" spans="1:10" x14ac:dyDescent="0.25">
      <c r="A367" t="s">
        <v>241</v>
      </c>
      <c r="B367" t="s">
        <v>260</v>
      </c>
      <c r="C367" t="s">
        <v>305</v>
      </c>
      <c r="D367">
        <v>9.1180926223179295</v>
      </c>
      <c r="E367" t="s">
        <v>260</v>
      </c>
      <c r="F367" t="s">
        <v>260</v>
      </c>
      <c r="G367">
        <f t="shared" si="5"/>
        <v>9.1180926223179295</v>
      </c>
      <c r="H367" s="39">
        <v>42156</v>
      </c>
      <c r="I367">
        <v>2015</v>
      </c>
      <c r="J367">
        <v>6</v>
      </c>
    </row>
    <row r="368" spans="1:10" x14ac:dyDescent="0.25">
      <c r="A368" t="s">
        <v>241</v>
      </c>
      <c r="B368" t="s">
        <v>260</v>
      </c>
      <c r="C368" t="s">
        <v>306</v>
      </c>
      <c r="D368">
        <v>9.0180840083074294</v>
      </c>
      <c r="E368" t="s">
        <v>260</v>
      </c>
      <c r="F368" t="s">
        <v>260</v>
      </c>
      <c r="G368">
        <f t="shared" si="5"/>
        <v>9.0180840083074294</v>
      </c>
      <c r="H368" s="39">
        <v>42186</v>
      </c>
      <c r="I368">
        <v>2015</v>
      </c>
      <c r="J368">
        <v>7</v>
      </c>
    </row>
    <row r="369" spans="1:10" x14ac:dyDescent="0.25">
      <c r="A369" t="s">
        <v>241</v>
      </c>
      <c r="B369" t="s">
        <v>260</v>
      </c>
      <c r="C369" t="s">
        <v>307</v>
      </c>
      <c r="D369">
        <v>9.3172514073003203</v>
      </c>
      <c r="E369" t="s">
        <v>260</v>
      </c>
      <c r="F369" t="s">
        <v>260</v>
      </c>
      <c r="G369">
        <f t="shared" si="5"/>
        <v>9.3172514073003203</v>
      </c>
      <c r="H369" s="39">
        <v>42217</v>
      </c>
      <c r="I369">
        <v>2015</v>
      </c>
      <c r="J369">
        <v>8</v>
      </c>
    </row>
    <row r="370" spans="1:10" x14ac:dyDescent="0.25">
      <c r="A370" t="s">
        <v>241</v>
      </c>
      <c r="B370" t="s">
        <v>260</v>
      </c>
      <c r="C370" t="s">
        <v>308</v>
      </c>
      <c r="D370">
        <v>9.4361457681626497</v>
      </c>
      <c r="E370" t="s">
        <v>260</v>
      </c>
      <c r="F370" t="s">
        <v>260</v>
      </c>
      <c r="G370">
        <f t="shared" si="5"/>
        <v>9.4361457681626497</v>
      </c>
      <c r="H370" s="39">
        <v>42248</v>
      </c>
      <c r="I370">
        <v>2015</v>
      </c>
      <c r="J370">
        <v>9</v>
      </c>
    </row>
    <row r="371" spans="1:10" x14ac:dyDescent="0.25">
      <c r="A371" t="s">
        <v>241</v>
      </c>
      <c r="B371" t="s">
        <v>260</v>
      </c>
      <c r="C371" t="s">
        <v>309</v>
      </c>
      <c r="D371">
        <v>9.3743378693750401</v>
      </c>
      <c r="E371" t="s">
        <v>260</v>
      </c>
      <c r="F371" t="s">
        <v>260</v>
      </c>
      <c r="G371">
        <f t="shared" si="5"/>
        <v>9.3743378693750401</v>
      </c>
      <c r="H371" s="39">
        <v>42278</v>
      </c>
      <c r="I371">
        <v>2015</v>
      </c>
      <c r="J371">
        <v>10</v>
      </c>
    </row>
    <row r="372" spans="1:10" x14ac:dyDescent="0.25">
      <c r="A372" t="s">
        <v>241</v>
      </c>
      <c r="B372" t="s">
        <v>260</v>
      </c>
      <c r="C372" t="s">
        <v>310</v>
      </c>
      <c r="D372">
        <v>9.47820947705981</v>
      </c>
      <c r="E372" t="s">
        <v>260</v>
      </c>
      <c r="F372" t="s">
        <v>260</v>
      </c>
      <c r="G372">
        <f t="shared" si="5"/>
        <v>9.47820947705981</v>
      </c>
      <c r="H372" s="39">
        <v>42309</v>
      </c>
      <c r="I372">
        <v>2015</v>
      </c>
      <c r="J372">
        <v>11</v>
      </c>
    </row>
    <row r="373" spans="1:10" x14ac:dyDescent="0.25">
      <c r="A373" t="s">
        <v>241</v>
      </c>
      <c r="B373" t="s">
        <v>260</v>
      </c>
      <c r="C373" t="s">
        <v>311</v>
      </c>
      <c r="D373">
        <v>10.101439123168401</v>
      </c>
      <c r="E373" t="s">
        <v>260</v>
      </c>
      <c r="F373" t="s">
        <v>260</v>
      </c>
      <c r="G373">
        <f t="shared" si="5"/>
        <v>10.101439123168401</v>
      </c>
      <c r="H373" s="39">
        <v>42339</v>
      </c>
      <c r="I373">
        <v>2015</v>
      </c>
      <c r="J373">
        <v>12</v>
      </c>
    </row>
    <row r="374" spans="1:10" x14ac:dyDescent="0.25">
      <c r="A374" t="s">
        <v>241</v>
      </c>
      <c r="B374" t="s">
        <v>260</v>
      </c>
      <c r="C374" t="s">
        <v>312</v>
      </c>
      <c r="D374">
        <v>10.115174211787901</v>
      </c>
      <c r="E374" t="s">
        <v>260</v>
      </c>
      <c r="F374" t="s">
        <v>260</v>
      </c>
      <c r="G374">
        <f t="shared" si="5"/>
        <v>10.115174211787901</v>
      </c>
      <c r="H374" s="39">
        <v>42370</v>
      </c>
      <c r="I374">
        <v>2016</v>
      </c>
      <c r="J374">
        <v>1</v>
      </c>
    </row>
    <row r="375" spans="1:10" x14ac:dyDescent="0.25">
      <c r="A375" t="s">
        <v>241</v>
      </c>
      <c r="B375" t="s">
        <v>260</v>
      </c>
      <c r="C375" t="s">
        <v>313</v>
      </c>
      <c r="D375">
        <v>10.4885969336299</v>
      </c>
      <c r="E375" t="s">
        <v>260</v>
      </c>
      <c r="F375" t="s">
        <v>260</v>
      </c>
      <c r="G375">
        <f t="shared" si="5"/>
        <v>10.4885969336299</v>
      </c>
      <c r="H375" s="39">
        <v>42401</v>
      </c>
      <c r="I375">
        <v>2016</v>
      </c>
      <c r="J375">
        <v>2</v>
      </c>
    </row>
    <row r="376" spans="1:10" x14ac:dyDescent="0.25">
      <c r="A376" t="s">
        <v>241</v>
      </c>
      <c r="B376" t="s">
        <v>260</v>
      </c>
      <c r="C376" t="s">
        <v>314</v>
      </c>
      <c r="D376">
        <v>10.3066070094218</v>
      </c>
      <c r="E376" t="s">
        <v>260</v>
      </c>
      <c r="F376" t="s">
        <v>260</v>
      </c>
      <c r="G376">
        <f t="shared" si="5"/>
        <v>10.3066070094218</v>
      </c>
      <c r="H376" s="39">
        <v>42430</v>
      </c>
      <c r="I376">
        <v>2016</v>
      </c>
      <c r="J376">
        <v>3</v>
      </c>
    </row>
    <row r="377" spans="1:10" x14ac:dyDescent="0.25">
      <c r="A377" t="s">
        <v>241</v>
      </c>
      <c r="B377" t="s">
        <v>260</v>
      </c>
      <c r="C377" t="s">
        <v>315</v>
      </c>
      <c r="D377">
        <v>10.049932540845401</v>
      </c>
      <c r="E377" t="s">
        <v>260</v>
      </c>
      <c r="F377" t="s">
        <v>260</v>
      </c>
      <c r="G377">
        <f t="shared" si="5"/>
        <v>10.049932540845401</v>
      </c>
      <c r="H377" s="39">
        <v>42461</v>
      </c>
      <c r="I377">
        <v>2016</v>
      </c>
      <c r="J377">
        <v>4</v>
      </c>
    </row>
    <row r="378" spans="1:10" x14ac:dyDescent="0.25">
      <c r="A378" t="s">
        <v>241</v>
      </c>
      <c r="B378" t="s">
        <v>260</v>
      </c>
      <c r="C378" t="s">
        <v>316</v>
      </c>
      <c r="D378">
        <v>9.9177323128829507</v>
      </c>
      <c r="E378" t="s">
        <v>260</v>
      </c>
      <c r="F378" t="s">
        <v>260</v>
      </c>
      <c r="G378">
        <f t="shared" si="5"/>
        <v>9.9177323128829507</v>
      </c>
      <c r="H378" s="39">
        <v>42491</v>
      </c>
      <c r="I378">
        <v>2016</v>
      </c>
      <c r="J378">
        <v>5</v>
      </c>
    </row>
    <row r="379" spans="1:10" x14ac:dyDescent="0.25">
      <c r="A379" t="s">
        <v>241</v>
      </c>
      <c r="B379" t="s">
        <v>260</v>
      </c>
      <c r="C379" t="s">
        <v>317</v>
      </c>
      <c r="D379">
        <v>8.8901759955385309</v>
      </c>
      <c r="E379" t="s">
        <v>260</v>
      </c>
      <c r="F379" t="s">
        <v>260</v>
      </c>
      <c r="G379">
        <f t="shared" si="5"/>
        <v>8.8901759955385309</v>
      </c>
      <c r="H379" s="39">
        <v>42522</v>
      </c>
      <c r="I379">
        <v>2016</v>
      </c>
      <c r="J379">
        <v>6</v>
      </c>
    </row>
    <row r="380" spans="1:10" x14ac:dyDescent="0.25">
      <c r="A380" t="s">
        <v>241</v>
      </c>
      <c r="B380" t="s">
        <v>260</v>
      </c>
      <c r="C380" t="s">
        <v>318</v>
      </c>
      <c r="D380">
        <v>8.5373559066258107</v>
      </c>
      <c r="E380" t="s">
        <v>260</v>
      </c>
      <c r="F380" t="s">
        <v>260</v>
      </c>
      <c r="G380">
        <f t="shared" si="5"/>
        <v>8.5373559066258107</v>
      </c>
      <c r="H380" s="39">
        <v>42552</v>
      </c>
      <c r="I380">
        <v>2016</v>
      </c>
      <c r="J380">
        <v>7</v>
      </c>
    </row>
    <row r="381" spans="1:10" x14ac:dyDescent="0.25">
      <c r="A381" t="s">
        <v>241</v>
      </c>
      <c r="B381" t="s">
        <v>260</v>
      </c>
      <c r="C381" t="s">
        <v>319</v>
      </c>
      <c r="D381">
        <v>9.1820466287023805</v>
      </c>
      <c r="E381" t="s">
        <v>260</v>
      </c>
      <c r="F381" t="s">
        <v>260</v>
      </c>
      <c r="G381">
        <f t="shared" si="5"/>
        <v>9.1820466287023805</v>
      </c>
      <c r="H381" s="39">
        <v>42583</v>
      </c>
      <c r="I381">
        <v>2016</v>
      </c>
      <c r="J381">
        <v>8</v>
      </c>
    </row>
    <row r="382" spans="1:10" x14ac:dyDescent="0.25">
      <c r="A382" t="s">
        <v>241</v>
      </c>
      <c r="B382" t="s">
        <v>260</v>
      </c>
      <c r="C382" t="s">
        <v>320</v>
      </c>
      <c r="D382">
        <v>8.8811623436320097</v>
      </c>
      <c r="E382" t="s">
        <v>260</v>
      </c>
      <c r="F382" t="s">
        <v>260</v>
      </c>
      <c r="G382">
        <f t="shared" si="5"/>
        <v>8.8811623436320097</v>
      </c>
      <c r="H382" s="39">
        <v>42614</v>
      </c>
      <c r="I382">
        <v>2016</v>
      </c>
      <c r="J382">
        <v>9</v>
      </c>
    </row>
    <row r="383" spans="1:10" x14ac:dyDescent="0.25">
      <c r="A383" t="s">
        <v>241</v>
      </c>
      <c r="B383" t="s">
        <v>260</v>
      </c>
      <c r="C383" t="s">
        <v>321</v>
      </c>
      <c r="D383">
        <v>9.3563105655619605</v>
      </c>
      <c r="E383" t="s">
        <v>260</v>
      </c>
      <c r="F383" t="s">
        <v>260</v>
      </c>
      <c r="G383">
        <f t="shared" si="5"/>
        <v>9.3563105655619605</v>
      </c>
      <c r="H383" s="39">
        <v>42644</v>
      </c>
      <c r="I383">
        <v>2016</v>
      </c>
      <c r="J383">
        <v>10</v>
      </c>
    </row>
    <row r="384" spans="1:10" x14ac:dyDescent="0.25">
      <c r="A384" t="s">
        <v>241</v>
      </c>
      <c r="B384" t="s">
        <v>260</v>
      </c>
      <c r="C384" t="s">
        <v>322</v>
      </c>
      <c r="D384">
        <v>9.5876609644962496</v>
      </c>
      <c r="E384" t="s">
        <v>260</v>
      </c>
      <c r="F384" t="s">
        <v>260</v>
      </c>
      <c r="G384">
        <f t="shared" si="5"/>
        <v>9.5876609644962496</v>
      </c>
      <c r="H384" s="39">
        <v>42675</v>
      </c>
      <c r="I384">
        <v>2016</v>
      </c>
      <c r="J384">
        <v>11</v>
      </c>
    </row>
    <row r="385" spans="1:10" x14ac:dyDescent="0.25">
      <c r="A385" t="s">
        <v>241</v>
      </c>
      <c r="B385" t="s">
        <v>260</v>
      </c>
      <c r="C385" t="s">
        <v>323</v>
      </c>
      <c r="D385">
        <v>9.0549970589722193</v>
      </c>
      <c r="E385" t="s">
        <v>260</v>
      </c>
      <c r="F385" t="s">
        <v>260</v>
      </c>
      <c r="G385">
        <f t="shared" si="5"/>
        <v>9.0549970589722193</v>
      </c>
      <c r="H385" s="39">
        <v>42705</v>
      </c>
      <c r="I385">
        <v>2016</v>
      </c>
      <c r="J385">
        <v>12</v>
      </c>
    </row>
    <row r="386" spans="1:10" x14ac:dyDescent="0.25">
      <c r="A386" t="s">
        <v>241</v>
      </c>
      <c r="B386" t="s">
        <v>260</v>
      </c>
      <c r="C386" t="s">
        <v>324</v>
      </c>
      <c r="D386">
        <v>8.8313726473864502</v>
      </c>
      <c r="E386" t="s">
        <v>260</v>
      </c>
      <c r="F386" t="s">
        <v>260</v>
      </c>
      <c r="G386">
        <f t="shared" ref="G386:G449" si="6">D386</f>
        <v>8.8313726473864502</v>
      </c>
      <c r="H386" s="39">
        <v>42736</v>
      </c>
      <c r="I386">
        <v>2017</v>
      </c>
      <c r="J386">
        <v>1</v>
      </c>
    </row>
    <row r="387" spans="1:10" x14ac:dyDescent="0.25">
      <c r="A387" t="s">
        <v>241</v>
      </c>
      <c r="B387" t="s">
        <v>260</v>
      </c>
      <c r="C387" t="s">
        <v>325</v>
      </c>
      <c r="D387">
        <v>8.8313726473864502</v>
      </c>
      <c r="E387" t="s">
        <v>260</v>
      </c>
      <c r="F387" t="s">
        <v>260</v>
      </c>
      <c r="G387">
        <f t="shared" si="6"/>
        <v>8.8313726473864502</v>
      </c>
      <c r="H387" s="39">
        <v>42767</v>
      </c>
      <c r="I387">
        <v>2017</v>
      </c>
      <c r="J387">
        <v>2</v>
      </c>
    </row>
    <row r="388" spans="1:10" x14ac:dyDescent="0.25">
      <c r="A388" t="s">
        <v>241</v>
      </c>
      <c r="B388" t="s">
        <v>260</v>
      </c>
      <c r="C388" t="s">
        <v>326</v>
      </c>
      <c r="D388">
        <v>8.8571259385479397</v>
      </c>
      <c r="E388" t="s">
        <v>260</v>
      </c>
      <c r="F388" t="s">
        <v>260</v>
      </c>
      <c r="G388">
        <f t="shared" si="6"/>
        <v>8.8571259385479397</v>
      </c>
      <c r="H388" s="39">
        <v>42795</v>
      </c>
      <c r="I388">
        <v>2017</v>
      </c>
      <c r="J388">
        <v>3</v>
      </c>
    </row>
    <row r="389" spans="1:10" x14ac:dyDescent="0.25">
      <c r="A389" t="s">
        <v>241</v>
      </c>
      <c r="B389" t="s">
        <v>260</v>
      </c>
      <c r="C389" t="s">
        <v>327</v>
      </c>
      <c r="D389">
        <v>9.4640451669209806</v>
      </c>
      <c r="E389" t="s">
        <v>260</v>
      </c>
      <c r="F389" t="s">
        <v>260</v>
      </c>
      <c r="G389">
        <f t="shared" si="6"/>
        <v>9.4640451669209806</v>
      </c>
      <c r="H389" s="39">
        <v>42826</v>
      </c>
      <c r="I389">
        <v>2017</v>
      </c>
      <c r="J389">
        <v>4</v>
      </c>
    </row>
    <row r="390" spans="1:10" x14ac:dyDescent="0.25">
      <c r="A390" t="s">
        <v>241</v>
      </c>
      <c r="B390" t="s">
        <v>260</v>
      </c>
      <c r="C390" t="s">
        <v>328</v>
      </c>
      <c r="D390">
        <v>9.1485673501924207</v>
      </c>
      <c r="E390" t="s">
        <v>260</v>
      </c>
      <c r="F390" t="s">
        <v>260</v>
      </c>
      <c r="G390">
        <f t="shared" si="6"/>
        <v>9.1485673501924207</v>
      </c>
      <c r="H390" s="39">
        <v>42856</v>
      </c>
      <c r="I390">
        <v>2017</v>
      </c>
      <c r="J390">
        <v>5</v>
      </c>
    </row>
    <row r="391" spans="1:10" x14ac:dyDescent="0.25">
      <c r="A391" t="s">
        <v>241</v>
      </c>
      <c r="B391" t="s">
        <v>260</v>
      </c>
      <c r="C391" t="s">
        <v>329</v>
      </c>
      <c r="D391">
        <v>8.8386694132155394</v>
      </c>
      <c r="E391" t="s">
        <v>260</v>
      </c>
      <c r="F391" t="s">
        <v>260</v>
      </c>
      <c r="G391">
        <f t="shared" si="6"/>
        <v>8.8386694132155394</v>
      </c>
      <c r="H391" s="39">
        <v>42887</v>
      </c>
      <c r="I391">
        <v>2017</v>
      </c>
      <c r="J391">
        <v>6</v>
      </c>
    </row>
    <row r="392" spans="1:10" x14ac:dyDescent="0.25">
      <c r="A392" t="s">
        <v>241</v>
      </c>
      <c r="B392" t="s">
        <v>260</v>
      </c>
      <c r="C392" t="s">
        <v>330</v>
      </c>
      <c r="D392">
        <v>8.5562416534775707</v>
      </c>
      <c r="E392" t="s">
        <v>260</v>
      </c>
      <c r="F392" t="s">
        <v>260</v>
      </c>
      <c r="G392">
        <f t="shared" si="6"/>
        <v>8.5562416534775707</v>
      </c>
      <c r="H392" s="39">
        <v>42917</v>
      </c>
      <c r="I392">
        <v>2017</v>
      </c>
      <c r="J392">
        <v>7</v>
      </c>
    </row>
    <row r="393" spans="1:10" x14ac:dyDescent="0.25">
      <c r="A393" t="s">
        <v>241</v>
      </c>
      <c r="B393" t="s">
        <v>260</v>
      </c>
      <c r="C393" t="s">
        <v>331</v>
      </c>
      <c r="D393">
        <v>8.6420859573493107</v>
      </c>
      <c r="E393" t="s">
        <v>260</v>
      </c>
      <c r="F393" t="s">
        <v>260</v>
      </c>
      <c r="G393">
        <f t="shared" si="6"/>
        <v>8.6420859573493107</v>
      </c>
      <c r="H393" s="39">
        <v>42948</v>
      </c>
      <c r="I393">
        <v>2017</v>
      </c>
      <c r="J393">
        <v>8</v>
      </c>
    </row>
    <row r="394" spans="1:10" x14ac:dyDescent="0.25">
      <c r="A394" t="s">
        <v>241</v>
      </c>
      <c r="B394" t="s">
        <v>260</v>
      </c>
      <c r="C394" t="s">
        <v>332</v>
      </c>
      <c r="D394">
        <v>9.0996360969855292</v>
      </c>
      <c r="E394" t="s">
        <v>260</v>
      </c>
      <c r="F394" t="s">
        <v>260</v>
      </c>
      <c r="G394">
        <f t="shared" si="6"/>
        <v>9.0996360969855292</v>
      </c>
      <c r="H394" s="39">
        <v>42979</v>
      </c>
      <c r="I394">
        <v>2017</v>
      </c>
      <c r="J394">
        <v>9</v>
      </c>
    </row>
    <row r="395" spans="1:10" x14ac:dyDescent="0.25">
      <c r="A395" t="s">
        <v>241</v>
      </c>
      <c r="B395" t="s">
        <v>260</v>
      </c>
      <c r="C395" t="s">
        <v>333</v>
      </c>
      <c r="D395">
        <v>9.1408413628439593</v>
      </c>
      <c r="E395" t="s">
        <v>260</v>
      </c>
      <c r="F395" t="s">
        <v>260</v>
      </c>
      <c r="G395">
        <f t="shared" si="6"/>
        <v>9.1408413628439593</v>
      </c>
      <c r="H395" s="39">
        <v>43009</v>
      </c>
      <c r="I395">
        <v>2017</v>
      </c>
      <c r="J395">
        <v>10</v>
      </c>
    </row>
    <row r="396" spans="1:10" x14ac:dyDescent="0.25">
      <c r="A396" t="s">
        <v>241</v>
      </c>
      <c r="B396" t="s">
        <v>260</v>
      </c>
      <c r="C396" t="s">
        <v>334</v>
      </c>
      <c r="D396">
        <v>9.1168049577598804</v>
      </c>
      <c r="E396" t="s">
        <v>260</v>
      </c>
      <c r="F396" t="s">
        <v>260</v>
      </c>
      <c r="G396">
        <f t="shared" si="6"/>
        <v>9.1168049577598804</v>
      </c>
      <c r="H396" s="39">
        <v>43040</v>
      </c>
      <c r="I396">
        <v>2017</v>
      </c>
      <c r="J396">
        <v>11</v>
      </c>
    </row>
    <row r="397" spans="1:10" x14ac:dyDescent="0.25">
      <c r="A397" t="s">
        <v>241</v>
      </c>
      <c r="B397" t="s">
        <v>260</v>
      </c>
      <c r="C397" t="s">
        <v>335</v>
      </c>
      <c r="D397">
        <v>9.1086497488920504</v>
      </c>
      <c r="E397" t="s">
        <v>260</v>
      </c>
      <c r="F397" t="s">
        <v>260</v>
      </c>
      <c r="G397">
        <f t="shared" si="6"/>
        <v>9.1086497488920504</v>
      </c>
      <c r="H397" s="39">
        <v>43070</v>
      </c>
      <c r="I397">
        <v>2017</v>
      </c>
      <c r="J397">
        <v>12</v>
      </c>
    </row>
    <row r="398" spans="1:10" x14ac:dyDescent="0.25">
      <c r="A398" t="s">
        <v>241</v>
      </c>
      <c r="B398" t="s">
        <v>260</v>
      </c>
      <c r="C398" t="s">
        <v>336</v>
      </c>
      <c r="D398">
        <v>8.5678306345003001</v>
      </c>
      <c r="E398" t="s">
        <v>260</v>
      </c>
      <c r="F398" t="s">
        <v>260</v>
      </c>
      <c r="G398">
        <f t="shared" si="6"/>
        <v>8.5678306345003001</v>
      </c>
      <c r="H398" s="39">
        <v>43101</v>
      </c>
      <c r="I398">
        <v>2018</v>
      </c>
      <c r="J398">
        <v>1</v>
      </c>
    </row>
    <row r="399" spans="1:10" x14ac:dyDescent="0.25">
      <c r="A399" t="s">
        <v>241</v>
      </c>
      <c r="B399" t="s">
        <v>260</v>
      </c>
      <c r="C399" t="s">
        <v>337</v>
      </c>
      <c r="D399">
        <v>8.9648605399069705</v>
      </c>
      <c r="E399" t="s">
        <v>260</v>
      </c>
      <c r="F399" t="s">
        <v>260</v>
      </c>
      <c r="G399">
        <f t="shared" si="6"/>
        <v>8.9648605399069705</v>
      </c>
      <c r="H399" s="39">
        <v>43132</v>
      </c>
      <c r="I399">
        <v>2018</v>
      </c>
      <c r="J399">
        <v>2</v>
      </c>
    </row>
    <row r="400" spans="1:10" x14ac:dyDescent="0.25">
      <c r="A400" t="s">
        <v>241</v>
      </c>
      <c r="B400" t="s">
        <v>260</v>
      </c>
      <c r="C400" t="s">
        <v>338</v>
      </c>
      <c r="D400">
        <v>9.2382746477383701</v>
      </c>
      <c r="E400" t="s">
        <v>260</v>
      </c>
      <c r="F400" t="s">
        <v>260</v>
      </c>
      <c r="G400">
        <f t="shared" si="6"/>
        <v>9.2382746477383701</v>
      </c>
      <c r="H400" s="39">
        <v>43160</v>
      </c>
      <c r="I400">
        <v>2018</v>
      </c>
      <c r="J400">
        <v>3</v>
      </c>
    </row>
    <row r="401" spans="1:10" x14ac:dyDescent="0.25">
      <c r="A401" t="s">
        <v>241</v>
      </c>
      <c r="B401" t="s">
        <v>260</v>
      </c>
      <c r="C401" t="s">
        <v>339</v>
      </c>
      <c r="D401">
        <v>8.8618473752608793</v>
      </c>
      <c r="E401" t="s">
        <v>260</v>
      </c>
      <c r="F401" t="s">
        <v>260</v>
      </c>
      <c r="G401">
        <f t="shared" si="6"/>
        <v>8.8618473752608793</v>
      </c>
      <c r="H401" s="39">
        <v>43191</v>
      </c>
      <c r="I401">
        <v>2018</v>
      </c>
      <c r="J401">
        <v>4</v>
      </c>
    </row>
    <row r="402" spans="1:10" x14ac:dyDescent="0.25">
      <c r="A402" t="s">
        <v>241</v>
      </c>
      <c r="B402" t="s">
        <v>260</v>
      </c>
      <c r="C402" t="s">
        <v>340</v>
      </c>
      <c r="D402">
        <v>8.8734363562835501</v>
      </c>
      <c r="E402" t="s">
        <v>260</v>
      </c>
      <c r="F402" t="s">
        <v>260</v>
      </c>
      <c r="G402">
        <f t="shared" si="6"/>
        <v>8.8734363562835501</v>
      </c>
      <c r="H402" s="39">
        <v>43221</v>
      </c>
      <c r="I402">
        <v>2018</v>
      </c>
      <c r="J402">
        <v>5</v>
      </c>
    </row>
    <row r="403" spans="1:10" x14ac:dyDescent="0.25">
      <c r="A403" t="s">
        <v>241</v>
      </c>
      <c r="B403" t="s">
        <v>260</v>
      </c>
      <c r="C403" t="s">
        <v>341</v>
      </c>
      <c r="D403">
        <v>8.5416481218193798</v>
      </c>
      <c r="E403" t="s">
        <v>260</v>
      </c>
      <c r="F403" t="s">
        <v>260</v>
      </c>
      <c r="G403">
        <f t="shared" si="6"/>
        <v>8.5416481218193798</v>
      </c>
      <c r="H403" s="39">
        <v>43252</v>
      </c>
      <c r="I403">
        <v>2018</v>
      </c>
      <c r="J403">
        <v>6</v>
      </c>
    </row>
    <row r="404" spans="1:10" x14ac:dyDescent="0.25">
      <c r="A404" t="s">
        <v>241</v>
      </c>
      <c r="B404" t="s">
        <v>260</v>
      </c>
      <c r="C404" t="s">
        <v>342</v>
      </c>
      <c r="D404">
        <v>8.5965884762973097</v>
      </c>
      <c r="E404" t="s">
        <v>260</v>
      </c>
      <c r="F404" t="s">
        <v>260</v>
      </c>
      <c r="G404">
        <f t="shared" si="6"/>
        <v>8.5965884762973097</v>
      </c>
      <c r="H404" s="39">
        <v>43282</v>
      </c>
      <c r="I404">
        <v>2018</v>
      </c>
      <c r="J404">
        <v>7</v>
      </c>
    </row>
    <row r="405" spans="1:10" x14ac:dyDescent="0.25">
      <c r="A405" t="s">
        <v>241</v>
      </c>
      <c r="B405" t="s">
        <v>260</v>
      </c>
      <c r="C405" t="s">
        <v>343</v>
      </c>
      <c r="D405">
        <v>8.5729812927325497</v>
      </c>
      <c r="E405" t="s">
        <v>260</v>
      </c>
      <c r="F405" t="s">
        <v>260</v>
      </c>
      <c r="G405">
        <f t="shared" si="6"/>
        <v>8.5729812927325497</v>
      </c>
      <c r="H405" s="39">
        <v>43313</v>
      </c>
      <c r="I405">
        <v>2018</v>
      </c>
      <c r="J405">
        <v>8</v>
      </c>
    </row>
    <row r="406" spans="1:10" x14ac:dyDescent="0.25">
      <c r="A406" t="s">
        <v>241</v>
      </c>
      <c r="B406" t="s">
        <v>260</v>
      </c>
      <c r="C406" t="s">
        <v>344</v>
      </c>
      <c r="D406">
        <v>8.8695733626093407</v>
      </c>
      <c r="E406" t="s">
        <v>260</v>
      </c>
      <c r="F406" t="s">
        <v>260</v>
      </c>
      <c r="G406">
        <f t="shared" si="6"/>
        <v>8.8695733626093407</v>
      </c>
      <c r="H406" s="39">
        <v>43344</v>
      </c>
      <c r="I406">
        <v>2018</v>
      </c>
      <c r="J406">
        <v>9</v>
      </c>
    </row>
    <row r="407" spans="1:10" x14ac:dyDescent="0.25">
      <c r="A407" t="s">
        <v>241</v>
      </c>
      <c r="B407" t="s">
        <v>260</v>
      </c>
      <c r="C407" t="s">
        <v>345</v>
      </c>
      <c r="D407">
        <v>9.3704748757007792</v>
      </c>
      <c r="E407" t="s">
        <v>260</v>
      </c>
      <c r="F407" t="s">
        <v>260</v>
      </c>
      <c r="G407">
        <f t="shared" si="6"/>
        <v>9.3704748757007792</v>
      </c>
      <c r="H407" s="39">
        <v>43374</v>
      </c>
      <c r="I407">
        <v>2018</v>
      </c>
      <c r="J407">
        <v>10</v>
      </c>
    </row>
    <row r="408" spans="1:10" x14ac:dyDescent="0.25">
      <c r="A408" t="s">
        <v>241</v>
      </c>
      <c r="B408" t="s">
        <v>260</v>
      </c>
      <c r="C408" t="s">
        <v>346</v>
      </c>
      <c r="D408">
        <v>9.4159723567527802</v>
      </c>
      <c r="E408" t="s">
        <v>260</v>
      </c>
      <c r="F408" t="s">
        <v>260</v>
      </c>
      <c r="G408">
        <f t="shared" si="6"/>
        <v>9.4159723567527802</v>
      </c>
      <c r="H408" s="39">
        <v>43405</v>
      </c>
      <c r="I408">
        <v>2018</v>
      </c>
      <c r="J408">
        <v>11</v>
      </c>
    </row>
    <row r="409" spans="1:10" x14ac:dyDescent="0.25">
      <c r="A409" t="s">
        <v>241</v>
      </c>
      <c r="B409" t="s">
        <v>260</v>
      </c>
      <c r="C409" t="s">
        <v>347</v>
      </c>
      <c r="D409">
        <v>8.9725865272553698</v>
      </c>
      <c r="E409" t="s">
        <v>260</v>
      </c>
      <c r="F409" t="s">
        <v>260</v>
      </c>
      <c r="G409">
        <f t="shared" si="6"/>
        <v>8.9725865272553698</v>
      </c>
      <c r="H409" s="39">
        <v>43435</v>
      </c>
      <c r="I409">
        <v>2018</v>
      </c>
      <c r="J409">
        <v>12</v>
      </c>
    </row>
    <row r="410" spans="1:10" x14ac:dyDescent="0.25">
      <c r="A410" t="s">
        <v>241</v>
      </c>
      <c r="B410" t="s">
        <v>260</v>
      </c>
      <c r="C410" t="s">
        <v>348</v>
      </c>
      <c r="D410">
        <v>9.2648863819386005</v>
      </c>
      <c r="E410" t="s">
        <v>260</v>
      </c>
      <c r="F410" t="s">
        <v>260</v>
      </c>
      <c r="G410">
        <f t="shared" si="6"/>
        <v>9.2648863819386005</v>
      </c>
      <c r="H410" s="39">
        <v>43466</v>
      </c>
      <c r="I410">
        <v>2019</v>
      </c>
      <c r="J410">
        <v>1</v>
      </c>
    </row>
    <row r="411" spans="1:10" x14ac:dyDescent="0.25">
      <c r="A411" t="s">
        <v>241</v>
      </c>
      <c r="B411" t="s">
        <v>260</v>
      </c>
      <c r="C411" t="s">
        <v>349</v>
      </c>
      <c r="D411">
        <v>9.66105784430653</v>
      </c>
      <c r="E411" t="s">
        <v>260</v>
      </c>
      <c r="F411" t="s">
        <v>260</v>
      </c>
      <c r="G411">
        <f t="shared" si="6"/>
        <v>9.66105784430653</v>
      </c>
      <c r="H411" s="39">
        <v>43497</v>
      </c>
      <c r="I411">
        <v>2019</v>
      </c>
      <c r="J411">
        <v>2</v>
      </c>
    </row>
    <row r="412" spans="1:10" x14ac:dyDescent="0.25">
      <c r="A412" t="s">
        <v>241</v>
      </c>
      <c r="B412" t="s">
        <v>260</v>
      </c>
      <c r="C412" t="s">
        <v>350</v>
      </c>
      <c r="D412">
        <v>9.6108389265415894</v>
      </c>
      <c r="E412" t="s">
        <v>260</v>
      </c>
      <c r="F412" t="s">
        <v>260</v>
      </c>
      <c r="G412">
        <f t="shared" si="6"/>
        <v>9.6108389265415894</v>
      </c>
      <c r="H412" s="39">
        <v>43525</v>
      </c>
      <c r="I412">
        <v>2019</v>
      </c>
      <c r="J412">
        <v>3</v>
      </c>
    </row>
    <row r="413" spans="1:10" x14ac:dyDescent="0.25">
      <c r="A413" t="s">
        <v>241</v>
      </c>
      <c r="B413" t="s">
        <v>260</v>
      </c>
      <c r="C413" t="s">
        <v>351</v>
      </c>
      <c r="D413">
        <v>9.7099890975134109</v>
      </c>
      <c r="E413" t="s">
        <v>260</v>
      </c>
      <c r="F413" t="s">
        <v>260</v>
      </c>
      <c r="G413">
        <f t="shared" si="6"/>
        <v>9.7099890975134109</v>
      </c>
      <c r="H413" s="39">
        <v>43556</v>
      </c>
      <c r="I413">
        <v>2019</v>
      </c>
      <c r="J413">
        <v>4</v>
      </c>
    </row>
    <row r="414" spans="1:10" x14ac:dyDescent="0.25">
      <c r="A414" t="s">
        <v>241</v>
      </c>
      <c r="B414" t="s">
        <v>260</v>
      </c>
      <c r="C414" t="s">
        <v>352</v>
      </c>
      <c r="D414">
        <v>9.3219728440132599</v>
      </c>
      <c r="E414" t="s">
        <v>260</v>
      </c>
      <c r="F414" t="s">
        <v>260</v>
      </c>
      <c r="G414">
        <f t="shared" si="6"/>
        <v>9.3219728440132599</v>
      </c>
      <c r="H414" s="39">
        <v>43586</v>
      </c>
      <c r="I414">
        <v>2019</v>
      </c>
      <c r="J414">
        <v>5</v>
      </c>
    </row>
    <row r="415" spans="1:10" x14ac:dyDescent="0.25">
      <c r="A415" t="s">
        <v>241</v>
      </c>
      <c r="B415" t="s">
        <v>260</v>
      </c>
      <c r="C415" t="s">
        <v>353</v>
      </c>
      <c r="D415">
        <v>9.1524303438666301</v>
      </c>
      <c r="E415" t="s">
        <v>260</v>
      </c>
      <c r="F415" t="s">
        <v>260</v>
      </c>
      <c r="G415">
        <f t="shared" si="6"/>
        <v>9.1524303438666301</v>
      </c>
      <c r="H415" s="39">
        <v>43617</v>
      </c>
      <c r="I415">
        <v>2019</v>
      </c>
      <c r="J415">
        <v>6</v>
      </c>
    </row>
    <row r="416" spans="1:10" x14ac:dyDescent="0.25">
      <c r="A416" t="s">
        <v>241</v>
      </c>
      <c r="B416" t="s">
        <v>260</v>
      </c>
      <c r="C416" t="s">
        <v>354</v>
      </c>
      <c r="D416">
        <v>8.5313468053548203</v>
      </c>
      <c r="E416" t="s">
        <v>260</v>
      </c>
      <c r="F416" t="s">
        <v>260</v>
      </c>
      <c r="G416">
        <f t="shared" si="6"/>
        <v>8.5313468053548203</v>
      </c>
      <c r="H416" s="39">
        <v>43647</v>
      </c>
      <c r="I416">
        <v>2019</v>
      </c>
      <c r="J416">
        <v>7</v>
      </c>
    </row>
    <row r="417" spans="1:10" x14ac:dyDescent="0.25">
      <c r="A417" t="s">
        <v>241</v>
      </c>
      <c r="B417" t="s">
        <v>260</v>
      </c>
      <c r="C417" t="s">
        <v>355</v>
      </c>
      <c r="D417">
        <v>8.7712816346762601</v>
      </c>
      <c r="E417" t="s">
        <v>260</v>
      </c>
      <c r="F417" t="s">
        <v>260</v>
      </c>
      <c r="G417">
        <f t="shared" si="6"/>
        <v>8.7712816346762601</v>
      </c>
      <c r="H417" s="39">
        <v>43678</v>
      </c>
      <c r="I417">
        <v>2019</v>
      </c>
      <c r="J417">
        <v>8</v>
      </c>
    </row>
    <row r="418" spans="1:10" x14ac:dyDescent="0.25">
      <c r="A418" t="s">
        <v>241</v>
      </c>
      <c r="B418" t="s">
        <v>260</v>
      </c>
      <c r="C418" t="s">
        <v>356</v>
      </c>
      <c r="D418">
        <v>9.1176634007986195</v>
      </c>
      <c r="E418" t="s">
        <v>260</v>
      </c>
      <c r="F418" t="s">
        <v>260</v>
      </c>
      <c r="G418">
        <f t="shared" si="6"/>
        <v>9.1176634007986195</v>
      </c>
      <c r="H418" s="39">
        <v>43709</v>
      </c>
      <c r="I418">
        <v>2019</v>
      </c>
      <c r="J418">
        <v>9</v>
      </c>
    </row>
    <row r="419" spans="1:10" x14ac:dyDescent="0.25">
      <c r="A419" t="s">
        <v>241</v>
      </c>
      <c r="B419" t="s">
        <v>260</v>
      </c>
      <c r="C419" t="s">
        <v>357</v>
      </c>
      <c r="D419">
        <v>8.7103321789273291</v>
      </c>
      <c r="E419" t="s">
        <v>260</v>
      </c>
      <c r="F419" t="s">
        <v>260</v>
      </c>
      <c r="G419">
        <f t="shared" si="6"/>
        <v>8.7103321789273291</v>
      </c>
      <c r="H419" s="39">
        <v>43739</v>
      </c>
      <c r="I419">
        <v>2019</v>
      </c>
      <c r="J419">
        <v>10</v>
      </c>
    </row>
    <row r="420" spans="1:10" x14ac:dyDescent="0.25">
      <c r="A420" t="s">
        <v>241</v>
      </c>
      <c r="B420" t="s">
        <v>260</v>
      </c>
      <c r="C420" t="s">
        <v>358</v>
      </c>
      <c r="D420">
        <v>9.3391417047876093</v>
      </c>
      <c r="E420" t="s">
        <v>260</v>
      </c>
      <c r="F420" t="s">
        <v>260</v>
      </c>
      <c r="G420">
        <f t="shared" si="6"/>
        <v>9.3391417047876093</v>
      </c>
      <c r="H420" s="39">
        <v>43770</v>
      </c>
      <c r="I420">
        <v>2019</v>
      </c>
      <c r="J420">
        <v>11</v>
      </c>
    </row>
    <row r="421" spans="1:10" x14ac:dyDescent="0.25">
      <c r="A421" t="s">
        <v>241</v>
      </c>
      <c r="B421" t="s">
        <v>260</v>
      </c>
      <c r="C421" t="s">
        <v>359</v>
      </c>
      <c r="D421">
        <v>9.6082635974254291</v>
      </c>
      <c r="E421" t="s">
        <v>260</v>
      </c>
      <c r="F421" t="s">
        <v>260</v>
      </c>
      <c r="G421">
        <f t="shared" si="6"/>
        <v>9.6082635974254291</v>
      </c>
      <c r="H421" s="39">
        <v>43800</v>
      </c>
      <c r="I421">
        <v>2019</v>
      </c>
      <c r="J421">
        <v>12</v>
      </c>
    </row>
    <row r="422" spans="1:10" x14ac:dyDescent="0.25">
      <c r="A422" t="s">
        <v>241</v>
      </c>
      <c r="B422" t="s">
        <v>260</v>
      </c>
      <c r="C422" t="s">
        <v>360</v>
      </c>
      <c r="D422">
        <v>9.6657792810194696</v>
      </c>
      <c r="E422" t="s">
        <v>260</v>
      </c>
      <c r="F422" t="s">
        <v>260</v>
      </c>
      <c r="G422">
        <f t="shared" si="6"/>
        <v>9.6657792810194696</v>
      </c>
      <c r="H422" s="39">
        <v>43831</v>
      </c>
      <c r="I422">
        <v>2020</v>
      </c>
      <c r="J422">
        <v>1</v>
      </c>
    </row>
    <row r="423" spans="1:10" x14ac:dyDescent="0.25">
      <c r="A423" t="s">
        <v>241</v>
      </c>
      <c r="B423" t="s">
        <v>260</v>
      </c>
      <c r="C423" t="s">
        <v>361</v>
      </c>
      <c r="D423">
        <v>9.8460523191500897</v>
      </c>
      <c r="E423" t="s">
        <v>260</v>
      </c>
      <c r="F423" t="s">
        <v>260</v>
      </c>
      <c r="G423">
        <f t="shared" si="6"/>
        <v>9.8460523191500897</v>
      </c>
      <c r="H423" s="39">
        <v>43862</v>
      </c>
      <c r="I423">
        <v>2020</v>
      </c>
      <c r="J423">
        <v>2</v>
      </c>
    </row>
    <row r="424" spans="1:10" x14ac:dyDescent="0.25">
      <c r="A424" t="s">
        <v>241</v>
      </c>
      <c r="B424" t="s">
        <v>260</v>
      </c>
      <c r="C424" t="s">
        <v>362</v>
      </c>
      <c r="D424">
        <v>9.8992757875505504</v>
      </c>
      <c r="E424" t="s">
        <v>260</v>
      </c>
      <c r="F424" t="s">
        <v>260</v>
      </c>
      <c r="G424">
        <f t="shared" si="6"/>
        <v>9.8992757875505504</v>
      </c>
      <c r="H424" s="39">
        <v>43891</v>
      </c>
      <c r="I424">
        <v>2020</v>
      </c>
      <c r="J424">
        <v>3</v>
      </c>
    </row>
    <row r="425" spans="1:10" x14ac:dyDescent="0.25">
      <c r="A425" t="s">
        <v>241</v>
      </c>
      <c r="B425" t="s">
        <v>260</v>
      </c>
      <c r="C425" t="s">
        <v>363</v>
      </c>
      <c r="D425">
        <v>9.5580446796604992</v>
      </c>
      <c r="E425" t="s">
        <v>260</v>
      </c>
      <c r="F425" t="s">
        <v>260</v>
      </c>
      <c r="G425">
        <f t="shared" si="6"/>
        <v>9.5580446796604992</v>
      </c>
      <c r="H425" s="39">
        <v>43922</v>
      </c>
      <c r="I425">
        <v>2020</v>
      </c>
      <c r="J425">
        <v>4</v>
      </c>
    </row>
    <row r="426" spans="1:10" x14ac:dyDescent="0.25">
      <c r="A426" t="s">
        <v>241</v>
      </c>
      <c r="B426" t="s">
        <v>260</v>
      </c>
      <c r="C426" t="s">
        <v>364</v>
      </c>
      <c r="D426">
        <v>9.8464815406694601</v>
      </c>
      <c r="E426" t="s">
        <v>260</v>
      </c>
      <c r="F426" t="s">
        <v>260</v>
      </c>
      <c r="G426">
        <f t="shared" si="6"/>
        <v>9.8464815406694601</v>
      </c>
      <c r="H426" s="39">
        <v>43952</v>
      </c>
      <c r="I426">
        <v>2020</v>
      </c>
      <c r="J426">
        <v>5</v>
      </c>
    </row>
    <row r="427" spans="1:10" x14ac:dyDescent="0.25">
      <c r="A427" t="s">
        <v>241</v>
      </c>
      <c r="B427" t="s">
        <v>260</v>
      </c>
      <c r="C427" t="s">
        <v>365</v>
      </c>
      <c r="D427">
        <v>9.0949146602725897</v>
      </c>
      <c r="E427" t="s">
        <v>260</v>
      </c>
      <c r="F427" t="s">
        <v>260</v>
      </c>
      <c r="G427">
        <f t="shared" si="6"/>
        <v>9.0949146602725897</v>
      </c>
      <c r="H427" s="39">
        <v>43983</v>
      </c>
      <c r="I427">
        <v>2020</v>
      </c>
      <c r="J427">
        <v>6</v>
      </c>
    </row>
    <row r="428" spans="1:10" x14ac:dyDescent="0.25">
      <c r="A428" t="s">
        <v>241</v>
      </c>
      <c r="B428" t="s">
        <v>260</v>
      </c>
      <c r="C428" t="s">
        <v>366</v>
      </c>
      <c r="D428">
        <v>8.4347719634990899</v>
      </c>
      <c r="E428" t="s">
        <v>260</v>
      </c>
      <c r="F428" t="s">
        <v>260</v>
      </c>
      <c r="G428">
        <f t="shared" si="6"/>
        <v>8.4347719634990899</v>
      </c>
      <c r="H428" s="39">
        <v>44013</v>
      </c>
      <c r="I428">
        <v>2020</v>
      </c>
      <c r="J428">
        <v>7</v>
      </c>
    </row>
    <row r="429" spans="1:10" x14ac:dyDescent="0.25">
      <c r="A429" t="s">
        <v>241</v>
      </c>
      <c r="B429" t="s">
        <v>260</v>
      </c>
      <c r="C429" t="s">
        <v>367</v>
      </c>
      <c r="D429">
        <v>9.0545678374529093</v>
      </c>
      <c r="E429" t="s">
        <v>260</v>
      </c>
      <c r="F429" t="s">
        <v>260</v>
      </c>
      <c r="G429">
        <f t="shared" si="6"/>
        <v>9.0545678374529093</v>
      </c>
      <c r="H429" s="39">
        <v>44044</v>
      </c>
      <c r="I429">
        <v>2020</v>
      </c>
      <c r="J429">
        <v>8</v>
      </c>
    </row>
    <row r="430" spans="1:10" x14ac:dyDescent="0.25">
      <c r="A430" t="s">
        <v>241</v>
      </c>
      <c r="B430" t="s">
        <v>260</v>
      </c>
      <c r="C430" t="s">
        <v>368</v>
      </c>
      <c r="D430">
        <v>8.8099115714185192</v>
      </c>
      <c r="E430" t="s">
        <v>260</v>
      </c>
      <c r="F430" t="s">
        <v>260</v>
      </c>
      <c r="G430">
        <f t="shared" si="6"/>
        <v>8.8099115714185192</v>
      </c>
      <c r="H430" s="39">
        <v>44075</v>
      </c>
      <c r="I430">
        <v>2020</v>
      </c>
      <c r="J430">
        <v>9</v>
      </c>
    </row>
    <row r="431" spans="1:10" x14ac:dyDescent="0.25">
      <c r="A431" t="s">
        <v>241</v>
      </c>
      <c r="B431" t="s">
        <v>260</v>
      </c>
      <c r="C431" t="s">
        <v>369</v>
      </c>
      <c r="D431">
        <v>9.00949957792022</v>
      </c>
      <c r="E431" t="s">
        <v>260</v>
      </c>
      <c r="F431" t="s">
        <v>260</v>
      </c>
      <c r="G431">
        <f t="shared" si="6"/>
        <v>9.00949957792022</v>
      </c>
      <c r="H431" s="39">
        <v>44105</v>
      </c>
      <c r="I431">
        <v>2020</v>
      </c>
      <c r="J431">
        <v>10</v>
      </c>
    </row>
    <row r="432" spans="1:10" x14ac:dyDescent="0.25">
      <c r="A432" t="s">
        <v>241</v>
      </c>
      <c r="B432" t="s">
        <v>260</v>
      </c>
      <c r="C432" t="s">
        <v>370</v>
      </c>
      <c r="D432">
        <v>9.1434166919601108</v>
      </c>
      <c r="E432" t="s">
        <v>260</v>
      </c>
      <c r="F432" t="s">
        <v>260</v>
      </c>
      <c r="G432">
        <f t="shared" si="6"/>
        <v>9.1434166919601108</v>
      </c>
      <c r="H432" s="39">
        <v>44136</v>
      </c>
      <c r="I432">
        <v>2020</v>
      </c>
      <c r="J432">
        <v>11</v>
      </c>
    </row>
    <row r="433" spans="1:10" x14ac:dyDescent="0.25">
      <c r="A433" t="s">
        <v>241</v>
      </c>
      <c r="B433" t="s">
        <v>260</v>
      </c>
      <c r="C433" t="s">
        <v>371</v>
      </c>
      <c r="D433">
        <v>8.8064777992636305</v>
      </c>
      <c r="E433" t="s">
        <v>260</v>
      </c>
      <c r="F433" t="s">
        <v>260</v>
      </c>
      <c r="G433">
        <f t="shared" si="6"/>
        <v>8.8064777992636305</v>
      </c>
      <c r="H433" s="39">
        <v>44166</v>
      </c>
      <c r="I433">
        <v>2020</v>
      </c>
      <c r="J433">
        <v>12</v>
      </c>
    </row>
    <row r="434" spans="1:10" x14ac:dyDescent="0.25">
      <c r="A434" t="s">
        <v>241</v>
      </c>
      <c r="B434" t="s">
        <v>261</v>
      </c>
      <c r="C434" t="s">
        <v>300</v>
      </c>
      <c r="D434">
        <v>22.150116393082801</v>
      </c>
      <c r="E434" t="s">
        <v>261</v>
      </c>
      <c r="F434" t="s">
        <v>261</v>
      </c>
      <c r="G434">
        <f t="shared" si="6"/>
        <v>22.150116393082801</v>
      </c>
      <c r="H434" s="39">
        <v>42005</v>
      </c>
      <c r="I434">
        <v>2015</v>
      </c>
      <c r="J434">
        <v>1</v>
      </c>
    </row>
    <row r="435" spans="1:10" x14ac:dyDescent="0.25">
      <c r="A435" t="s">
        <v>241</v>
      </c>
      <c r="B435" t="s">
        <v>261</v>
      </c>
      <c r="C435" t="s">
        <v>301</v>
      </c>
      <c r="D435">
        <v>22.569465817496098</v>
      </c>
      <c r="E435" t="s">
        <v>261</v>
      </c>
      <c r="F435" t="s">
        <v>261</v>
      </c>
      <c r="G435">
        <f t="shared" si="6"/>
        <v>22.569465817496098</v>
      </c>
      <c r="H435" s="39">
        <v>42036</v>
      </c>
      <c r="I435">
        <v>2015</v>
      </c>
      <c r="J435">
        <v>2</v>
      </c>
    </row>
    <row r="436" spans="1:10" x14ac:dyDescent="0.25">
      <c r="A436" t="s">
        <v>241</v>
      </c>
      <c r="B436" t="s">
        <v>261</v>
      </c>
      <c r="C436" t="s">
        <v>302</v>
      </c>
      <c r="D436">
        <v>22.5926437795415</v>
      </c>
      <c r="E436" t="s">
        <v>261</v>
      </c>
      <c r="F436" t="s">
        <v>261</v>
      </c>
      <c r="G436">
        <f t="shared" si="6"/>
        <v>22.5926437795415</v>
      </c>
      <c r="H436" s="39">
        <v>42064</v>
      </c>
      <c r="I436">
        <v>2015</v>
      </c>
      <c r="J436">
        <v>3</v>
      </c>
    </row>
    <row r="437" spans="1:10" x14ac:dyDescent="0.25">
      <c r="A437" t="s">
        <v>241</v>
      </c>
      <c r="B437" t="s">
        <v>261</v>
      </c>
      <c r="C437" t="s">
        <v>303</v>
      </c>
      <c r="D437">
        <v>22.820989627840198</v>
      </c>
      <c r="E437" t="s">
        <v>261</v>
      </c>
      <c r="F437" t="s">
        <v>261</v>
      </c>
      <c r="G437">
        <f t="shared" si="6"/>
        <v>22.820989627840198</v>
      </c>
      <c r="H437" s="39">
        <v>42095</v>
      </c>
      <c r="I437">
        <v>2015</v>
      </c>
      <c r="J437">
        <v>4</v>
      </c>
    </row>
    <row r="438" spans="1:10" x14ac:dyDescent="0.25">
      <c r="A438" t="s">
        <v>241</v>
      </c>
      <c r="B438" t="s">
        <v>261</v>
      </c>
      <c r="C438" t="s">
        <v>304</v>
      </c>
      <c r="D438">
        <v>22.835583159498398</v>
      </c>
      <c r="E438" t="s">
        <v>261</v>
      </c>
      <c r="F438" t="s">
        <v>261</v>
      </c>
      <c r="G438">
        <f t="shared" si="6"/>
        <v>22.835583159498398</v>
      </c>
      <c r="H438" s="39">
        <v>42125</v>
      </c>
      <c r="I438">
        <v>2015</v>
      </c>
      <c r="J438">
        <v>5</v>
      </c>
    </row>
    <row r="439" spans="1:10" x14ac:dyDescent="0.25">
      <c r="A439" t="s">
        <v>241</v>
      </c>
      <c r="B439" t="s">
        <v>261</v>
      </c>
      <c r="C439" t="s">
        <v>305</v>
      </c>
      <c r="D439">
        <v>22.340690747678</v>
      </c>
      <c r="E439" t="s">
        <v>261</v>
      </c>
      <c r="F439" t="s">
        <v>261</v>
      </c>
      <c r="G439">
        <f t="shared" si="6"/>
        <v>22.340690747678</v>
      </c>
      <c r="H439" s="39">
        <v>42156</v>
      </c>
      <c r="I439">
        <v>2015</v>
      </c>
      <c r="J439">
        <v>6</v>
      </c>
    </row>
    <row r="440" spans="1:10" x14ac:dyDescent="0.25">
      <c r="A440" t="s">
        <v>241</v>
      </c>
      <c r="B440" t="s">
        <v>261</v>
      </c>
      <c r="C440" t="s">
        <v>306</v>
      </c>
      <c r="D440">
        <v>21.836784683950999</v>
      </c>
      <c r="E440" t="s">
        <v>261</v>
      </c>
      <c r="F440" t="s">
        <v>261</v>
      </c>
      <c r="G440">
        <f t="shared" si="6"/>
        <v>21.836784683950999</v>
      </c>
      <c r="H440" s="39">
        <v>42186</v>
      </c>
      <c r="I440">
        <v>2015</v>
      </c>
      <c r="J440">
        <v>7</v>
      </c>
    </row>
    <row r="441" spans="1:10" x14ac:dyDescent="0.25">
      <c r="A441" t="s">
        <v>241</v>
      </c>
      <c r="B441" t="s">
        <v>261</v>
      </c>
      <c r="C441" t="s">
        <v>307</v>
      </c>
      <c r="D441">
        <v>21.2019660568197</v>
      </c>
      <c r="E441" t="s">
        <v>261</v>
      </c>
      <c r="F441" t="s">
        <v>261</v>
      </c>
      <c r="G441">
        <f t="shared" si="6"/>
        <v>21.2019660568197</v>
      </c>
      <c r="H441" s="39">
        <v>42217</v>
      </c>
      <c r="I441">
        <v>2015</v>
      </c>
      <c r="J441">
        <v>8</v>
      </c>
    </row>
    <row r="442" spans="1:10" x14ac:dyDescent="0.25">
      <c r="A442" t="s">
        <v>241</v>
      </c>
      <c r="B442" t="s">
        <v>261</v>
      </c>
      <c r="C442" t="s">
        <v>308</v>
      </c>
      <c r="D442">
        <v>21.695570804082099</v>
      </c>
      <c r="E442" t="s">
        <v>261</v>
      </c>
      <c r="F442" t="s">
        <v>261</v>
      </c>
      <c r="G442">
        <f t="shared" si="6"/>
        <v>21.695570804082099</v>
      </c>
      <c r="H442" s="39">
        <v>42248</v>
      </c>
      <c r="I442">
        <v>2015</v>
      </c>
      <c r="J442">
        <v>9</v>
      </c>
    </row>
    <row r="443" spans="1:10" x14ac:dyDescent="0.25">
      <c r="A443" t="s">
        <v>241</v>
      </c>
      <c r="B443" t="s">
        <v>261</v>
      </c>
      <c r="C443" t="s">
        <v>309</v>
      </c>
      <c r="D443">
        <v>21.8887204877934</v>
      </c>
      <c r="E443" t="s">
        <v>261</v>
      </c>
      <c r="F443" t="s">
        <v>261</v>
      </c>
      <c r="G443">
        <f t="shared" si="6"/>
        <v>21.8887204877934</v>
      </c>
      <c r="H443" s="39">
        <v>42278</v>
      </c>
      <c r="I443">
        <v>2015</v>
      </c>
      <c r="J443">
        <v>10</v>
      </c>
    </row>
    <row r="444" spans="1:10" x14ac:dyDescent="0.25">
      <c r="A444" t="s">
        <v>241</v>
      </c>
      <c r="B444" t="s">
        <v>261</v>
      </c>
      <c r="C444" t="s">
        <v>310</v>
      </c>
      <c r="D444">
        <v>22.132089089269702</v>
      </c>
      <c r="E444" t="s">
        <v>261</v>
      </c>
      <c r="F444" t="s">
        <v>261</v>
      </c>
      <c r="G444">
        <f t="shared" si="6"/>
        <v>22.132089089269702</v>
      </c>
      <c r="H444" s="39">
        <v>42309</v>
      </c>
      <c r="I444">
        <v>2015</v>
      </c>
      <c r="J444">
        <v>11</v>
      </c>
    </row>
    <row r="445" spans="1:10" x14ac:dyDescent="0.25">
      <c r="A445" t="s">
        <v>241</v>
      </c>
      <c r="B445" t="s">
        <v>261</v>
      </c>
      <c r="C445" t="s">
        <v>311</v>
      </c>
      <c r="D445">
        <v>23.046760147022798</v>
      </c>
      <c r="E445" t="s">
        <v>261</v>
      </c>
      <c r="F445" t="s">
        <v>261</v>
      </c>
      <c r="G445">
        <f t="shared" si="6"/>
        <v>23.046760147022798</v>
      </c>
      <c r="H445" s="39">
        <v>42339</v>
      </c>
      <c r="I445">
        <v>2015</v>
      </c>
      <c r="J445">
        <v>12</v>
      </c>
    </row>
    <row r="446" spans="1:10" x14ac:dyDescent="0.25">
      <c r="A446" t="s">
        <v>241</v>
      </c>
      <c r="B446" t="s">
        <v>261</v>
      </c>
      <c r="C446" t="s">
        <v>312</v>
      </c>
      <c r="D446">
        <v>23.252786476314899</v>
      </c>
      <c r="E446" t="s">
        <v>261</v>
      </c>
      <c r="F446" t="s">
        <v>261</v>
      </c>
      <c r="G446">
        <f t="shared" si="6"/>
        <v>23.252786476314899</v>
      </c>
      <c r="H446" s="39">
        <v>42370</v>
      </c>
      <c r="I446">
        <v>2016</v>
      </c>
      <c r="J446">
        <v>1</v>
      </c>
    </row>
    <row r="447" spans="1:10" x14ac:dyDescent="0.25">
      <c r="A447" t="s">
        <v>241</v>
      </c>
      <c r="B447" t="s">
        <v>261</v>
      </c>
      <c r="C447" t="s">
        <v>313</v>
      </c>
      <c r="D447">
        <v>23.2386221661761</v>
      </c>
      <c r="E447" t="s">
        <v>261</v>
      </c>
      <c r="F447" t="s">
        <v>261</v>
      </c>
      <c r="G447">
        <f t="shared" si="6"/>
        <v>23.2386221661761</v>
      </c>
      <c r="H447" s="39">
        <v>42401</v>
      </c>
      <c r="I447">
        <v>2016</v>
      </c>
      <c r="J447">
        <v>2</v>
      </c>
    </row>
    <row r="448" spans="1:10" x14ac:dyDescent="0.25">
      <c r="A448" t="s">
        <v>241</v>
      </c>
      <c r="B448" t="s">
        <v>261</v>
      </c>
      <c r="C448" t="s">
        <v>314</v>
      </c>
      <c r="D448">
        <v>23.345069102977</v>
      </c>
      <c r="E448" t="s">
        <v>261</v>
      </c>
      <c r="F448" t="s">
        <v>261</v>
      </c>
      <c r="G448">
        <f t="shared" si="6"/>
        <v>23.345069102977</v>
      </c>
      <c r="H448" s="39">
        <v>42430</v>
      </c>
      <c r="I448">
        <v>2016</v>
      </c>
      <c r="J448">
        <v>3</v>
      </c>
    </row>
    <row r="449" spans="1:10" x14ac:dyDescent="0.25">
      <c r="A449" t="s">
        <v>241</v>
      </c>
      <c r="B449" t="s">
        <v>261</v>
      </c>
      <c r="C449" t="s">
        <v>315</v>
      </c>
      <c r="D449">
        <v>23.1489148686302</v>
      </c>
      <c r="E449" t="s">
        <v>261</v>
      </c>
      <c r="F449" t="s">
        <v>261</v>
      </c>
      <c r="G449">
        <f t="shared" si="6"/>
        <v>23.1489148686302</v>
      </c>
      <c r="H449" s="39">
        <v>42461</v>
      </c>
      <c r="I449">
        <v>2016</v>
      </c>
      <c r="J449">
        <v>4</v>
      </c>
    </row>
    <row r="450" spans="1:10" x14ac:dyDescent="0.25">
      <c r="A450" t="s">
        <v>241</v>
      </c>
      <c r="B450" t="s">
        <v>261</v>
      </c>
      <c r="C450" t="s">
        <v>316</v>
      </c>
      <c r="D450">
        <v>22.743729754355702</v>
      </c>
      <c r="E450" t="s">
        <v>261</v>
      </c>
      <c r="F450" t="s">
        <v>261</v>
      </c>
      <c r="G450">
        <f t="shared" ref="G450:G513" si="7">D450</f>
        <v>22.743729754355702</v>
      </c>
      <c r="H450" s="39">
        <v>42491</v>
      </c>
      <c r="I450">
        <v>2016</v>
      </c>
      <c r="J450">
        <v>5</v>
      </c>
    </row>
    <row r="451" spans="1:10" x14ac:dyDescent="0.25">
      <c r="A451" t="s">
        <v>241</v>
      </c>
      <c r="B451" t="s">
        <v>261</v>
      </c>
      <c r="C451" t="s">
        <v>317</v>
      </c>
      <c r="D451">
        <v>21.448768430450901</v>
      </c>
      <c r="E451" t="s">
        <v>261</v>
      </c>
      <c r="F451" t="s">
        <v>261</v>
      </c>
      <c r="G451">
        <f t="shared" si="7"/>
        <v>21.448768430450901</v>
      </c>
      <c r="H451" s="39">
        <v>42522</v>
      </c>
      <c r="I451">
        <v>2016</v>
      </c>
      <c r="J451">
        <v>6</v>
      </c>
    </row>
    <row r="452" spans="1:10" x14ac:dyDescent="0.25">
      <c r="A452" t="s">
        <v>241</v>
      </c>
      <c r="B452" t="s">
        <v>261</v>
      </c>
      <c r="C452" t="s">
        <v>318</v>
      </c>
      <c r="D452">
        <v>20.895931113517101</v>
      </c>
      <c r="E452" t="s">
        <v>261</v>
      </c>
      <c r="F452" t="s">
        <v>261</v>
      </c>
      <c r="G452">
        <f t="shared" si="7"/>
        <v>20.895931113517101</v>
      </c>
      <c r="H452" s="39">
        <v>42552</v>
      </c>
      <c r="I452">
        <v>2016</v>
      </c>
      <c r="J452">
        <v>7</v>
      </c>
    </row>
    <row r="453" spans="1:10" x14ac:dyDescent="0.25">
      <c r="A453" t="s">
        <v>241</v>
      </c>
      <c r="B453" t="s">
        <v>261</v>
      </c>
      <c r="C453" t="s">
        <v>319</v>
      </c>
      <c r="D453">
        <v>20.6233754487243</v>
      </c>
      <c r="E453" t="s">
        <v>261</v>
      </c>
      <c r="F453" t="s">
        <v>261</v>
      </c>
      <c r="G453">
        <f t="shared" si="7"/>
        <v>20.6233754487243</v>
      </c>
      <c r="H453" s="39">
        <v>42583</v>
      </c>
      <c r="I453">
        <v>2016</v>
      </c>
      <c r="J453">
        <v>8</v>
      </c>
    </row>
    <row r="454" spans="1:10" x14ac:dyDescent="0.25">
      <c r="A454" t="s">
        <v>241</v>
      </c>
      <c r="B454" t="s">
        <v>261</v>
      </c>
      <c r="C454" t="s">
        <v>320</v>
      </c>
      <c r="D454">
        <v>20.971903322443499</v>
      </c>
      <c r="E454" t="s">
        <v>261</v>
      </c>
      <c r="F454" t="s">
        <v>261</v>
      </c>
      <c r="G454">
        <f t="shared" si="7"/>
        <v>20.971903322443499</v>
      </c>
      <c r="H454" s="39">
        <v>42614</v>
      </c>
      <c r="I454">
        <v>2016</v>
      </c>
      <c r="J454">
        <v>9</v>
      </c>
    </row>
    <row r="455" spans="1:10" x14ac:dyDescent="0.25">
      <c r="A455" t="s">
        <v>241</v>
      </c>
      <c r="B455" t="s">
        <v>261</v>
      </c>
      <c r="C455" t="s">
        <v>321</v>
      </c>
      <c r="D455">
        <v>20.849145967906999</v>
      </c>
      <c r="E455" t="s">
        <v>261</v>
      </c>
      <c r="F455" t="s">
        <v>261</v>
      </c>
      <c r="G455">
        <f t="shared" si="7"/>
        <v>20.849145967906999</v>
      </c>
      <c r="H455" s="39">
        <v>42644</v>
      </c>
      <c r="I455">
        <v>2016</v>
      </c>
      <c r="J455">
        <v>10</v>
      </c>
    </row>
    <row r="456" spans="1:10" x14ac:dyDescent="0.25">
      <c r="A456" t="s">
        <v>241</v>
      </c>
      <c r="B456" t="s">
        <v>261</v>
      </c>
      <c r="C456" t="s">
        <v>322</v>
      </c>
      <c r="D456">
        <v>21.229007012539299</v>
      </c>
      <c r="E456" t="s">
        <v>261</v>
      </c>
      <c r="F456" t="s">
        <v>261</v>
      </c>
      <c r="G456">
        <f t="shared" si="7"/>
        <v>21.229007012539299</v>
      </c>
      <c r="H456" s="39">
        <v>42675</v>
      </c>
      <c r="I456">
        <v>2016</v>
      </c>
      <c r="J456">
        <v>11</v>
      </c>
    </row>
    <row r="457" spans="1:10" x14ac:dyDescent="0.25">
      <c r="A457" t="s">
        <v>241</v>
      </c>
      <c r="B457" t="s">
        <v>261</v>
      </c>
      <c r="C457" t="s">
        <v>323</v>
      </c>
      <c r="D457">
        <v>22.273732190657999</v>
      </c>
      <c r="E457" t="s">
        <v>261</v>
      </c>
      <c r="F457" t="s">
        <v>261</v>
      </c>
      <c r="G457">
        <f t="shared" si="7"/>
        <v>22.273732190657999</v>
      </c>
      <c r="H457" s="39">
        <v>42705</v>
      </c>
      <c r="I457">
        <v>2016</v>
      </c>
      <c r="J457">
        <v>12</v>
      </c>
    </row>
    <row r="458" spans="1:10" x14ac:dyDescent="0.25">
      <c r="A458" t="s">
        <v>241</v>
      </c>
      <c r="B458" t="s">
        <v>261</v>
      </c>
      <c r="C458" t="s">
        <v>324</v>
      </c>
      <c r="D458">
        <v>22.2930471590292</v>
      </c>
      <c r="E458" t="s">
        <v>261</v>
      </c>
      <c r="F458" t="s">
        <v>261</v>
      </c>
      <c r="G458">
        <f t="shared" si="7"/>
        <v>22.2930471590292</v>
      </c>
      <c r="H458" s="39">
        <v>42736</v>
      </c>
      <c r="I458">
        <v>2017</v>
      </c>
      <c r="J458">
        <v>1</v>
      </c>
    </row>
    <row r="459" spans="1:10" x14ac:dyDescent="0.25">
      <c r="A459" t="s">
        <v>241</v>
      </c>
      <c r="B459" t="s">
        <v>261</v>
      </c>
      <c r="C459" t="s">
        <v>325</v>
      </c>
      <c r="D459">
        <v>22.8184142987241</v>
      </c>
      <c r="E459" t="s">
        <v>261</v>
      </c>
      <c r="F459" t="s">
        <v>261</v>
      </c>
      <c r="G459">
        <f t="shared" si="7"/>
        <v>22.8184142987241</v>
      </c>
      <c r="H459" s="39">
        <v>42767</v>
      </c>
      <c r="I459">
        <v>2017</v>
      </c>
      <c r="J459">
        <v>2</v>
      </c>
    </row>
    <row r="460" spans="1:10" x14ac:dyDescent="0.25">
      <c r="A460" t="s">
        <v>241</v>
      </c>
      <c r="B460" t="s">
        <v>261</v>
      </c>
      <c r="C460" t="s">
        <v>326</v>
      </c>
      <c r="D460">
        <v>22.738149874604002</v>
      </c>
      <c r="E460" t="s">
        <v>261</v>
      </c>
      <c r="F460" t="s">
        <v>261</v>
      </c>
      <c r="G460">
        <f t="shared" si="7"/>
        <v>22.738149874604002</v>
      </c>
      <c r="H460" s="39">
        <v>42795</v>
      </c>
      <c r="I460">
        <v>2017</v>
      </c>
      <c r="J460">
        <v>3</v>
      </c>
    </row>
    <row r="461" spans="1:10" x14ac:dyDescent="0.25">
      <c r="A461" t="s">
        <v>241</v>
      </c>
      <c r="B461" t="s">
        <v>261</v>
      </c>
      <c r="C461" t="s">
        <v>327</v>
      </c>
      <c r="D461">
        <v>23.0222945204194</v>
      </c>
      <c r="E461" t="s">
        <v>261</v>
      </c>
      <c r="F461" t="s">
        <v>261</v>
      </c>
      <c r="G461">
        <f t="shared" si="7"/>
        <v>23.0222945204194</v>
      </c>
      <c r="H461" s="39">
        <v>42826</v>
      </c>
      <c r="I461">
        <v>2017</v>
      </c>
      <c r="J461">
        <v>4</v>
      </c>
    </row>
    <row r="462" spans="1:10" x14ac:dyDescent="0.25">
      <c r="A462" t="s">
        <v>241</v>
      </c>
      <c r="B462" t="s">
        <v>261</v>
      </c>
      <c r="C462" t="s">
        <v>328</v>
      </c>
      <c r="D462">
        <v>22.653593235290401</v>
      </c>
      <c r="E462" t="s">
        <v>261</v>
      </c>
      <c r="F462" t="s">
        <v>261</v>
      </c>
      <c r="G462">
        <f t="shared" si="7"/>
        <v>22.653593235290401</v>
      </c>
      <c r="H462" s="39">
        <v>42856</v>
      </c>
      <c r="I462">
        <v>2017</v>
      </c>
      <c r="J462">
        <v>5</v>
      </c>
    </row>
    <row r="463" spans="1:10" x14ac:dyDescent="0.25">
      <c r="A463" t="s">
        <v>241</v>
      </c>
      <c r="B463" t="s">
        <v>261</v>
      </c>
      <c r="C463" t="s">
        <v>329</v>
      </c>
      <c r="D463">
        <v>21.483964595038302</v>
      </c>
      <c r="E463" t="s">
        <v>261</v>
      </c>
      <c r="F463" t="s">
        <v>261</v>
      </c>
      <c r="G463">
        <f t="shared" si="7"/>
        <v>21.483964595038302</v>
      </c>
      <c r="H463" s="39">
        <v>42887</v>
      </c>
      <c r="I463">
        <v>2017</v>
      </c>
      <c r="J463">
        <v>6</v>
      </c>
    </row>
    <row r="464" spans="1:10" x14ac:dyDescent="0.25">
      <c r="A464" t="s">
        <v>241</v>
      </c>
      <c r="B464" t="s">
        <v>261</v>
      </c>
      <c r="C464" t="s">
        <v>330</v>
      </c>
      <c r="D464">
        <v>20.350819783931701</v>
      </c>
      <c r="E464" t="s">
        <v>261</v>
      </c>
      <c r="F464" t="s">
        <v>261</v>
      </c>
      <c r="G464">
        <f t="shared" si="7"/>
        <v>20.350819783931701</v>
      </c>
      <c r="H464" s="39">
        <v>42917</v>
      </c>
      <c r="I464">
        <v>2017</v>
      </c>
      <c r="J464">
        <v>7</v>
      </c>
    </row>
    <row r="465" spans="1:10" x14ac:dyDescent="0.25">
      <c r="A465" t="s">
        <v>241</v>
      </c>
      <c r="B465" t="s">
        <v>261</v>
      </c>
      <c r="C465" t="s">
        <v>331</v>
      </c>
      <c r="D465">
        <v>20.543540246123602</v>
      </c>
      <c r="E465" t="s">
        <v>261</v>
      </c>
      <c r="F465" t="s">
        <v>261</v>
      </c>
      <c r="G465">
        <f t="shared" si="7"/>
        <v>20.543540246123602</v>
      </c>
      <c r="H465" s="39">
        <v>42948</v>
      </c>
      <c r="I465">
        <v>2017</v>
      </c>
      <c r="J465">
        <v>8</v>
      </c>
    </row>
    <row r="466" spans="1:10" x14ac:dyDescent="0.25">
      <c r="A466" t="s">
        <v>241</v>
      </c>
      <c r="B466" t="s">
        <v>261</v>
      </c>
      <c r="C466" t="s">
        <v>332</v>
      </c>
      <c r="D466">
        <v>20.93413182874</v>
      </c>
      <c r="E466" t="s">
        <v>261</v>
      </c>
      <c r="F466" t="s">
        <v>261</v>
      </c>
      <c r="G466">
        <f t="shared" si="7"/>
        <v>20.93413182874</v>
      </c>
      <c r="H466" s="39">
        <v>42979</v>
      </c>
      <c r="I466">
        <v>2017</v>
      </c>
      <c r="J466">
        <v>9</v>
      </c>
    </row>
    <row r="467" spans="1:10" x14ac:dyDescent="0.25">
      <c r="A467" t="s">
        <v>241</v>
      </c>
      <c r="B467" t="s">
        <v>261</v>
      </c>
      <c r="C467" t="s">
        <v>333</v>
      </c>
      <c r="D467">
        <v>21.215271923919801</v>
      </c>
      <c r="E467" t="s">
        <v>261</v>
      </c>
      <c r="F467" t="s">
        <v>261</v>
      </c>
      <c r="G467">
        <f t="shared" si="7"/>
        <v>21.215271923919801</v>
      </c>
      <c r="H467" s="39">
        <v>43009</v>
      </c>
      <c r="I467">
        <v>2017</v>
      </c>
      <c r="J467">
        <v>10</v>
      </c>
    </row>
    <row r="468" spans="1:10" x14ac:dyDescent="0.25">
      <c r="A468" t="s">
        <v>241</v>
      </c>
      <c r="B468" t="s">
        <v>261</v>
      </c>
      <c r="C468" t="s">
        <v>334</v>
      </c>
      <c r="D468">
        <v>20.503193423304001</v>
      </c>
      <c r="E468" t="s">
        <v>261</v>
      </c>
      <c r="F468" t="s">
        <v>261</v>
      </c>
      <c r="G468">
        <f t="shared" si="7"/>
        <v>20.503193423304001</v>
      </c>
      <c r="H468" s="39">
        <v>43040</v>
      </c>
      <c r="I468">
        <v>2017</v>
      </c>
      <c r="J468">
        <v>11</v>
      </c>
    </row>
    <row r="469" spans="1:10" x14ac:dyDescent="0.25">
      <c r="A469" t="s">
        <v>241</v>
      </c>
      <c r="B469" t="s">
        <v>261</v>
      </c>
      <c r="C469" t="s">
        <v>335</v>
      </c>
      <c r="D469">
        <v>21.888291266273999</v>
      </c>
      <c r="E469" t="s">
        <v>261</v>
      </c>
      <c r="F469" t="s">
        <v>261</v>
      </c>
      <c r="G469">
        <f t="shared" si="7"/>
        <v>21.888291266273999</v>
      </c>
      <c r="H469" s="39">
        <v>43070</v>
      </c>
      <c r="I469">
        <v>2017</v>
      </c>
      <c r="J469">
        <v>12</v>
      </c>
    </row>
    <row r="470" spans="1:10" x14ac:dyDescent="0.25">
      <c r="A470" t="s">
        <v>241</v>
      </c>
      <c r="B470" t="s">
        <v>261</v>
      </c>
      <c r="C470" t="s">
        <v>336</v>
      </c>
      <c r="D470">
        <v>22.064272089210998</v>
      </c>
      <c r="E470" t="s">
        <v>261</v>
      </c>
      <c r="F470" t="s">
        <v>261</v>
      </c>
      <c r="G470">
        <f t="shared" si="7"/>
        <v>22.064272089210998</v>
      </c>
      <c r="H470" s="39">
        <v>43101</v>
      </c>
      <c r="I470">
        <v>2018</v>
      </c>
      <c r="J470">
        <v>1</v>
      </c>
    </row>
    <row r="471" spans="1:10" x14ac:dyDescent="0.25">
      <c r="A471" t="s">
        <v>241</v>
      </c>
      <c r="B471" t="s">
        <v>261</v>
      </c>
      <c r="C471" t="s">
        <v>337</v>
      </c>
      <c r="D471">
        <v>22.457868222462899</v>
      </c>
      <c r="E471" t="s">
        <v>261</v>
      </c>
      <c r="F471" t="s">
        <v>261</v>
      </c>
      <c r="G471">
        <f t="shared" si="7"/>
        <v>22.457868222462899</v>
      </c>
      <c r="H471" s="39">
        <v>43132</v>
      </c>
      <c r="I471">
        <v>2018</v>
      </c>
      <c r="J471">
        <v>2</v>
      </c>
    </row>
    <row r="472" spans="1:10" x14ac:dyDescent="0.25">
      <c r="A472" t="s">
        <v>241</v>
      </c>
      <c r="B472" t="s">
        <v>261</v>
      </c>
      <c r="C472" t="s">
        <v>338</v>
      </c>
      <c r="D472">
        <v>22.766049273362299</v>
      </c>
      <c r="E472" t="s">
        <v>261</v>
      </c>
      <c r="F472" t="s">
        <v>261</v>
      </c>
      <c r="G472">
        <f t="shared" si="7"/>
        <v>22.766049273362299</v>
      </c>
      <c r="H472" s="39">
        <v>43160</v>
      </c>
      <c r="I472">
        <v>2018</v>
      </c>
      <c r="J472">
        <v>3</v>
      </c>
    </row>
    <row r="473" spans="1:10" x14ac:dyDescent="0.25">
      <c r="A473" t="s">
        <v>241</v>
      </c>
      <c r="B473" t="s">
        <v>261</v>
      </c>
      <c r="C473" t="s">
        <v>339</v>
      </c>
      <c r="D473">
        <v>22.774633703749501</v>
      </c>
      <c r="E473" t="s">
        <v>261</v>
      </c>
      <c r="F473" t="s">
        <v>261</v>
      </c>
      <c r="G473">
        <f t="shared" si="7"/>
        <v>22.774633703749501</v>
      </c>
      <c r="H473" s="39">
        <v>43191</v>
      </c>
      <c r="I473">
        <v>2018</v>
      </c>
      <c r="J473">
        <v>4</v>
      </c>
    </row>
    <row r="474" spans="1:10" x14ac:dyDescent="0.25">
      <c r="A474" t="s">
        <v>241</v>
      </c>
      <c r="B474" t="s">
        <v>261</v>
      </c>
      <c r="C474" t="s">
        <v>340</v>
      </c>
      <c r="D474">
        <v>22.0320804752592</v>
      </c>
      <c r="E474" t="s">
        <v>261</v>
      </c>
      <c r="F474" t="s">
        <v>261</v>
      </c>
      <c r="G474">
        <f t="shared" si="7"/>
        <v>22.0320804752592</v>
      </c>
      <c r="H474" s="39">
        <v>43221</v>
      </c>
      <c r="I474">
        <v>2018</v>
      </c>
      <c r="J474">
        <v>5</v>
      </c>
    </row>
    <row r="475" spans="1:10" x14ac:dyDescent="0.25">
      <c r="A475" t="s">
        <v>241</v>
      </c>
      <c r="B475" t="s">
        <v>261</v>
      </c>
      <c r="C475" t="s">
        <v>341</v>
      </c>
      <c r="D475">
        <v>20.663293050024699</v>
      </c>
      <c r="E475" t="s">
        <v>261</v>
      </c>
      <c r="F475" t="s">
        <v>261</v>
      </c>
      <c r="G475">
        <f t="shared" si="7"/>
        <v>20.663293050024699</v>
      </c>
      <c r="H475" s="39">
        <v>43252</v>
      </c>
      <c r="I475">
        <v>2018</v>
      </c>
      <c r="J475">
        <v>6</v>
      </c>
    </row>
    <row r="476" spans="1:10" x14ac:dyDescent="0.25">
      <c r="A476" t="s">
        <v>241</v>
      </c>
      <c r="B476" t="s">
        <v>261</v>
      </c>
      <c r="C476" t="s">
        <v>342</v>
      </c>
      <c r="D476">
        <v>20.2692676952535</v>
      </c>
      <c r="E476" t="s">
        <v>261</v>
      </c>
      <c r="F476" t="s">
        <v>261</v>
      </c>
      <c r="G476">
        <f t="shared" si="7"/>
        <v>20.2692676952535</v>
      </c>
      <c r="H476" s="39">
        <v>43282</v>
      </c>
      <c r="I476">
        <v>2018</v>
      </c>
      <c r="J476">
        <v>7</v>
      </c>
    </row>
    <row r="477" spans="1:10" x14ac:dyDescent="0.25">
      <c r="A477" t="s">
        <v>241</v>
      </c>
      <c r="B477" t="s">
        <v>261</v>
      </c>
      <c r="C477" t="s">
        <v>343</v>
      </c>
      <c r="D477">
        <v>20.252957277517901</v>
      </c>
      <c r="E477" t="s">
        <v>261</v>
      </c>
      <c r="F477" t="s">
        <v>261</v>
      </c>
      <c r="G477">
        <f t="shared" si="7"/>
        <v>20.252957277517901</v>
      </c>
      <c r="H477" s="39">
        <v>43313</v>
      </c>
      <c r="I477">
        <v>2018</v>
      </c>
      <c r="J477">
        <v>8</v>
      </c>
    </row>
    <row r="478" spans="1:10" x14ac:dyDescent="0.25">
      <c r="A478" t="s">
        <v>241</v>
      </c>
      <c r="B478" t="s">
        <v>261</v>
      </c>
      <c r="C478" t="s">
        <v>344</v>
      </c>
      <c r="D478">
        <v>20.7358314867963</v>
      </c>
      <c r="E478" t="s">
        <v>261</v>
      </c>
      <c r="F478" t="s">
        <v>261</v>
      </c>
      <c r="G478">
        <f t="shared" si="7"/>
        <v>20.7358314867963</v>
      </c>
      <c r="H478" s="39">
        <v>43344</v>
      </c>
      <c r="I478">
        <v>2018</v>
      </c>
      <c r="J478">
        <v>9</v>
      </c>
    </row>
    <row r="479" spans="1:10" x14ac:dyDescent="0.25">
      <c r="A479" t="s">
        <v>241</v>
      </c>
      <c r="B479" t="s">
        <v>261</v>
      </c>
      <c r="C479" t="s">
        <v>345</v>
      </c>
      <c r="D479">
        <v>20.561567549936701</v>
      </c>
      <c r="E479" t="s">
        <v>261</v>
      </c>
      <c r="F479" t="s">
        <v>261</v>
      </c>
      <c r="G479">
        <f t="shared" si="7"/>
        <v>20.561567549936701</v>
      </c>
      <c r="H479" s="39">
        <v>43374</v>
      </c>
      <c r="I479">
        <v>2018</v>
      </c>
      <c r="J479">
        <v>10</v>
      </c>
    </row>
    <row r="480" spans="1:10" x14ac:dyDescent="0.25">
      <c r="A480" t="s">
        <v>241</v>
      </c>
      <c r="B480" t="s">
        <v>261</v>
      </c>
      <c r="C480" t="s">
        <v>346</v>
      </c>
      <c r="D480">
        <v>21.6354797913718</v>
      </c>
      <c r="E480" t="s">
        <v>261</v>
      </c>
      <c r="F480" t="s">
        <v>261</v>
      </c>
      <c r="G480">
        <f t="shared" si="7"/>
        <v>21.6354797913718</v>
      </c>
      <c r="H480" s="39">
        <v>43405</v>
      </c>
      <c r="I480">
        <v>2018</v>
      </c>
      <c r="J480">
        <v>11</v>
      </c>
    </row>
    <row r="481" spans="1:10" x14ac:dyDescent="0.25">
      <c r="A481" t="s">
        <v>241</v>
      </c>
      <c r="B481" t="s">
        <v>261</v>
      </c>
      <c r="C481" t="s">
        <v>347</v>
      </c>
      <c r="D481">
        <v>21.875414620693299</v>
      </c>
      <c r="E481" t="s">
        <v>261</v>
      </c>
      <c r="F481" t="s">
        <v>261</v>
      </c>
      <c r="G481">
        <f t="shared" si="7"/>
        <v>21.875414620693299</v>
      </c>
      <c r="H481" s="39">
        <v>43435</v>
      </c>
      <c r="I481">
        <v>2018</v>
      </c>
      <c r="J481">
        <v>12</v>
      </c>
    </row>
    <row r="482" spans="1:10" x14ac:dyDescent="0.25">
      <c r="A482" t="s">
        <v>241</v>
      </c>
      <c r="B482" t="s">
        <v>261</v>
      </c>
      <c r="C482" t="s">
        <v>348</v>
      </c>
      <c r="D482">
        <v>22.466023431330701</v>
      </c>
      <c r="E482" t="s">
        <v>261</v>
      </c>
      <c r="F482" t="s">
        <v>261</v>
      </c>
      <c r="G482">
        <f t="shared" si="7"/>
        <v>22.466023431330701</v>
      </c>
      <c r="H482" s="39">
        <v>43466</v>
      </c>
      <c r="I482">
        <v>2019</v>
      </c>
      <c r="J482">
        <v>1</v>
      </c>
    </row>
    <row r="483" spans="1:10" x14ac:dyDescent="0.25">
      <c r="A483" t="s">
        <v>241</v>
      </c>
      <c r="B483" t="s">
        <v>261</v>
      </c>
      <c r="C483" t="s">
        <v>349</v>
      </c>
      <c r="D483">
        <v>23.011563982435401</v>
      </c>
      <c r="E483" t="s">
        <v>261</v>
      </c>
      <c r="F483" t="s">
        <v>261</v>
      </c>
      <c r="G483">
        <f t="shared" si="7"/>
        <v>23.011563982435401</v>
      </c>
      <c r="H483" s="39">
        <v>43497</v>
      </c>
      <c r="I483">
        <v>2019</v>
      </c>
      <c r="J483">
        <v>2</v>
      </c>
    </row>
    <row r="484" spans="1:10" x14ac:dyDescent="0.25">
      <c r="A484" t="s">
        <v>241</v>
      </c>
      <c r="B484" t="s">
        <v>261</v>
      </c>
      <c r="C484" t="s">
        <v>350</v>
      </c>
      <c r="D484">
        <v>23.104275830616899</v>
      </c>
      <c r="E484" t="s">
        <v>261</v>
      </c>
      <c r="F484" t="s">
        <v>261</v>
      </c>
      <c r="G484">
        <f t="shared" si="7"/>
        <v>23.104275830616899</v>
      </c>
      <c r="H484" s="39">
        <v>43525</v>
      </c>
      <c r="I484">
        <v>2019</v>
      </c>
      <c r="J484">
        <v>3</v>
      </c>
    </row>
    <row r="485" spans="1:10" x14ac:dyDescent="0.25">
      <c r="A485" t="s">
        <v>241</v>
      </c>
      <c r="B485" t="s">
        <v>261</v>
      </c>
      <c r="C485" t="s">
        <v>351</v>
      </c>
      <c r="D485">
        <v>23.181106482581999</v>
      </c>
      <c r="E485" t="s">
        <v>261</v>
      </c>
      <c r="F485" t="s">
        <v>261</v>
      </c>
      <c r="G485">
        <f t="shared" si="7"/>
        <v>23.181106482581999</v>
      </c>
      <c r="H485" s="39">
        <v>43556</v>
      </c>
      <c r="I485">
        <v>2019</v>
      </c>
      <c r="J485">
        <v>4</v>
      </c>
    </row>
    <row r="486" spans="1:10" x14ac:dyDescent="0.25">
      <c r="A486" t="s">
        <v>241</v>
      </c>
      <c r="B486" t="s">
        <v>261</v>
      </c>
      <c r="C486" t="s">
        <v>352</v>
      </c>
      <c r="D486">
        <v>22.679775747971199</v>
      </c>
      <c r="E486" t="s">
        <v>261</v>
      </c>
      <c r="F486" t="s">
        <v>261</v>
      </c>
      <c r="G486">
        <f t="shared" si="7"/>
        <v>22.679775747971199</v>
      </c>
      <c r="H486" s="39">
        <v>43586</v>
      </c>
      <c r="I486">
        <v>2019</v>
      </c>
      <c r="J486">
        <v>5</v>
      </c>
    </row>
    <row r="487" spans="1:10" x14ac:dyDescent="0.25">
      <c r="A487" t="s">
        <v>241</v>
      </c>
      <c r="B487" t="s">
        <v>261</v>
      </c>
      <c r="C487" t="s">
        <v>353</v>
      </c>
      <c r="D487">
        <v>21.798154747208699</v>
      </c>
      <c r="E487" t="s">
        <v>261</v>
      </c>
      <c r="F487" t="s">
        <v>261</v>
      </c>
      <c r="G487">
        <f t="shared" si="7"/>
        <v>21.798154747208699</v>
      </c>
      <c r="H487" s="39">
        <v>43617</v>
      </c>
      <c r="I487">
        <v>2019</v>
      </c>
      <c r="J487">
        <v>6</v>
      </c>
    </row>
    <row r="488" spans="1:10" x14ac:dyDescent="0.25">
      <c r="A488" t="s">
        <v>241</v>
      </c>
      <c r="B488" t="s">
        <v>261</v>
      </c>
      <c r="C488" t="s">
        <v>354</v>
      </c>
      <c r="D488">
        <v>20.753000347570701</v>
      </c>
      <c r="E488" t="s">
        <v>261</v>
      </c>
      <c r="F488" t="s">
        <v>261</v>
      </c>
      <c r="G488">
        <f t="shared" si="7"/>
        <v>20.753000347570701</v>
      </c>
      <c r="H488" s="39">
        <v>43647</v>
      </c>
      <c r="I488">
        <v>2019</v>
      </c>
      <c r="J488">
        <v>7</v>
      </c>
    </row>
    <row r="489" spans="1:10" x14ac:dyDescent="0.25">
      <c r="A489" t="s">
        <v>241</v>
      </c>
      <c r="B489" t="s">
        <v>261</v>
      </c>
      <c r="C489" t="s">
        <v>355</v>
      </c>
      <c r="D489">
        <v>20.118181720439299</v>
      </c>
      <c r="E489" t="s">
        <v>261</v>
      </c>
      <c r="F489" t="s">
        <v>261</v>
      </c>
      <c r="G489">
        <f t="shared" si="7"/>
        <v>20.118181720439299</v>
      </c>
      <c r="H489" s="39">
        <v>43678</v>
      </c>
      <c r="I489">
        <v>2019</v>
      </c>
      <c r="J489">
        <v>8</v>
      </c>
    </row>
    <row r="490" spans="1:10" x14ac:dyDescent="0.25">
      <c r="A490" t="s">
        <v>241</v>
      </c>
      <c r="B490" t="s">
        <v>261</v>
      </c>
      <c r="C490" t="s">
        <v>356</v>
      </c>
      <c r="D490">
        <v>20.648270296847201</v>
      </c>
      <c r="E490" t="s">
        <v>261</v>
      </c>
      <c r="F490" t="s">
        <v>261</v>
      </c>
      <c r="G490">
        <f t="shared" si="7"/>
        <v>20.648270296847201</v>
      </c>
      <c r="H490" s="39">
        <v>43709</v>
      </c>
      <c r="I490">
        <v>2019</v>
      </c>
      <c r="J490">
        <v>9</v>
      </c>
    </row>
    <row r="491" spans="1:10" x14ac:dyDescent="0.25">
      <c r="A491" t="s">
        <v>241</v>
      </c>
      <c r="B491" t="s">
        <v>261</v>
      </c>
      <c r="C491" t="s">
        <v>357</v>
      </c>
      <c r="D491">
        <v>20.670589815853798</v>
      </c>
      <c r="E491" t="s">
        <v>261</v>
      </c>
      <c r="F491" t="s">
        <v>261</v>
      </c>
      <c r="G491">
        <f t="shared" si="7"/>
        <v>20.670589815853798</v>
      </c>
      <c r="H491" s="39">
        <v>43739</v>
      </c>
      <c r="I491">
        <v>2019</v>
      </c>
      <c r="J491">
        <v>10</v>
      </c>
    </row>
    <row r="492" spans="1:10" x14ac:dyDescent="0.25">
      <c r="A492" t="s">
        <v>241</v>
      </c>
      <c r="B492" t="s">
        <v>261</v>
      </c>
      <c r="C492" t="s">
        <v>358</v>
      </c>
      <c r="D492">
        <v>21.403700170918199</v>
      </c>
      <c r="E492" t="s">
        <v>261</v>
      </c>
      <c r="F492" t="s">
        <v>261</v>
      </c>
      <c r="G492">
        <f t="shared" si="7"/>
        <v>21.403700170918199</v>
      </c>
      <c r="H492" s="39">
        <v>43770</v>
      </c>
      <c r="I492">
        <v>2019</v>
      </c>
      <c r="J492">
        <v>11</v>
      </c>
    </row>
    <row r="493" spans="1:10" x14ac:dyDescent="0.25">
      <c r="A493" t="s">
        <v>241</v>
      </c>
      <c r="B493" t="s">
        <v>261</v>
      </c>
      <c r="C493" t="s">
        <v>359</v>
      </c>
      <c r="D493">
        <v>22.159559266508701</v>
      </c>
      <c r="E493" t="s">
        <v>261</v>
      </c>
      <c r="F493" t="s">
        <v>261</v>
      </c>
      <c r="G493">
        <f t="shared" si="7"/>
        <v>22.159559266508701</v>
      </c>
      <c r="H493" s="39">
        <v>43800</v>
      </c>
      <c r="I493">
        <v>2019</v>
      </c>
      <c r="J493">
        <v>12</v>
      </c>
    </row>
    <row r="494" spans="1:10" x14ac:dyDescent="0.25">
      <c r="A494" t="s">
        <v>241</v>
      </c>
      <c r="B494" t="s">
        <v>261</v>
      </c>
      <c r="C494" t="s">
        <v>360</v>
      </c>
      <c r="D494">
        <v>22.943317760857401</v>
      </c>
      <c r="E494" t="s">
        <v>261</v>
      </c>
      <c r="F494" t="s">
        <v>261</v>
      </c>
      <c r="G494">
        <f t="shared" si="7"/>
        <v>22.943317760857401</v>
      </c>
      <c r="H494" s="39">
        <v>43831</v>
      </c>
      <c r="I494">
        <v>2020</v>
      </c>
      <c r="J494">
        <v>1</v>
      </c>
    </row>
    <row r="495" spans="1:10" x14ac:dyDescent="0.25">
      <c r="A495" t="s">
        <v>241</v>
      </c>
      <c r="B495" t="s">
        <v>261</v>
      </c>
      <c r="C495" t="s">
        <v>361</v>
      </c>
      <c r="D495">
        <v>23.28283198267</v>
      </c>
      <c r="E495" t="s">
        <v>261</v>
      </c>
      <c r="F495" t="s">
        <v>261</v>
      </c>
      <c r="G495">
        <f t="shared" si="7"/>
        <v>23.28283198267</v>
      </c>
      <c r="H495" s="39">
        <v>43862</v>
      </c>
      <c r="I495">
        <v>2020</v>
      </c>
      <c r="J495">
        <v>2</v>
      </c>
    </row>
    <row r="496" spans="1:10" x14ac:dyDescent="0.25">
      <c r="A496" t="s">
        <v>241</v>
      </c>
      <c r="B496" t="s">
        <v>261</v>
      </c>
      <c r="C496" t="s">
        <v>362</v>
      </c>
      <c r="D496">
        <v>23.027015957132299</v>
      </c>
      <c r="E496" t="s">
        <v>261</v>
      </c>
      <c r="F496" t="s">
        <v>261</v>
      </c>
      <c r="G496">
        <f t="shared" si="7"/>
        <v>23.027015957132299</v>
      </c>
      <c r="H496" s="39">
        <v>43891</v>
      </c>
      <c r="I496">
        <v>2020</v>
      </c>
      <c r="J496">
        <v>3</v>
      </c>
    </row>
    <row r="497" spans="1:10" x14ac:dyDescent="0.25">
      <c r="A497" t="s">
        <v>241</v>
      </c>
      <c r="B497" t="s">
        <v>261</v>
      </c>
      <c r="C497" t="s">
        <v>363</v>
      </c>
      <c r="D497">
        <v>22.839875374691999</v>
      </c>
      <c r="E497" t="s">
        <v>261</v>
      </c>
      <c r="F497" t="s">
        <v>261</v>
      </c>
      <c r="G497">
        <f t="shared" si="7"/>
        <v>22.839875374691999</v>
      </c>
      <c r="H497" s="39">
        <v>43922</v>
      </c>
      <c r="I497">
        <v>2020</v>
      </c>
      <c r="J497">
        <v>4</v>
      </c>
    </row>
    <row r="498" spans="1:10" x14ac:dyDescent="0.25">
      <c r="A498" t="s">
        <v>241</v>
      </c>
      <c r="B498" t="s">
        <v>261</v>
      </c>
      <c r="C498" t="s">
        <v>364</v>
      </c>
      <c r="D498">
        <v>22.180161899437799</v>
      </c>
      <c r="E498" t="s">
        <v>261</v>
      </c>
      <c r="F498" t="s">
        <v>261</v>
      </c>
      <c r="G498">
        <f t="shared" si="7"/>
        <v>22.180161899437799</v>
      </c>
      <c r="H498" s="39">
        <v>43952</v>
      </c>
      <c r="I498">
        <v>2020</v>
      </c>
      <c r="J498">
        <v>5</v>
      </c>
    </row>
    <row r="499" spans="1:10" x14ac:dyDescent="0.25">
      <c r="A499" t="s">
        <v>241</v>
      </c>
      <c r="B499" t="s">
        <v>261</v>
      </c>
      <c r="C499" t="s">
        <v>365</v>
      </c>
      <c r="D499">
        <v>20.965035778133799</v>
      </c>
      <c r="E499" t="s">
        <v>261</v>
      </c>
      <c r="F499" t="s">
        <v>261</v>
      </c>
      <c r="G499">
        <f t="shared" si="7"/>
        <v>20.965035778133799</v>
      </c>
      <c r="H499" s="39">
        <v>43983</v>
      </c>
      <c r="I499">
        <v>2020</v>
      </c>
      <c r="J499">
        <v>6</v>
      </c>
    </row>
    <row r="500" spans="1:10" x14ac:dyDescent="0.25">
      <c r="A500" t="s">
        <v>241</v>
      </c>
      <c r="B500" t="s">
        <v>261</v>
      </c>
      <c r="C500" t="s">
        <v>366</v>
      </c>
      <c r="D500">
        <v>20.213898119256299</v>
      </c>
      <c r="E500" t="s">
        <v>261</v>
      </c>
      <c r="F500" t="s">
        <v>261</v>
      </c>
      <c r="G500">
        <f t="shared" si="7"/>
        <v>20.213898119256299</v>
      </c>
      <c r="H500" s="39">
        <v>44013</v>
      </c>
      <c r="I500">
        <v>2020</v>
      </c>
      <c r="J500">
        <v>7</v>
      </c>
    </row>
    <row r="501" spans="1:10" x14ac:dyDescent="0.25">
      <c r="A501" t="s">
        <v>241</v>
      </c>
      <c r="B501" t="s">
        <v>261</v>
      </c>
      <c r="C501" t="s">
        <v>367</v>
      </c>
      <c r="D501">
        <v>19.988986043112401</v>
      </c>
      <c r="E501" t="s">
        <v>261</v>
      </c>
      <c r="F501" t="s">
        <v>261</v>
      </c>
      <c r="G501">
        <f t="shared" si="7"/>
        <v>19.988986043112401</v>
      </c>
      <c r="H501" s="39">
        <v>44044</v>
      </c>
      <c r="I501">
        <v>2020</v>
      </c>
      <c r="J501">
        <v>8</v>
      </c>
    </row>
    <row r="502" spans="1:10" x14ac:dyDescent="0.25">
      <c r="A502" t="s">
        <v>241</v>
      </c>
      <c r="B502" t="s">
        <v>261</v>
      </c>
      <c r="C502" t="s">
        <v>368</v>
      </c>
      <c r="D502">
        <v>20.285578112989199</v>
      </c>
      <c r="E502" t="s">
        <v>261</v>
      </c>
      <c r="F502" t="s">
        <v>261</v>
      </c>
      <c r="G502">
        <f t="shared" si="7"/>
        <v>20.285578112989199</v>
      </c>
      <c r="H502" s="39">
        <v>44075</v>
      </c>
      <c r="I502">
        <v>2020</v>
      </c>
      <c r="J502">
        <v>9</v>
      </c>
    </row>
    <row r="503" spans="1:10" x14ac:dyDescent="0.25">
      <c r="A503" t="s">
        <v>241</v>
      </c>
      <c r="B503" t="s">
        <v>261</v>
      </c>
      <c r="C503" t="s">
        <v>369</v>
      </c>
      <c r="D503">
        <v>20.974049430040299</v>
      </c>
      <c r="E503" t="s">
        <v>261</v>
      </c>
      <c r="F503" t="s">
        <v>261</v>
      </c>
      <c r="G503">
        <f t="shared" si="7"/>
        <v>20.974049430040299</v>
      </c>
      <c r="H503" s="39">
        <v>44105</v>
      </c>
      <c r="I503">
        <v>2020</v>
      </c>
      <c r="J503">
        <v>10</v>
      </c>
    </row>
    <row r="504" spans="1:10" x14ac:dyDescent="0.25">
      <c r="A504" t="s">
        <v>241</v>
      </c>
      <c r="B504" t="s">
        <v>261</v>
      </c>
      <c r="C504" t="s">
        <v>370</v>
      </c>
      <c r="D504">
        <v>20.540106473968802</v>
      </c>
      <c r="E504" t="s">
        <v>261</v>
      </c>
      <c r="F504" t="s">
        <v>261</v>
      </c>
      <c r="G504">
        <f t="shared" si="7"/>
        <v>20.540106473968802</v>
      </c>
      <c r="H504" s="39">
        <v>44136</v>
      </c>
      <c r="I504">
        <v>2020</v>
      </c>
      <c r="J504">
        <v>11</v>
      </c>
    </row>
    <row r="505" spans="1:10" x14ac:dyDescent="0.25">
      <c r="A505" t="s">
        <v>241</v>
      </c>
      <c r="B505" t="s">
        <v>261</v>
      </c>
      <c r="C505" t="s">
        <v>371</v>
      </c>
      <c r="D505">
        <v>21.6226031457911</v>
      </c>
      <c r="E505" t="s">
        <v>261</v>
      </c>
      <c r="F505" t="s">
        <v>261</v>
      </c>
      <c r="G505">
        <f t="shared" si="7"/>
        <v>21.6226031457911</v>
      </c>
      <c r="H505" s="39">
        <v>44166</v>
      </c>
      <c r="I505">
        <v>2020</v>
      </c>
      <c r="J505">
        <v>12</v>
      </c>
    </row>
    <row r="506" spans="1:10" x14ac:dyDescent="0.25">
      <c r="A506" t="s">
        <v>241</v>
      </c>
      <c r="B506" t="s">
        <v>262</v>
      </c>
      <c r="C506" t="s">
        <v>300</v>
      </c>
      <c r="D506">
        <v>23.943403900962899</v>
      </c>
      <c r="E506" t="s">
        <v>262</v>
      </c>
      <c r="F506" t="s">
        <v>262</v>
      </c>
      <c r="G506">
        <f t="shared" si="7"/>
        <v>23.943403900962899</v>
      </c>
      <c r="H506" s="39">
        <v>42005</v>
      </c>
      <c r="I506">
        <v>2015</v>
      </c>
      <c r="J506">
        <v>1</v>
      </c>
    </row>
    <row r="507" spans="1:10" x14ac:dyDescent="0.25">
      <c r="A507" t="s">
        <v>241</v>
      </c>
      <c r="B507" t="s">
        <v>262</v>
      </c>
      <c r="C507" t="s">
        <v>301</v>
      </c>
      <c r="D507">
        <v>24.238279084762201</v>
      </c>
      <c r="E507" t="s">
        <v>262</v>
      </c>
      <c r="F507" t="s">
        <v>262</v>
      </c>
      <c r="G507">
        <f t="shared" si="7"/>
        <v>24.238279084762201</v>
      </c>
      <c r="H507" s="39">
        <v>42036</v>
      </c>
      <c r="I507">
        <v>2015</v>
      </c>
      <c r="J507">
        <v>2</v>
      </c>
    </row>
    <row r="508" spans="1:10" x14ac:dyDescent="0.25">
      <c r="A508" t="s">
        <v>241</v>
      </c>
      <c r="B508" t="s">
        <v>262</v>
      </c>
      <c r="C508" t="s">
        <v>302</v>
      </c>
      <c r="D508">
        <v>24.3679039836085</v>
      </c>
      <c r="E508" t="s">
        <v>262</v>
      </c>
      <c r="F508" t="s">
        <v>262</v>
      </c>
      <c r="G508">
        <f t="shared" si="7"/>
        <v>24.3679039836085</v>
      </c>
      <c r="H508" s="39">
        <v>42064</v>
      </c>
      <c r="I508">
        <v>2015</v>
      </c>
      <c r="J508">
        <v>3</v>
      </c>
    </row>
    <row r="509" spans="1:10" x14ac:dyDescent="0.25">
      <c r="A509" t="s">
        <v>241</v>
      </c>
      <c r="B509" t="s">
        <v>262</v>
      </c>
      <c r="C509" t="s">
        <v>303</v>
      </c>
      <c r="D509">
        <v>24.5773640850555</v>
      </c>
      <c r="E509" t="s">
        <v>262</v>
      </c>
      <c r="F509" t="s">
        <v>262</v>
      </c>
      <c r="G509">
        <f t="shared" si="7"/>
        <v>24.5773640850555</v>
      </c>
      <c r="H509" s="39">
        <v>42095</v>
      </c>
      <c r="I509">
        <v>2015</v>
      </c>
      <c r="J509">
        <v>4</v>
      </c>
    </row>
    <row r="510" spans="1:10" x14ac:dyDescent="0.25">
      <c r="A510" t="s">
        <v>241</v>
      </c>
      <c r="B510" t="s">
        <v>262</v>
      </c>
      <c r="C510" t="s">
        <v>304</v>
      </c>
      <c r="D510">
        <v>24.770942990286201</v>
      </c>
      <c r="E510" t="s">
        <v>262</v>
      </c>
      <c r="F510" t="s">
        <v>262</v>
      </c>
      <c r="G510">
        <f t="shared" si="7"/>
        <v>24.770942990286201</v>
      </c>
      <c r="H510" s="39">
        <v>42125</v>
      </c>
      <c r="I510">
        <v>2015</v>
      </c>
      <c r="J510">
        <v>5</v>
      </c>
    </row>
    <row r="511" spans="1:10" x14ac:dyDescent="0.25">
      <c r="A511" t="s">
        <v>241</v>
      </c>
      <c r="B511" t="s">
        <v>262</v>
      </c>
      <c r="C511" t="s">
        <v>305</v>
      </c>
      <c r="D511">
        <v>24.834896996670601</v>
      </c>
      <c r="E511" t="s">
        <v>262</v>
      </c>
      <c r="F511" t="s">
        <v>262</v>
      </c>
      <c r="G511">
        <f t="shared" si="7"/>
        <v>24.834896996670601</v>
      </c>
      <c r="H511" s="39">
        <v>42156</v>
      </c>
      <c r="I511">
        <v>2015</v>
      </c>
      <c r="J511">
        <v>6</v>
      </c>
    </row>
    <row r="512" spans="1:10" x14ac:dyDescent="0.25">
      <c r="A512" t="s">
        <v>241</v>
      </c>
      <c r="B512" t="s">
        <v>262</v>
      </c>
      <c r="C512" t="s">
        <v>306</v>
      </c>
      <c r="D512">
        <v>24.3515935658729</v>
      </c>
      <c r="E512" t="s">
        <v>262</v>
      </c>
      <c r="F512" t="s">
        <v>262</v>
      </c>
      <c r="G512">
        <f t="shared" si="7"/>
        <v>24.3515935658729</v>
      </c>
      <c r="H512" s="39">
        <v>42186</v>
      </c>
      <c r="I512">
        <v>2015</v>
      </c>
      <c r="J512">
        <v>7</v>
      </c>
    </row>
    <row r="513" spans="1:10" x14ac:dyDescent="0.25">
      <c r="A513" t="s">
        <v>241</v>
      </c>
      <c r="B513" t="s">
        <v>262</v>
      </c>
      <c r="C513" t="s">
        <v>307</v>
      </c>
      <c r="D513">
        <v>24.3644702114536</v>
      </c>
      <c r="E513" t="s">
        <v>262</v>
      </c>
      <c r="F513" t="s">
        <v>262</v>
      </c>
      <c r="G513">
        <f t="shared" si="7"/>
        <v>24.3644702114536</v>
      </c>
      <c r="H513" s="39">
        <v>42217</v>
      </c>
      <c r="I513">
        <v>2015</v>
      </c>
      <c r="J513">
        <v>8</v>
      </c>
    </row>
    <row r="514" spans="1:10" x14ac:dyDescent="0.25">
      <c r="A514" t="s">
        <v>241</v>
      </c>
      <c r="B514" t="s">
        <v>262</v>
      </c>
      <c r="C514" t="s">
        <v>308</v>
      </c>
      <c r="D514">
        <v>24.6675006041208</v>
      </c>
      <c r="E514" t="s">
        <v>262</v>
      </c>
      <c r="F514" t="s">
        <v>262</v>
      </c>
      <c r="G514">
        <f t="shared" ref="G514:G577" si="8">D514</f>
        <v>24.6675006041208</v>
      </c>
      <c r="H514" s="39">
        <v>42248</v>
      </c>
      <c r="I514">
        <v>2015</v>
      </c>
      <c r="J514">
        <v>9</v>
      </c>
    </row>
    <row r="515" spans="1:10" x14ac:dyDescent="0.25">
      <c r="A515" t="s">
        <v>241</v>
      </c>
      <c r="B515" t="s">
        <v>262</v>
      </c>
      <c r="C515" t="s">
        <v>309</v>
      </c>
      <c r="D515">
        <v>24.3846436228634</v>
      </c>
      <c r="E515" t="s">
        <v>262</v>
      </c>
      <c r="F515" t="s">
        <v>262</v>
      </c>
      <c r="G515">
        <f t="shared" si="8"/>
        <v>24.3846436228634</v>
      </c>
      <c r="H515" s="39">
        <v>42278</v>
      </c>
      <c r="I515">
        <v>2015</v>
      </c>
      <c r="J515">
        <v>10</v>
      </c>
    </row>
    <row r="516" spans="1:10" x14ac:dyDescent="0.25">
      <c r="A516" t="s">
        <v>241</v>
      </c>
      <c r="B516" t="s">
        <v>262</v>
      </c>
      <c r="C516" t="s">
        <v>310</v>
      </c>
      <c r="D516">
        <v>24.387648173498999</v>
      </c>
      <c r="E516" t="s">
        <v>262</v>
      </c>
      <c r="F516" t="s">
        <v>262</v>
      </c>
      <c r="G516">
        <f t="shared" si="8"/>
        <v>24.387648173498999</v>
      </c>
      <c r="H516" s="39">
        <v>42309</v>
      </c>
      <c r="I516">
        <v>2015</v>
      </c>
      <c r="J516">
        <v>11</v>
      </c>
    </row>
    <row r="517" spans="1:10" x14ac:dyDescent="0.25">
      <c r="A517" t="s">
        <v>241</v>
      </c>
      <c r="B517" t="s">
        <v>262</v>
      </c>
      <c r="C517" t="s">
        <v>311</v>
      </c>
      <c r="D517">
        <v>24.8233080156479</v>
      </c>
      <c r="E517" t="s">
        <v>262</v>
      </c>
      <c r="F517" t="s">
        <v>262</v>
      </c>
      <c r="G517">
        <f t="shared" si="8"/>
        <v>24.8233080156479</v>
      </c>
      <c r="H517" s="39">
        <v>42339</v>
      </c>
      <c r="I517">
        <v>2015</v>
      </c>
      <c r="J517">
        <v>12</v>
      </c>
    </row>
    <row r="518" spans="1:10" x14ac:dyDescent="0.25">
      <c r="A518" t="s">
        <v>241</v>
      </c>
      <c r="B518" t="s">
        <v>262</v>
      </c>
      <c r="C518" t="s">
        <v>312</v>
      </c>
      <c r="D518">
        <v>24.5039672052452</v>
      </c>
      <c r="E518" t="s">
        <v>262</v>
      </c>
      <c r="F518" t="s">
        <v>262</v>
      </c>
      <c r="G518">
        <f t="shared" si="8"/>
        <v>24.5039672052452</v>
      </c>
      <c r="H518" s="39">
        <v>42370</v>
      </c>
      <c r="I518">
        <v>2016</v>
      </c>
      <c r="J518">
        <v>1</v>
      </c>
    </row>
    <row r="519" spans="1:10" x14ac:dyDescent="0.25">
      <c r="A519" t="s">
        <v>241</v>
      </c>
      <c r="B519" t="s">
        <v>262</v>
      </c>
      <c r="C519" t="s">
        <v>313</v>
      </c>
      <c r="D519">
        <v>24.749481914318299</v>
      </c>
      <c r="E519" t="s">
        <v>262</v>
      </c>
      <c r="F519" t="s">
        <v>262</v>
      </c>
      <c r="G519">
        <f t="shared" si="8"/>
        <v>24.749481914318299</v>
      </c>
      <c r="H519" s="39">
        <v>42401</v>
      </c>
      <c r="I519">
        <v>2016</v>
      </c>
      <c r="J519">
        <v>2</v>
      </c>
    </row>
    <row r="520" spans="1:10" x14ac:dyDescent="0.25">
      <c r="A520" t="s">
        <v>241</v>
      </c>
      <c r="B520" t="s">
        <v>262</v>
      </c>
      <c r="C520" t="s">
        <v>314</v>
      </c>
      <c r="D520">
        <v>24.969672553749199</v>
      </c>
      <c r="E520" t="s">
        <v>262</v>
      </c>
      <c r="F520" t="s">
        <v>262</v>
      </c>
      <c r="G520">
        <f t="shared" si="8"/>
        <v>24.969672553749199</v>
      </c>
      <c r="H520" s="39">
        <v>42430</v>
      </c>
      <c r="I520">
        <v>2016</v>
      </c>
      <c r="J520">
        <v>3</v>
      </c>
    </row>
    <row r="521" spans="1:10" x14ac:dyDescent="0.25">
      <c r="A521" t="s">
        <v>241</v>
      </c>
      <c r="B521" t="s">
        <v>262</v>
      </c>
      <c r="C521" t="s">
        <v>315</v>
      </c>
      <c r="D521">
        <v>24.9246042942166</v>
      </c>
      <c r="E521" t="s">
        <v>262</v>
      </c>
      <c r="F521" t="s">
        <v>262</v>
      </c>
      <c r="G521">
        <f t="shared" si="8"/>
        <v>24.9246042942166</v>
      </c>
      <c r="H521" s="39">
        <v>42461</v>
      </c>
      <c r="I521">
        <v>2016</v>
      </c>
      <c r="J521">
        <v>4</v>
      </c>
    </row>
    <row r="522" spans="1:10" x14ac:dyDescent="0.25">
      <c r="A522" t="s">
        <v>241</v>
      </c>
      <c r="B522" t="s">
        <v>262</v>
      </c>
      <c r="C522" t="s">
        <v>316</v>
      </c>
      <c r="D522">
        <v>24.9284672878908</v>
      </c>
      <c r="E522" t="s">
        <v>262</v>
      </c>
      <c r="F522" t="s">
        <v>262</v>
      </c>
      <c r="G522">
        <f t="shared" si="8"/>
        <v>24.9284672878908</v>
      </c>
      <c r="H522" s="39">
        <v>42491</v>
      </c>
      <c r="I522">
        <v>2016</v>
      </c>
      <c r="J522">
        <v>5</v>
      </c>
    </row>
    <row r="523" spans="1:10" x14ac:dyDescent="0.25">
      <c r="A523" t="s">
        <v>241</v>
      </c>
      <c r="B523" t="s">
        <v>262</v>
      </c>
      <c r="C523" t="s">
        <v>317</v>
      </c>
      <c r="D523">
        <v>24.458898945712502</v>
      </c>
      <c r="E523" t="s">
        <v>262</v>
      </c>
      <c r="F523" t="s">
        <v>262</v>
      </c>
      <c r="G523">
        <f t="shared" si="8"/>
        <v>24.458898945712502</v>
      </c>
      <c r="H523" s="39">
        <v>42522</v>
      </c>
      <c r="I523">
        <v>2016</v>
      </c>
      <c r="J523">
        <v>6</v>
      </c>
    </row>
    <row r="524" spans="1:10" x14ac:dyDescent="0.25">
      <c r="A524" t="s">
        <v>241</v>
      </c>
      <c r="B524" t="s">
        <v>262</v>
      </c>
      <c r="C524" t="s">
        <v>318</v>
      </c>
      <c r="D524">
        <v>23.917221388282002</v>
      </c>
      <c r="E524" t="s">
        <v>262</v>
      </c>
      <c r="F524" t="s">
        <v>262</v>
      </c>
      <c r="G524">
        <f t="shared" si="8"/>
        <v>23.917221388282002</v>
      </c>
      <c r="H524" s="39">
        <v>42552</v>
      </c>
      <c r="I524">
        <v>2016</v>
      </c>
      <c r="J524">
        <v>7</v>
      </c>
    </row>
    <row r="525" spans="1:10" x14ac:dyDescent="0.25">
      <c r="A525" t="s">
        <v>241</v>
      </c>
      <c r="B525" t="s">
        <v>262</v>
      </c>
      <c r="C525" t="s">
        <v>319</v>
      </c>
      <c r="D525">
        <v>24.064015147902602</v>
      </c>
      <c r="E525" t="s">
        <v>262</v>
      </c>
      <c r="F525" t="s">
        <v>262</v>
      </c>
      <c r="G525">
        <f t="shared" si="8"/>
        <v>24.064015147902602</v>
      </c>
      <c r="H525" s="39">
        <v>42583</v>
      </c>
      <c r="I525">
        <v>2016</v>
      </c>
      <c r="J525">
        <v>8</v>
      </c>
    </row>
    <row r="526" spans="1:10" x14ac:dyDescent="0.25">
      <c r="A526" t="s">
        <v>241</v>
      </c>
      <c r="B526" t="s">
        <v>262</v>
      </c>
      <c r="C526" t="s">
        <v>320</v>
      </c>
      <c r="D526">
        <v>23.9953397048053</v>
      </c>
      <c r="E526" t="s">
        <v>262</v>
      </c>
      <c r="F526" t="s">
        <v>262</v>
      </c>
      <c r="G526">
        <f t="shared" si="8"/>
        <v>23.9953397048053</v>
      </c>
      <c r="H526" s="39">
        <v>42614</v>
      </c>
      <c r="I526">
        <v>2016</v>
      </c>
      <c r="J526">
        <v>9</v>
      </c>
    </row>
    <row r="527" spans="1:10" x14ac:dyDescent="0.25">
      <c r="A527" t="s">
        <v>241</v>
      </c>
      <c r="B527" t="s">
        <v>262</v>
      </c>
      <c r="C527" t="s">
        <v>321</v>
      </c>
      <c r="D527">
        <v>23.857988818610501</v>
      </c>
      <c r="E527" t="s">
        <v>262</v>
      </c>
      <c r="F527" t="s">
        <v>262</v>
      </c>
      <c r="G527">
        <f t="shared" si="8"/>
        <v>23.857988818610501</v>
      </c>
      <c r="H527" s="39">
        <v>42644</v>
      </c>
      <c r="I527">
        <v>2016</v>
      </c>
      <c r="J527">
        <v>10</v>
      </c>
    </row>
    <row r="528" spans="1:10" x14ac:dyDescent="0.25">
      <c r="A528" t="s">
        <v>241</v>
      </c>
      <c r="B528" t="s">
        <v>262</v>
      </c>
      <c r="C528" t="s">
        <v>322</v>
      </c>
      <c r="D528">
        <v>23.814637445155299</v>
      </c>
      <c r="E528" t="s">
        <v>262</v>
      </c>
      <c r="F528" t="s">
        <v>262</v>
      </c>
      <c r="G528">
        <f t="shared" si="8"/>
        <v>23.814637445155299</v>
      </c>
      <c r="H528" s="39">
        <v>42675</v>
      </c>
      <c r="I528">
        <v>2016</v>
      </c>
      <c r="J528">
        <v>11</v>
      </c>
    </row>
    <row r="529" spans="1:10" x14ac:dyDescent="0.25">
      <c r="A529" t="s">
        <v>241</v>
      </c>
      <c r="B529" t="s">
        <v>262</v>
      </c>
      <c r="C529" t="s">
        <v>323</v>
      </c>
      <c r="D529">
        <v>24.157585439122801</v>
      </c>
      <c r="E529" t="s">
        <v>262</v>
      </c>
      <c r="F529" t="s">
        <v>262</v>
      </c>
      <c r="G529">
        <f t="shared" si="8"/>
        <v>24.157585439122801</v>
      </c>
      <c r="H529" s="39">
        <v>42705</v>
      </c>
      <c r="I529">
        <v>2016</v>
      </c>
      <c r="J529">
        <v>12</v>
      </c>
    </row>
    <row r="530" spans="1:10" x14ac:dyDescent="0.25">
      <c r="A530" t="s">
        <v>241</v>
      </c>
      <c r="B530" t="s">
        <v>262</v>
      </c>
      <c r="C530" t="s">
        <v>324</v>
      </c>
      <c r="D530">
        <v>23.9768831794728</v>
      </c>
      <c r="E530" t="s">
        <v>262</v>
      </c>
      <c r="F530" t="s">
        <v>262</v>
      </c>
      <c r="G530">
        <f t="shared" si="8"/>
        <v>23.9768831794728</v>
      </c>
      <c r="H530" s="39">
        <v>42736</v>
      </c>
      <c r="I530">
        <v>2017</v>
      </c>
      <c r="J530">
        <v>1</v>
      </c>
    </row>
    <row r="531" spans="1:10" x14ac:dyDescent="0.25">
      <c r="A531" t="s">
        <v>241</v>
      </c>
      <c r="B531" t="s">
        <v>262</v>
      </c>
      <c r="C531" t="s">
        <v>325</v>
      </c>
      <c r="D531">
        <v>24.6468979711915</v>
      </c>
      <c r="E531" t="s">
        <v>262</v>
      </c>
      <c r="F531" t="s">
        <v>262</v>
      </c>
      <c r="G531">
        <f t="shared" si="8"/>
        <v>24.6468979711915</v>
      </c>
      <c r="H531" s="39">
        <v>42767</v>
      </c>
      <c r="I531">
        <v>2017</v>
      </c>
      <c r="J531">
        <v>2</v>
      </c>
    </row>
    <row r="532" spans="1:10" x14ac:dyDescent="0.25">
      <c r="A532" t="s">
        <v>241</v>
      </c>
      <c r="B532" t="s">
        <v>262</v>
      </c>
      <c r="C532" t="s">
        <v>326</v>
      </c>
      <c r="D532">
        <v>24.639171983843099</v>
      </c>
      <c r="E532" t="s">
        <v>262</v>
      </c>
      <c r="F532" t="s">
        <v>262</v>
      </c>
      <c r="G532">
        <f t="shared" si="8"/>
        <v>24.639171983843099</v>
      </c>
      <c r="H532" s="39">
        <v>42795</v>
      </c>
      <c r="I532">
        <v>2017</v>
      </c>
      <c r="J532">
        <v>3</v>
      </c>
    </row>
    <row r="533" spans="1:10" x14ac:dyDescent="0.25">
      <c r="A533" t="s">
        <v>241</v>
      </c>
      <c r="B533" t="s">
        <v>262</v>
      </c>
      <c r="C533" t="s">
        <v>327</v>
      </c>
      <c r="D533">
        <v>24.877819148606498</v>
      </c>
      <c r="E533" t="s">
        <v>262</v>
      </c>
      <c r="F533" t="s">
        <v>262</v>
      </c>
      <c r="G533">
        <f t="shared" si="8"/>
        <v>24.877819148606498</v>
      </c>
      <c r="H533" s="39">
        <v>42826</v>
      </c>
      <c r="I533">
        <v>2017</v>
      </c>
      <c r="J533">
        <v>4</v>
      </c>
    </row>
    <row r="534" spans="1:10" x14ac:dyDescent="0.25">
      <c r="A534" t="s">
        <v>241</v>
      </c>
      <c r="B534" t="s">
        <v>262</v>
      </c>
      <c r="C534" t="s">
        <v>328</v>
      </c>
      <c r="D534">
        <v>24.8069975979123</v>
      </c>
      <c r="E534" t="s">
        <v>262</v>
      </c>
      <c r="F534" t="s">
        <v>262</v>
      </c>
      <c r="G534">
        <f t="shared" si="8"/>
        <v>24.8069975979123</v>
      </c>
      <c r="H534" s="39">
        <v>42856</v>
      </c>
      <c r="I534">
        <v>2017</v>
      </c>
      <c r="J534">
        <v>5</v>
      </c>
    </row>
    <row r="535" spans="1:10" x14ac:dyDescent="0.25">
      <c r="A535" t="s">
        <v>241</v>
      </c>
      <c r="B535" t="s">
        <v>262</v>
      </c>
      <c r="C535" t="s">
        <v>329</v>
      </c>
      <c r="D535">
        <v>24.4065339203507</v>
      </c>
      <c r="E535" t="s">
        <v>262</v>
      </c>
      <c r="F535" t="s">
        <v>262</v>
      </c>
      <c r="G535">
        <f t="shared" si="8"/>
        <v>24.4065339203507</v>
      </c>
      <c r="H535" s="39">
        <v>42887</v>
      </c>
      <c r="I535">
        <v>2017</v>
      </c>
      <c r="J535">
        <v>6</v>
      </c>
    </row>
    <row r="536" spans="1:10" x14ac:dyDescent="0.25">
      <c r="A536" t="s">
        <v>241</v>
      </c>
      <c r="B536" t="s">
        <v>262</v>
      </c>
      <c r="C536" t="s">
        <v>330</v>
      </c>
      <c r="D536">
        <v>24.117238616303101</v>
      </c>
      <c r="E536" t="s">
        <v>262</v>
      </c>
      <c r="F536" t="s">
        <v>262</v>
      </c>
      <c r="G536">
        <f t="shared" si="8"/>
        <v>24.117238616303101</v>
      </c>
      <c r="H536" s="39">
        <v>42917</v>
      </c>
      <c r="I536">
        <v>2017</v>
      </c>
      <c r="J536">
        <v>7</v>
      </c>
    </row>
    <row r="537" spans="1:10" x14ac:dyDescent="0.25">
      <c r="A537" t="s">
        <v>241</v>
      </c>
      <c r="B537" t="s">
        <v>262</v>
      </c>
      <c r="C537" t="s">
        <v>331</v>
      </c>
      <c r="D537">
        <v>24.003924135192399</v>
      </c>
      <c r="E537" t="s">
        <v>262</v>
      </c>
      <c r="F537" t="s">
        <v>262</v>
      </c>
      <c r="G537">
        <f t="shared" si="8"/>
        <v>24.003924135192399</v>
      </c>
      <c r="H537" s="39">
        <v>42948</v>
      </c>
      <c r="I537">
        <v>2017</v>
      </c>
      <c r="J537">
        <v>8</v>
      </c>
    </row>
    <row r="538" spans="1:10" x14ac:dyDescent="0.25">
      <c r="A538" t="s">
        <v>241</v>
      </c>
      <c r="B538" t="s">
        <v>262</v>
      </c>
      <c r="C538" t="s">
        <v>332</v>
      </c>
      <c r="D538">
        <v>24.214671901197502</v>
      </c>
      <c r="E538" t="s">
        <v>262</v>
      </c>
      <c r="F538" t="s">
        <v>262</v>
      </c>
      <c r="G538">
        <f t="shared" si="8"/>
        <v>24.214671901197502</v>
      </c>
      <c r="H538" s="39">
        <v>42979</v>
      </c>
      <c r="I538">
        <v>2017</v>
      </c>
      <c r="J538">
        <v>9</v>
      </c>
    </row>
    <row r="539" spans="1:10" x14ac:dyDescent="0.25">
      <c r="A539" t="s">
        <v>241</v>
      </c>
      <c r="B539" t="s">
        <v>262</v>
      </c>
      <c r="C539" t="s">
        <v>333</v>
      </c>
      <c r="D539">
        <v>24.058864489670299</v>
      </c>
      <c r="E539" t="s">
        <v>262</v>
      </c>
      <c r="F539" t="s">
        <v>262</v>
      </c>
      <c r="G539">
        <f t="shared" si="8"/>
        <v>24.058864489670299</v>
      </c>
      <c r="H539" s="39">
        <v>43009</v>
      </c>
      <c r="I539">
        <v>2017</v>
      </c>
      <c r="J539">
        <v>10</v>
      </c>
    </row>
    <row r="540" spans="1:10" x14ac:dyDescent="0.25">
      <c r="A540" t="s">
        <v>241</v>
      </c>
      <c r="B540" t="s">
        <v>262</v>
      </c>
      <c r="C540" t="s">
        <v>334</v>
      </c>
      <c r="D540">
        <v>24.0133670086183</v>
      </c>
      <c r="E540" t="s">
        <v>262</v>
      </c>
      <c r="F540" t="s">
        <v>262</v>
      </c>
      <c r="G540">
        <f t="shared" si="8"/>
        <v>24.0133670086183</v>
      </c>
      <c r="H540" s="39">
        <v>43040</v>
      </c>
      <c r="I540">
        <v>2017</v>
      </c>
      <c r="J540">
        <v>11</v>
      </c>
    </row>
    <row r="541" spans="1:10" x14ac:dyDescent="0.25">
      <c r="A541" t="s">
        <v>241</v>
      </c>
      <c r="B541" t="s">
        <v>262</v>
      </c>
      <c r="C541" t="s">
        <v>335</v>
      </c>
      <c r="D541">
        <v>24.068307363096199</v>
      </c>
      <c r="E541" t="s">
        <v>262</v>
      </c>
      <c r="F541" t="s">
        <v>262</v>
      </c>
      <c r="G541">
        <f t="shared" si="8"/>
        <v>24.068307363096199</v>
      </c>
      <c r="H541" s="39">
        <v>43070</v>
      </c>
      <c r="I541">
        <v>2017</v>
      </c>
      <c r="J541">
        <v>12</v>
      </c>
    </row>
    <row r="542" spans="1:10" x14ac:dyDescent="0.25">
      <c r="A542" t="s">
        <v>241</v>
      </c>
      <c r="B542" t="s">
        <v>262</v>
      </c>
      <c r="C542" t="s">
        <v>336</v>
      </c>
      <c r="D542">
        <v>23.898335641430201</v>
      </c>
      <c r="E542" t="s">
        <v>262</v>
      </c>
      <c r="F542" t="s">
        <v>262</v>
      </c>
      <c r="G542">
        <f t="shared" si="8"/>
        <v>23.898335641430201</v>
      </c>
      <c r="H542" s="39">
        <v>43101</v>
      </c>
      <c r="I542">
        <v>2018</v>
      </c>
      <c r="J542">
        <v>1</v>
      </c>
    </row>
    <row r="543" spans="1:10" x14ac:dyDescent="0.25">
      <c r="A543" t="s">
        <v>241</v>
      </c>
      <c r="B543" t="s">
        <v>262</v>
      </c>
      <c r="C543" t="s">
        <v>337</v>
      </c>
      <c r="D543">
        <v>23.983750723782599</v>
      </c>
      <c r="E543" t="s">
        <v>262</v>
      </c>
      <c r="F543" t="s">
        <v>262</v>
      </c>
      <c r="G543">
        <f t="shared" si="8"/>
        <v>23.983750723782599</v>
      </c>
      <c r="H543" s="39">
        <v>43132</v>
      </c>
      <c r="I543">
        <v>2018</v>
      </c>
      <c r="J543">
        <v>2</v>
      </c>
    </row>
    <row r="544" spans="1:10" x14ac:dyDescent="0.25">
      <c r="A544" t="s">
        <v>241</v>
      </c>
      <c r="B544" t="s">
        <v>262</v>
      </c>
      <c r="C544" t="s">
        <v>338</v>
      </c>
      <c r="D544">
        <v>24.532295825522802</v>
      </c>
      <c r="E544" t="s">
        <v>262</v>
      </c>
      <c r="F544" t="s">
        <v>262</v>
      </c>
      <c r="G544">
        <f t="shared" si="8"/>
        <v>24.532295825522802</v>
      </c>
      <c r="H544" s="39">
        <v>43160</v>
      </c>
      <c r="I544">
        <v>2018</v>
      </c>
      <c r="J544">
        <v>3</v>
      </c>
    </row>
    <row r="545" spans="1:10" x14ac:dyDescent="0.25">
      <c r="A545" t="s">
        <v>241</v>
      </c>
      <c r="B545" t="s">
        <v>262</v>
      </c>
      <c r="C545" t="s">
        <v>339</v>
      </c>
      <c r="D545">
        <v>24.5022503191677</v>
      </c>
      <c r="E545" t="s">
        <v>262</v>
      </c>
      <c r="F545" t="s">
        <v>262</v>
      </c>
      <c r="G545">
        <f t="shared" si="8"/>
        <v>24.5022503191677</v>
      </c>
      <c r="H545" s="39">
        <v>43191</v>
      </c>
      <c r="I545">
        <v>2018</v>
      </c>
      <c r="J545">
        <v>4</v>
      </c>
    </row>
    <row r="546" spans="1:10" x14ac:dyDescent="0.25">
      <c r="A546" t="s">
        <v>241</v>
      </c>
      <c r="B546" t="s">
        <v>262</v>
      </c>
      <c r="C546" t="s">
        <v>340</v>
      </c>
      <c r="D546">
        <v>24.505254869803199</v>
      </c>
      <c r="E546" t="s">
        <v>262</v>
      </c>
      <c r="F546" t="s">
        <v>262</v>
      </c>
      <c r="G546">
        <f t="shared" si="8"/>
        <v>24.505254869803199</v>
      </c>
      <c r="H546" s="39">
        <v>43221</v>
      </c>
      <c r="I546">
        <v>2018</v>
      </c>
      <c r="J546">
        <v>5</v>
      </c>
    </row>
    <row r="547" spans="1:10" x14ac:dyDescent="0.25">
      <c r="A547" t="s">
        <v>241</v>
      </c>
      <c r="B547" t="s">
        <v>262</v>
      </c>
      <c r="C547" t="s">
        <v>341</v>
      </c>
      <c r="D547">
        <v>24.045558622570201</v>
      </c>
      <c r="E547" t="s">
        <v>262</v>
      </c>
      <c r="F547" t="s">
        <v>262</v>
      </c>
      <c r="G547">
        <f t="shared" si="8"/>
        <v>24.045558622570201</v>
      </c>
      <c r="H547" s="39">
        <v>43252</v>
      </c>
      <c r="I547">
        <v>2018</v>
      </c>
      <c r="J547">
        <v>6</v>
      </c>
    </row>
    <row r="548" spans="1:10" x14ac:dyDescent="0.25">
      <c r="A548" t="s">
        <v>241</v>
      </c>
      <c r="B548" t="s">
        <v>262</v>
      </c>
      <c r="C548" t="s">
        <v>342</v>
      </c>
      <c r="D548">
        <v>23.996198147844002</v>
      </c>
      <c r="E548" t="s">
        <v>262</v>
      </c>
      <c r="F548" t="s">
        <v>262</v>
      </c>
      <c r="G548">
        <f t="shared" si="8"/>
        <v>23.996198147844002</v>
      </c>
      <c r="H548" s="39">
        <v>43282</v>
      </c>
      <c r="I548">
        <v>2018</v>
      </c>
      <c r="J548">
        <v>7</v>
      </c>
    </row>
    <row r="549" spans="1:10" x14ac:dyDescent="0.25">
      <c r="A549" t="s">
        <v>241</v>
      </c>
      <c r="B549" t="s">
        <v>262</v>
      </c>
      <c r="C549" t="s">
        <v>343</v>
      </c>
      <c r="D549">
        <v>24.0519969453606</v>
      </c>
      <c r="E549" t="s">
        <v>262</v>
      </c>
      <c r="F549" t="s">
        <v>262</v>
      </c>
      <c r="G549">
        <f t="shared" si="8"/>
        <v>24.0519969453606</v>
      </c>
      <c r="H549" s="39">
        <v>43313</v>
      </c>
      <c r="I549">
        <v>2018</v>
      </c>
      <c r="J549">
        <v>8</v>
      </c>
    </row>
    <row r="550" spans="1:10" x14ac:dyDescent="0.25">
      <c r="A550" t="s">
        <v>241</v>
      </c>
      <c r="B550" t="s">
        <v>262</v>
      </c>
      <c r="C550" t="s">
        <v>344</v>
      </c>
      <c r="D550">
        <v>24.0867638884286</v>
      </c>
      <c r="E550" t="s">
        <v>262</v>
      </c>
      <c r="F550" t="s">
        <v>262</v>
      </c>
      <c r="G550">
        <f t="shared" si="8"/>
        <v>24.0867638884286</v>
      </c>
      <c r="H550" s="39">
        <v>43344</v>
      </c>
      <c r="I550">
        <v>2018</v>
      </c>
      <c r="J550">
        <v>9</v>
      </c>
    </row>
    <row r="551" spans="1:10" x14ac:dyDescent="0.25">
      <c r="A551" t="s">
        <v>241</v>
      </c>
      <c r="B551" t="s">
        <v>262</v>
      </c>
      <c r="C551" t="s">
        <v>345</v>
      </c>
      <c r="D551">
        <v>24.4601866102706</v>
      </c>
      <c r="E551" t="s">
        <v>262</v>
      </c>
      <c r="F551" t="s">
        <v>262</v>
      </c>
      <c r="G551">
        <f t="shared" si="8"/>
        <v>24.4601866102706</v>
      </c>
      <c r="H551" s="39">
        <v>43374</v>
      </c>
      <c r="I551">
        <v>2018</v>
      </c>
      <c r="J551">
        <v>10</v>
      </c>
    </row>
    <row r="552" spans="1:10" x14ac:dyDescent="0.25">
      <c r="A552" t="s">
        <v>241</v>
      </c>
      <c r="B552" t="s">
        <v>262</v>
      </c>
      <c r="C552" t="s">
        <v>346</v>
      </c>
      <c r="D552">
        <v>24.316397401285499</v>
      </c>
      <c r="E552" t="s">
        <v>262</v>
      </c>
      <c r="F552" t="s">
        <v>262</v>
      </c>
      <c r="G552">
        <f t="shared" si="8"/>
        <v>24.316397401285499</v>
      </c>
      <c r="H552" s="39">
        <v>43405</v>
      </c>
      <c r="I552">
        <v>2018</v>
      </c>
      <c r="J552">
        <v>11</v>
      </c>
    </row>
    <row r="553" spans="1:10" x14ac:dyDescent="0.25">
      <c r="A553" t="s">
        <v>241</v>
      </c>
      <c r="B553" t="s">
        <v>262</v>
      </c>
      <c r="C553" t="s">
        <v>347</v>
      </c>
      <c r="D553">
        <v>24.196644597384399</v>
      </c>
      <c r="E553" t="s">
        <v>262</v>
      </c>
      <c r="F553" t="s">
        <v>262</v>
      </c>
      <c r="G553">
        <f t="shared" si="8"/>
        <v>24.196644597384399</v>
      </c>
      <c r="H553" s="39">
        <v>43435</v>
      </c>
      <c r="I553">
        <v>2018</v>
      </c>
      <c r="J553">
        <v>12</v>
      </c>
    </row>
    <row r="554" spans="1:10" x14ac:dyDescent="0.25">
      <c r="A554" t="s">
        <v>241</v>
      </c>
      <c r="B554" t="s">
        <v>262</v>
      </c>
      <c r="C554" t="s">
        <v>348</v>
      </c>
      <c r="D554">
        <v>24.185484837881098</v>
      </c>
      <c r="E554" t="s">
        <v>262</v>
      </c>
      <c r="F554" t="s">
        <v>262</v>
      </c>
      <c r="G554">
        <f t="shared" si="8"/>
        <v>24.185484837881098</v>
      </c>
      <c r="H554" s="39">
        <v>43466</v>
      </c>
      <c r="I554">
        <v>2019</v>
      </c>
      <c r="J554">
        <v>1</v>
      </c>
    </row>
    <row r="555" spans="1:10" x14ac:dyDescent="0.25">
      <c r="A555" t="s">
        <v>241</v>
      </c>
      <c r="B555" t="s">
        <v>262</v>
      </c>
      <c r="C555" t="s">
        <v>349</v>
      </c>
      <c r="D555">
        <v>24.5404510343906</v>
      </c>
      <c r="E555" t="s">
        <v>262</v>
      </c>
      <c r="F555" t="s">
        <v>262</v>
      </c>
      <c r="G555">
        <f t="shared" si="8"/>
        <v>24.5404510343906</v>
      </c>
      <c r="H555" s="39">
        <v>43497</v>
      </c>
      <c r="I555">
        <v>2019</v>
      </c>
      <c r="J555">
        <v>2</v>
      </c>
    </row>
    <row r="556" spans="1:10" x14ac:dyDescent="0.25">
      <c r="A556" t="s">
        <v>241</v>
      </c>
      <c r="B556" t="s">
        <v>262</v>
      </c>
      <c r="C556" t="s">
        <v>350</v>
      </c>
      <c r="D556">
        <v>24.866230167583801</v>
      </c>
      <c r="E556" t="s">
        <v>262</v>
      </c>
      <c r="F556" t="s">
        <v>262</v>
      </c>
      <c r="G556">
        <f t="shared" si="8"/>
        <v>24.866230167583801</v>
      </c>
      <c r="H556" s="39">
        <v>43525</v>
      </c>
      <c r="I556">
        <v>2019</v>
      </c>
      <c r="J556">
        <v>3</v>
      </c>
    </row>
    <row r="557" spans="1:10" x14ac:dyDescent="0.25">
      <c r="A557" t="s">
        <v>241</v>
      </c>
      <c r="B557" t="s">
        <v>262</v>
      </c>
      <c r="C557" t="s">
        <v>351</v>
      </c>
      <c r="D557">
        <v>25.073973382953302</v>
      </c>
      <c r="E557" t="s">
        <v>262</v>
      </c>
      <c r="F557" t="s">
        <v>262</v>
      </c>
      <c r="G557">
        <f t="shared" si="8"/>
        <v>25.073973382953302</v>
      </c>
      <c r="H557" s="39">
        <v>43556</v>
      </c>
      <c r="I557">
        <v>2019</v>
      </c>
      <c r="J557">
        <v>4</v>
      </c>
    </row>
    <row r="558" spans="1:10" x14ac:dyDescent="0.25">
      <c r="A558" t="s">
        <v>241</v>
      </c>
      <c r="B558" t="s">
        <v>262</v>
      </c>
      <c r="C558" t="s">
        <v>352</v>
      </c>
      <c r="D558">
        <v>24.837472325786798</v>
      </c>
      <c r="E558" t="s">
        <v>262</v>
      </c>
      <c r="F558" t="s">
        <v>262</v>
      </c>
      <c r="G558">
        <f t="shared" si="8"/>
        <v>24.837472325786798</v>
      </c>
      <c r="H558" s="39">
        <v>43586</v>
      </c>
      <c r="I558">
        <v>2019</v>
      </c>
      <c r="J558">
        <v>5</v>
      </c>
    </row>
    <row r="559" spans="1:10" x14ac:dyDescent="0.25">
      <c r="A559" t="s">
        <v>241</v>
      </c>
      <c r="B559" t="s">
        <v>262</v>
      </c>
      <c r="C559" t="s">
        <v>353</v>
      </c>
      <c r="D559">
        <v>24.6305875534559</v>
      </c>
      <c r="E559" t="s">
        <v>262</v>
      </c>
      <c r="F559" t="s">
        <v>262</v>
      </c>
      <c r="G559">
        <f t="shared" si="8"/>
        <v>24.6305875534559</v>
      </c>
      <c r="H559" s="39">
        <v>43617</v>
      </c>
      <c r="I559">
        <v>2019</v>
      </c>
      <c r="J559">
        <v>6</v>
      </c>
    </row>
    <row r="560" spans="1:10" x14ac:dyDescent="0.25">
      <c r="A560" t="s">
        <v>241</v>
      </c>
      <c r="B560" t="s">
        <v>262</v>
      </c>
      <c r="C560" t="s">
        <v>354</v>
      </c>
      <c r="D560">
        <v>24.078608679560801</v>
      </c>
      <c r="E560" t="s">
        <v>262</v>
      </c>
      <c r="F560" t="s">
        <v>262</v>
      </c>
      <c r="G560">
        <f t="shared" si="8"/>
        <v>24.078608679560801</v>
      </c>
      <c r="H560" s="39">
        <v>43647</v>
      </c>
      <c r="I560">
        <v>2019</v>
      </c>
      <c r="J560">
        <v>7</v>
      </c>
    </row>
    <row r="561" spans="1:10" x14ac:dyDescent="0.25">
      <c r="A561" t="s">
        <v>241</v>
      </c>
      <c r="B561" t="s">
        <v>262</v>
      </c>
      <c r="C561" t="s">
        <v>355</v>
      </c>
      <c r="D561">
        <v>24.179904958129399</v>
      </c>
      <c r="E561" t="s">
        <v>262</v>
      </c>
      <c r="F561" t="s">
        <v>262</v>
      </c>
      <c r="G561">
        <f t="shared" si="8"/>
        <v>24.179904958129399</v>
      </c>
      <c r="H561" s="39">
        <v>43678</v>
      </c>
      <c r="I561">
        <v>2019</v>
      </c>
      <c r="J561">
        <v>8</v>
      </c>
    </row>
    <row r="562" spans="1:10" x14ac:dyDescent="0.25">
      <c r="A562" t="s">
        <v>241</v>
      </c>
      <c r="B562" t="s">
        <v>262</v>
      </c>
      <c r="C562" t="s">
        <v>356</v>
      </c>
      <c r="D562">
        <v>24.192781603710198</v>
      </c>
      <c r="E562" t="s">
        <v>262</v>
      </c>
      <c r="F562" t="s">
        <v>262</v>
      </c>
      <c r="G562">
        <f t="shared" si="8"/>
        <v>24.192781603710198</v>
      </c>
      <c r="H562" s="39">
        <v>43709</v>
      </c>
      <c r="I562">
        <v>2019</v>
      </c>
      <c r="J562">
        <v>9</v>
      </c>
    </row>
    <row r="563" spans="1:10" x14ac:dyDescent="0.25">
      <c r="A563" t="s">
        <v>241</v>
      </c>
      <c r="B563" t="s">
        <v>262</v>
      </c>
      <c r="C563" t="s">
        <v>357</v>
      </c>
      <c r="D563">
        <v>23.860134926207301</v>
      </c>
      <c r="E563" t="s">
        <v>262</v>
      </c>
      <c r="F563" t="s">
        <v>262</v>
      </c>
      <c r="G563">
        <f t="shared" si="8"/>
        <v>23.860134926207301</v>
      </c>
      <c r="H563" s="39">
        <v>43739</v>
      </c>
      <c r="I563">
        <v>2019</v>
      </c>
      <c r="J563">
        <v>10</v>
      </c>
    </row>
    <row r="564" spans="1:10" x14ac:dyDescent="0.25">
      <c r="A564" t="s">
        <v>241</v>
      </c>
      <c r="B564" t="s">
        <v>262</v>
      </c>
      <c r="C564" t="s">
        <v>358</v>
      </c>
      <c r="D564">
        <v>24.2558771670559</v>
      </c>
      <c r="E564" t="s">
        <v>262</v>
      </c>
      <c r="F564" t="s">
        <v>262</v>
      </c>
      <c r="G564">
        <f t="shared" si="8"/>
        <v>24.2558771670559</v>
      </c>
      <c r="H564" s="39">
        <v>43770</v>
      </c>
      <c r="I564">
        <v>2019</v>
      </c>
      <c r="J564">
        <v>11</v>
      </c>
    </row>
    <row r="565" spans="1:10" x14ac:dyDescent="0.25">
      <c r="A565" t="s">
        <v>241</v>
      </c>
      <c r="B565" t="s">
        <v>262</v>
      </c>
      <c r="C565" t="s">
        <v>359</v>
      </c>
      <c r="D565">
        <v>24.4674833760997</v>
      </c>
      <c r="E565" t="s">
        <v>262</v>
      </c>
      <c r="F565" t="s">
        <v>262</v>
      </c>
      <c r="G565">
        <f t="shared" si="8"/>
        <v>24.4674833760997</v>
      </c>
      <c r="H565" s="39">
        <v>43800</v>
      </c>
      <c r="I565">
        <v>2019</v>
      </c>
      <c r="J565">
        <v>12</v>
      </c>
    </row>
    <row r="566" spans="1:10" x14ac:dyDescent="0.25">
      <c r="A566" t="s">
        <v>241</v>
      </c>
      <c r="B566" t="s">
        <v>262</v>
      </c>
      <c r="C566" t="s">
        <v>360</v>
      </c>
      <c r="D566">
        <v>24.535729597677701</v>
      </c>
      <c r="E566" t="s">
        <v>262</v>
      </c>
      <c r="F566" t="s">
        <v>262</v>
      </c>
      <c r="G566">
        <f t="shared" si="8"/>
        <v>24.535729597677701</v>
      </c>
      <c r="H566" s="39">
        <v>43831</v>
      </c>
      <c r="I566">
        <v>2020</v>
      </c>
      <c r="J566">
        <v>1</v>
      </c>
    </row>
    <row r="567" spans="1:10" x14ac:dyDescent="0.25">
      <c r="A567" t="s">
        <v>241</v>
      </c>
      <c r="B567" t="s">
        <v>262</v>
      </c>
      <c r="C567" t="s">
        <v>361</v>
      </c>
      <c r="D567">
        <v>24.716431857327699</v>
      </c>
      <c r="E567" t="s">
        <v>262</v>
      </c>
      <c r="F567" t="s">
        <v>262</v>
      </c>
      <c r="G567">
        <f t="shared" si="8"/>
        <v>24.716431857327699</v>
      </c>
      <c r="H567" s="39">
        <v>43862</v>
      </c>
      <c r="I567">
        <v>2020</v>
      </c>
      <c r="J567">
        <v>2</v>
      </c>
    </row>
    <row r="568" spans="1:10" x14ac:dyDescent="0.25">
      <c r="A568" t="s">
        <v>241</v>
      </c>
      <c r="B568" t="s">
        <v>262</v>
      </c>
      <c r="C568" t="s">
        <v>362</v>
      </c>
      <c r="D568">
        <v>24.833609332112498</v>
      </c>
      <c r="E568" t="s">
        <v>262</v>
      </c>
      <c r="F568" t="s">
        <v>262</v>
      </c>
      <c r="G568">
        <f t="shared" si="8"/>
        <v>24.833609332112498</v>
      </c>
      <c r="H568" s="39">
        <v>43891</v>
      </c>
      <c r="I568">
        <v>2020</v>
      </c>
      <c r="J568">
        <v>3</v>
      </c>
    </row>
    <row r="569" spans="1:10" x14ac:dyDescent="0.25">
      <c r="A569" t="s">
        <v>241</v>
      </c>
      <c r="B569" t="s">
        <v>262</v>
      </c>
      <c r="C569" t="s">
        <v>363</v>
      </c>
      <c r="D569">
        <v>24.7426143700085</v>
      </c>
      <c r="E569" t="s">
        <v>262</v>
      </c>
      <c r="F569" t="s">
        <v>262</v>
      </c>
      <c r="G569">
        <f t="shared" si="8"/>
        <v>24.7426143700085</v>
      </c>
      <c r="H569" s="39">
        <v>43922</v>
      </c>
      <c r="I569">
        <v>2020</v>
      </c>
      <c r="J569">
        <v>4</v>
      </c>
    </row>
    <row r="570" spans="1:10" x14ac:dyDescent="0.25">
      <c r="A570" t="s">
        <v>241</v>
      </c>
      <c r="B570" t="s">
        <v>262</v>
      </c>
      <c r="C570" t="s">
        <v>364</v>
      </c>
      <c r="D570">
        <v>24.842193762499701</v>
      </c>
      <c r="E570" t="s">
        <v>262</v>
      </c>
      <c r="F570" t="s">
        <v>262</v>
      </c>
      <c r="G570">
        <f t="shared" si="8"/>
        <v>24.842193762499701</v>
      </c>
      <c r="H570" s="39">
        <v>43952</v>
      </c>
      <c r="I570">
        <v>2020</v>
      </c>
      <c r="J570">
        <v>5</v>
      </c>
    </row>
    <row r="571" spans="1:10" x14ac:dyDescent="0.25">
      <c r="A571" t="s">
        <v>241</v>
      </c>
      <c r="B571" t="s">
        <v>262</v>
      </c>
      <c r="C571" t="s">
        <v>365</v>
      </c>
      <c r="D571">
        <v>24.148142565696901</v>
      </c>
      <c r="E571" t="s">
        <v>262</v>
      </c>
      <c r="F571" t="s">
        <v>262</v>
      </c>
      <c r="G571">
        <f t="shared" si="8"/>
        <v>24.148142565696901</v>
      </c>
      <c r="H571" s="39">
        <v>43983</v>
      </c>
      <c r="I571">
        <v>2020</v>
      </c>
      <c r="J571">
        <v>6</v>
      </c>
    </row>
    <row r="572" spans="1:10" x14ac:dyDescent="0.25">
      <c r="A572" t="s">
        <v>241</v>
      </c>
      <c r="B572" t="s">
        <v>262</v>
      </c>
      <c r="C572" t="s">
        <v>366</v>
      </c>
      <c r="D572">
        <v>23.866144027478398</v>
      </c>
      <c r="E572" t="s">
        <v>262</v>
      </c>
      <c r="F572" t="s">
        <v>262</v>
      </c>
      <c r="G572">
        <f t="shared" si="8"/>
        <v>23.866144027478398</v>
      </c>
      <c r="H572" s="39">
        <v>44013</v>
      </c>
      <c r="I572">
        <v>2020</v>
      </c>
      <c r="J572">
        <v>7</v>
      </c>
    </row>
    <row r="573" spans="1:10" x14ac:dyDescent="0.25">
      <c r="A573" t="s">
        <v>241</v>
      </c>
      <c r="B573" t="s">
        <v>262</v>
      </c>
      <c r="C573" t="s">
        <v>367</v>
      </c>
      <c r="D573">
        <v>23.792747147667999</v>
      </c>
      <c r="E573" t="s">
        <v>262</v>
      </c>
      <c r="F573" t="s">
        <v>262</v>
      </c>
      <c r="G573">
        <f t="shared" si="8"/>
        <v>23.792747147667999</v>
      </c>
      <c r="H573" s="39">
        <v>44044</v>
      </c>
      <c r="I573">
        <v>2020</v>
      </c>
      <c r="J573">
        <v>8</v>
      </c>
    </row>
    <row r="574" spans="1:10" x14ac:dyDescent="0.25">
      <c r="A574" t="s">
        <v>241</v>
      </c>
      <c r="B574" t="s">
        <v>262</v>
      </c>
      <c r="C574" t="s">
        <v>368</v>
      </c>
      <c r="D574">
        <v>23.829660198332899</v>
      </c>
      <c r="E574" t="s">
        <v>262</v>
      </c>
      <c r="F574" t="s">
        <v>262</v>
      </c>
      <c r="G574">
        <f t="shared" si="8"/>
        <v>23.829660198332899</v>
      </c>
      <c r="H574" s="39">
        <v>44075</v>
      </c>
      <c r="I574">
        <v>2020</v>
      </c>
      <c r="J574">
        <v>9</v>
      </c>
    </row>
    <row r="575" spans="1:10" x14ac:dyDescent="0.25">
      <c r="A575" t="s">
        <v>241</v>
      </c>
      <c r="B575" t="s">
        <v>262</v>
      </c>
      <c r="C575" t="s">
        <v>369</v>
      </c>
      <c r="D575">
        <v>24.008216350386</v>
      </c>
      <c r="E575" t="s">
        <v>262</v>
      </c>
      <c r="F575" t="s">
        <v>262</v>
      </c>
      <c r="G575">
        <f t="shared" si="8"/>
        <v>24.008216350386</v>
      </c>
      <c r="H575" s="39">
        <v>44105</v>
      </c>
      <c r="I575">
        <v>2020</v>
      </c>
      <c r="J575">
        <v>10</v>
      </c>
    </row>
    <row r="576" spans="1:10" x14ac:dyDescent="0.25">
      <c r="A576" t="s">
        <v>241</v>
      </c>
      <c r="B576" t="s">
        <v>262</v>
      </c>
      <c r="C576" t="s">
        <v>370</v>
      </c>
      <c r="D576">
        <v>24.101357420086799</v>
      </c>
      <c r="E576" t="s">
        <v>262</v>
      </c>
      <c r="F576" t="s">
        <v>262</v>
      </c>
      <c r="G576">
        <f t="shared" si="8"/>
        <v>24.101357420086799</v>
      </c>
      <c r="H576" s="39">
        <v>44136</v>
      </c>
      <c r="I576">
        <v>2020</v>
      </c>
      <c r="J576">
        <v>11</v>
      </c>
    </row>
    <row r="577" spans="1:10" x14ac:dyDescent="0.25">
      <c r="A577" t="s">
        <v>241</v>
      </c>
      <c r="B577" t="s">
        <v>262</v>
      </c>
      <c r="C577" t="s">
        <v>371</v>
      </c>
      <c r="D577">
        <v>23.664409913379799</v>
      </c>
      <c r="E577" t="s">
        <v>262</v>
      </c>
      <c r="F577" t="s">
        <v>262</v>
      </c>
      <c r="G577">
        <f t="shared" si="8"/>
        <v>23.664409913379799</v>
      </c>
      <c r="H577" s="39">
        <v>44166</v>
      </c>
      <c r="I577">
        <v>2020</v>
      </c>
      <c r="J577">
        <v>12</v>
      </c>
    </row>
    <row r="578" spans="1:10" x14ac:dyDescent="0.25">
      <c r="A578" t="s">
        <v>241</v>
      </c>
      <c r="B578" t="s">
        <v>263</v>
      </c>
      <c r="C578" t="s">
        <v>300</v>
      </c>
      <c r="D578">
        <v>24.9374809397973</v>
      </c>
      <c r="E578" t="s">
        <v>263</v>
      </c>
      <c r="F578" t="s">
        <v>263</v>
      </c>
      <c r="G578">
        <f t="shared" ref="G578:G641" si="9">D578</f>
        <v>24.9374809397973</v>
      </c>
      <c r="H578" s="39">
        <v>42005</v>
      </c>
      <c r="I578">
        <v>2015</v>
      </c>
      <c r="J578">
        <v>1</v>
      </c>
    </row>
    <row r="579" spans="1:10" x14ac:dyDescent="0.25">
      <c r="A579" t="s">
        <v>241</v>
      </c>
      <c r="B579" t="s">
        <v>263</v>
      </c>
      <c r="C579" t="s">
        <v>301</v>
      </c>
      <c r="D579">
        <v>25.764590807601301</v>
      </c>
      <c r="E579" t="s">
        <v>263</v>
      </c>
      <c r="F579" t="s">
        <v>263</v>
      </c>
      <c r="G579">
        <f t="shared" si="9"/>
        <v>25.764590807601301</v>
      </c>
      <c r="H579" s="39">
        <v>42036</v>
      </c>
      <c r="I579">
        <v>2015</v>
      </c>
      <c r="J579">
        <v>2</v>
      </c>
    </row>
    <row r="580" spans="1:10" x14ac:dyDescent="0.25">
      <c r="A580" t="s">
        <v>241</v>
      </c>
      <c r="B580" t="s">
        <v>263</v>
      </c>
      <c r="C580" t="s">
        <v>302</v>
      </c>
      <c r="D580">
        <v>26.271501421963801</v>
      </c>
      <c r="E580" t="s">
        <v>263</v>
      </c>
      <c r="F580" t="s">
        <v>263</v>
      </c>
      <c r="G580">
        <f t="shared" si="9"/>
        <v>26.271501421963801</v>
      </c>
      <c r="H580" s="39">
        <v>42064</v>
      </c>
      <c r="I580">
        <v>2015</v>
      </c>
      <c r="J580">
        <v>3</v>
      </c>
    </row>
    <row r="581" spans="1:10" x14ac:dyDescent="0.25">
      <c r="A581" t="s">
        <v>241</v>
      </c>
      <c r="B581" t="s">
        <v>263</v>
      </c>
      <c r="C581" t="s">
        <v>303</v>
      </c>
      <c r="D581">
        <v>26.063758206594201</v>
      </c>
      <c r="E581" t="s">
        <v>263</v>
      </c>
      <c r="F581" t="s">
        <v>263</v>
      </c>
      <c r="G581">
        <f t="shared" si="9"/>
        <v>26.063758206594201</v>
      </c>
      <c r="H581" s="39">
        <v>42095</v>
      </c>
      <c r="I581">
        <v>2015</v>
      </c>
      <c r="J581">
        <v>4</v>
      </c>
    </row>
    <row r="582" spans="1:10" x14ac:dyDescent="0.25">
      <c r="A582" t="s">
        <v>241</v>
      </c>
      <c r="B582" t="s">
        <v>263</v>
      </c>
      <c r="C582" t="s">
        <v>304</v>
      </c>
      <c r="D582">
        <v>25.5396787314574</v>
      </c>
      <c r="E582" t="s">
        <v>263</v>
      </c>
      <c r="F582" t="s">
        <v>263</v>
      </c>
      <c r="G582">
        <f t="shared" si="9"/>
        <v>25.5396787314574</v>
      </c>
      <c r="H582" s="39">
        <v>42125</v>
      </c>
      <c r="I582">
        <v>2015</v>
      </c>
      <c r="J582">
        <v>5</v>
      </c>
    </row>
    <row r="583" spans="1:10" x14ac:dyDescent="0.25">
      <c r="A583" t="s">
        <v>241</v>
      </c>
      <c r="B583" t="s">
        <v>263</v>
      </c>
      <c r="C583" t="s">
        <v>305</v>
      </c>
      <c r="D583">
        <v>25.6551393201648</v>
      </c>
      <c r="E583" t="s">
        <v>263</v>
      </c>
      <c r="F583" t="s">
        <v>263</v>
      </c>
      <c r="G583">
        <f t="shared" si="9"/>
        <v>25.6551393201648</v>
      </c>
      <c r="H583" s="39">
        <v>42156</v>
      </c>
      <c r="I583">
        <v>2015</v>
      </c>
      <c r="J583">
        <v>6</v>
      </c>
    </row>
    <row r="584" spans="1:10" x14ac:dyDescent="0.25">
      <c r="A584" t="s">
        <v>241</v>
      </c>
      <c r="B584" t="s">
        <v>263</v>
      </c>
      <c r="C584" t="s">
        <v>306</v>
      </c>
      <c r="D584">
        <v>24.963663452478201</v>
      </c>
      <c r="E584" t="s">
        <v>263</v>
      </c>
      <c r="F584" t="s">
        <v>263</v>
      </c>
      <c r="G584">
        <f t="shared" si="9"/>
        <v>24.963663452478201</v>
      </c>
      <c r="H584" s="39">
        <v>42186</v>
      </c>
      <c r="I584">
        <v>2015</v>
      </c>
      <c r="J584">
        <v>7</v>
      </c>
    </row>
    <row r="585" spans="1:10" x14ac:dyDescent="0.25">
      <c r="A585" t="s">
        <v>241</v>
      </c>
      <c r="B585" t="s">
        <v>263</v>
      </c>
      <c r="C585" t="s">
        <v>307</v>
      </c>
      <c r="D585">
        <v>23.785450381838899</v>
      </c>
      <c r="E585" t="s">
        <v>263</v>
      </c>
      <c r="F585" t="s">
        <v>263</v>
      </c>
      <c r="G585">
        <f t="shared" si="9"/>
        <v>23.785450381838899</v>
      </c>
      <c r="H585" s="39">
        <v>42217</v>
      </c>
      <c r="I585">
        <v>2015</v>
      </c>
      <c r="J585">
        <v>8</v>
      </c>
    </row>
    <row r="586" spans="1:10" x14ac:dyDescent="0.25">
      <c r="A586" t="s">
        <v>241</v>
      </c>
      <c r="B586" t="s">
        <v>263</v>
      </c>
      <c r="C586" t="s">
        <v>308</v>
      </c>
      <c r="D586">
        <v>24.0760333504447</v>
      </c>
      <c r="E586" t="s">
        <v>263</v>
      </c>
      <c r="F586" t="s">
        <v>263</v>
      </c>
      <c r="G586">
        <f t="shared" si="9"/>
        <v>24.0760333504447</v>
      </c>
      <c r="H586" s="39">
        <v>42248</v>
      </c>
      <c r="I586">
        <v>2015</v>
      </c>
      <c r="J586">
        <v>9</v>
      </c>
    </row>
    <row r="587" spans="1:10" x14ac:dyDescent="0.25">
      <c r="A587" t="s">
        <v>241</v>
      </c>
      <c r="B587" t="s">
        <v>263</v>
      </c>
      <c r="C587" t="s">
        <v>309</v>
      </c>
      <c r="D587">
        <v>24.3460136861212</v>
      </c>
      <c r="E587" t="s">
        <v>263</v>
      </c>
      <c r="F587" t="s">
        <v>263</v>
      </c>
      <c r="G587">
        <f t="shared" si="9"/>
        <v>24.3460136861212</v>
      </c>
      <c r="H587" s="39">
        <v>42278</v>
      </c>
      <c r="I587">
        <v>2015</v>
      </c>
      <c r="J587">
        <v>10</v>
      </c>
    </row>
    <row r="588" spans="1:10" x14ac:dyDescent="0.25">
      <c r="A588" t="s">
        <v>241</v>
      </c>
      <c r="B588" t="s">
        <v>263</v>
      </c>
      <c r="C588" t="s">
        <v>310</v>
      </c>
      <c r="D588">
        <v>24.7833904143476</v>
      </c>
      <c r="E588" t="s">
        <v>263</v>
      </c>
      <c r="F588" t="s">
        <v>263</v>
      </c>
      <c r="G588">
        <f t="shared" si="9"/>
        <v>24.7833904143476</v>
      </c>
      <c r="H588" s="39">
        <v>42309</v>
      </c>
      <c r="I588">
        <v>2015</v>
      </c>
      <c r="J588">
        <v>11</v>
      </c>
    </row>
    <row r="589" spans="1:10" x14ac:dyDescent="0.25">
      <c r="A589" t="s">
        <v>241</v>
      </c>
      <c r="B589" t="s">
        <v>263</v>
      </c>
      <c r="C589" t="s">
        <v>311</v>
      </c>
      <c r="D589">
        <v>25.694627699945801</v>
      </c>
      <c r="E589" t="s">
        <v>263</v>
      </c>
      <c r="F589" t="s">
        <v>263</v>
      </c>
      <c r="G589">
        <f t="shared" si="9"/>
        <v>25.694627699945801</v>
      </c>
      <c r="H589" s="39">
        <v>42339</v>
      </c>
      <c r="I589">
        <v>2015</v>
      </c>
      <c r="J589">
        <v>12</v>
      </c>
    </row>
    <row r="590" spans="1:10" x14ac:dyDescent="0.25">
      <c r="A590" t="s">
        <v>241</v>
      </c>
      <c r="B590" t="s">
        <v>263</v>
      </c>
      <c r="C590" t="s">
        <v>312</v>
      </c>
      <c r="D590">
        <v>26.101958921817101</v>
      </c>
      <c r="E590" t="s">
        <v>263</v>
      </c>
      <c r="F590" t="s">
        <v>263</v>
      </c>
      <c r="G590">
        <f t="shared" si="9"/>
        <v>26.101958921817101</v>
      </c>
      <c r="H590" s="39">
        <v>42370</v>
      </c>
      <c r="I590">
        <v>2016</v>
      </c>
      <c r="J590">
        <v>1</v>
      </c>
    </row>
    <row r="591" spans="1:10" x14ac:dyDescent="0.25">
      <c r="A591" t="s">
        <v>241</v>
      </c>
      <c r="B591" t="s">
        <v>263</v>
      </c>
      <c r="C591" t="s">
        <v>313</v>
      </c>
      <c r="D591">
        <v>27.382326714063701</v>
      </c>
      <c r="E591" t="s">
        <v>263</v>
      </c>
      <c r="F591" t="s">
        <v>263</v>
      </c>
      <c r="G591">
        <f t="shared" si="9"/>
        <v>27.382326714063701</v>
      </c>
      <c r="H591" s="39">
        <v>42401</v>
      </c>
      <c r="I591">
        <v>2016</v>
      </c>
      <c r="J591">
        <v>2</v>
      </c>
    </row>
    <row r="592" spans="1:10" x14ac:dyDescent="0.25">
      <c r="A592" t="s">
        <v>241</v>
      </c>
      <c r="B592" t="s">
        <v>263</v>
      </c>
      <c r="C592" t="s">
        <v>314</v>
      </c>
      <c r="D592">
        <v>27.694799980156699</v>
      </c>
      <c r="E592" t="s">
        <v>263</v>
      </c>
      <c r="F592" t="s">
        <v>263</v>
      </c>
      <c r="G592">
        <f t="shared" si="9"/>
        <v>27.694799980156699</v>
      </c>
      <c r="H592" s="39">
        <v>42430</v>
      </c>
      <c r="I592">
        <v>2016</v>
      </c>
      <c r="J592">
        <v>3</v>
      </c>
    </row>
    <row r="593" spans="1:10" x14ac:dyDescent="0.25">
      <c r="A593" t="s">
        <v>241</v>
      </c>
      <c r="B593" t="s">
        <v>263</v>
      </c>
      <c r="C593" t="s">
        <v>315</v>
      </c>
      <c r="D593">
        <v>26.653079352673501</v>
      </c>
      <c r="E593" t="s">
        <v>263</v>
      </c>
      <c r="F593" t="s">
        <v>263</v>
      </c>
      <c r="G593">
        <f t="shared" si="9"/>
        <v>26.653079352673501</v>
      </c>
      <c r="H593" s="39">
        <v>42461</v>
      </c>
      <c r="I593">
        <v>2016</v>
      </c>
      <c r="J593">
        <v>4</v>
      </c>
    </row>
    <row r="594" spans="1:10" x14ac:dyDescent="0.25">
      <c r="A594" t="s">
        <v>241</v>
      </c>
      <c r="B594" t="s">
        <v>263</v>
      </c>
      <c r="C594" t="s">
        <v>316</v>
      </c>
      <c r="D594">
        <v>25.522080649163701</v>
      </c>
      <c r="E594" t="s">
        <v>263</v>
      </c>
      <c r="F594" t="s">
        <v>263</v>
      </c>
      <c r="G594">
        <f t="shared" si="9"/>
        <v>25.522080649163701</v>
      </c>
      <c r="H594" s="39">
        <v>42491</v>
      </c>
      <c r="I594">
        <v>2016</v>
      </c>
      <c r="J594">
        <v>5</v>
      </c>
    </row>
    <row r="595" spans="1:10" x14ac:dyDescent="0.25">
      <c r="A595" t="s">
        <v>241</v>
      </c>
      <c r="B595" t="s">
        <v>263</v>
      </c>
      <c r="C595" t="s">
        <v>317</v>
      </c>
      <c r="D595">
        <v>24.097065204893202</v>
      </c>
      <c r="E595" t="s">
        <v>263</v>
      </c>
      <c r="F595" t="s">
        <v>263</v>
      </c>
      <c r="G595">
        <f t="shared" si="9"/>
        <v>24.097065204893202</v>
      </c>
      <c r="H595" s="39">
        <v>42522</v>
      </c>
      <c r="I595">
        <v>2016</v>
      </c>
      <c r="J595">
        <v>6</v>
      </c>
    </row>
    <row r="596" spans="1:10" x14ac:dyDescent="0.25">
      <c r="A596" t="s">
        <v>241</v>
      </c>
      <c r="B596" t="s">
        <v>263</v>
      </c>
      <c r="C596" t="s">
        <v>318</v>
      </c>
      <c r="D596">
        <v>23.009847096358001</v>
      </c>
      <c r="E596" t="s">
        <v>263</v>
      </c>
      <c r="F596" t="s">
        <v>263</v>
      </c>
      <c r="G596">
        <f t="shared" si="9"/>
        <v>23.009847096358001</v>
      </c>
      <c r="H596" s="39">
        <v>42552</v>
      </c>
      <c r="I596">
        <v>2016</v>
      </c>
      <c r="J596">
        <v>7</v>
      </c>
    </row>
    <row r="597" spans="1:10" x14ac:dyDescent="0.25">
      <c r="A597" t="s">
        <v>241</v>
      </c>
      <c r="B597" t="s">
        <v>263</v>
      </c>
      <c r="C597" t="s">
        <v>319</v>
      </c>
      <c r="D597">
        <v>22.4162337350851</v>
      </c>
      <c r="E597" t="s">
        <v>263</v>
      </c>
      <c r="F597" t="s">
        <v>263</v>
      </c>
      <c r="G597">
        <f t="shared" si="9"/>
        <v>22.4162337350851</v>
      </c>
      <c r="H597" s="39">
        <v>42583</v>
      </c>
      <c r="I597">
        <v>2016</v>
      </c>
      <c r="J597">
        <v>8</v>
      </c>
    </row>
    <row r="598" spans="1:10" x14ac:dyDescent="0.25">
      <c r="A598" t="s">
        <v>241</v>
      </c>
      <c r="B598" t="s">
        <v>263</v>
      </c>
      <c r="C598" t="s">
        <v>320</v>
      </c>
      <c r="D598">
        <v>22.767766159439802</v>
      </c>
      <c r="E598" t="s">
        <v>263</v>
      </c>
      <c r="F598" t="s">
        <v>263</v>
      </c>
      <c r="G598">
        <f t="shared" si="9"/>
        <v>22.767766159439802</v>
      </c>
      <c r="H598" s="39">
        <v>42614</v>
      </c>
      <c r="I598">
        <v>2016</v>
      </c>
      <c r="J598">
        <v>9</v>
      </c>
    </row>
    <row r="599" spans="1:10" x14ac:dyDescent="0.25">
      <c r="A599" t="s">
        <v>241</v>
      </c>
      <c r="B599" t="s">
        <v>263</v>
      </c>
      <c r="C599" t="s">
        <v>321</v>
      </c>
      <c r="D599">
        <v>22.245832791899701</v>
      </c>
      <c r="E599" t="s">
        <v>263</v>
      </c>
      <c r="F599" t="s">
        <v>263</v>
      </c>
      <c r="G599">
        <f t="shared" si="9"/>
        <v>22.245832791899701</v>
      </c>
      <c r="H599" s="39">
        <v>42644</v>
      </c>
      <c r="I599">
        <v>2016</v>
      </c>
      <c r="J599">
        <v>10</v>
      </c>
    </row>
    <row r="600" spans="1:10" x14ac:dyDescent="0.25">
      <c r="A600" t="s">
        <v>241</v>
      </c>
      <c r="B600" t="s">
        <v>263</v>
      </c>
      <c r="C600" t="s">
        <v>322</v>
      </c>
      <c r="D600">
        <v>22.378462241381602</v>
      </c>
      <c r="E600" t="s">
        <v>263</v>
      </c>
      <c r="F600" t="s">
        <v>263</v>
      </c>
      <c r="G600">
        <f t="shared" si="9"/>
        <v>22.378462241381602</v>
      </c>
      <c r="H600" s="39">
        <v>42675</v>
      </c>
      <c r="I600">
        <v>2016</v>
      </c>
      <c r="J600">
        <v>11</v>
      </c>
    </row>
    <row r="601" spans="1:10" x14ac:dyDescent="0.25">
      <c r="A601" t="s">
        <v>241</v>
      </c>
      <c r="B601" t="s">
        <v>263</v>
      </c>
      <c r="C601" t="s">
        <v>323</v>
      </c>
      <c r="D601">
        <v>23.702181407083302</v>
      </c>
      <c r="E601" t="s">
        <v>263</v>
      </c>
      <c r="F601" t="s">
        <v>263</v>
      </c>
      <c r="G601">
        <f t="shared" si="9"/>
        <v>23.702181407083302</v>
      </c>
      <c r="H601" s="39">
        <v>42705</v>
      </c>
      <c r="I601">
        <v>2016</v>
      </c>
      <c r="J601">
        <v>12</v>
      </c>
    </row>
    <row r="602" spans="1:10" x14ac:dyDescent="0.25">
      <c r="A602" t="s">
        <v>241</v>
      </c>
      <c r="B602" t="s">
        <v>263</v>
      </c>
      <c r="C602" t="s">
        <v>324</v>
      </c>
      <c r="D602">
        <v>25.250383427409702</v>
      </c>
      <c r="E602" t="s">
        <v>263</v>
      </c>
      <c r="F602" t="s">
        <v>263</v>
      </c>
      <c r="G602">
        <f t="shared" si="9"/>
        <v>25.250383427409702</v>
      </c>
      <c r="H602" s="39">
        <v>42736</v>
      </c>
      <c r="I602">
        <v>2017</v>
      </c>
      <c r="J602">
        <v>1</v>
      </c>
    </row>
    <row r="603" spans="1:10" x14ac:dyDescent="0.25">
      <c r="A603" t="s">
        <v>241</v>
      </c>
      <c r="B603" t="s">
        <v>263</v>
      </c>
      <c r="C603" t="s">
        <v>325</v>
      </c>
      <c r="D603">
        <v>26.356487282796799</v>
      </c>
      <c r="E603" t="s">
        <v>263</v>
      </c>
      <c r="F603" t="s">
        <v>263</v>
      </c>
      <c r="G603">
        <f t="shared" si="9"/>
        <v>26.356487282796799</v>
      </c>
      <c r="H603" s="39">
        <v>42767</v>
      </c>
      <c r="I603">
        <v>2017</v>
      </c>
      <c r="J603">
        <v>2</v>
      </c>
    </row>
    <row r="604" spans="1:10" x14ac:dyDescent="0.25">
      <c r="A604" t="s">
        <v>241</v>
      </c>
      <c r="B604" t="s">
        <v>263</v>
      </c>
      <c r="C604" t="s">
        <v>326</v>
      </c>
      <c r="D604">
        <v>26.816612751549101</v>
      </c>
      <c r="E604" t="s">
        <v>263</v>
      </c>
      <c r="F604" t="s">
        <v>263</v>
      </c>
      <c r="G604">
        <f t="shared" si="9"/>
        <v>26.816612751549101</v>
      </c>
      <c r="H604" s="39">
        <v>42795</v>
      </c>
      <c r="I604">
        <v>2017</v>
      </c>
      <c r="J604">
        <v>3</v>
      </c>
    </row>
    <row r="605" spans="1:10" x14ac:dyDescent="0.25">
      <c r="A605" t="s">
        <v>241</v>
      </c>
      <c r="B605" t="s">
        <v>263</v>
      </c>
      <c r="C605" t="s">
        <v>327</v>
      </c>
      <c r="D605">
        <v>26.116981674994602</v>
      </c>
      <c r="E605" t="s">
        <v>263</v>
      </c>
      <c r="F605" t="s">
        <v>263</v>
      </c>
      <c r="G605">
        <f t="shared" si="9"/>
        <v>26.116981674994602</v>
      </c>
      <c r="H605" s="39">
        <v>42826</v>
      </c>
      <c r="I605">
        <v>2017</v>
      </c>
      <c r="J605">
        <v>4</v>
      </c>
    </row>
    <row r="606" spans="1:10" x14ac:dyDescent="0.25">
      <c r="A606" t="s">
        <v>241</v>
      </c>
      <c r="B606" t="s">
        <v>263</v>
      </c>
      <c r="C606" t="s">
        <v>328</v>
      </c>
      <c r="D606">
        <v>25.139644275415201</v>
      </c>
      <c r="E606" t="s">
        <v>263</v>
      </c>
      <c r="F606" t="s">
        <v>263</v>
      </c>
      <c r="G606">
        <f t="shared" si="9"/>
        <v>25.139644275415201</v>
      </c>
      <c r="H606" s="39">
        <v>42856</v>
      </c>
      <c r="I606">
        <v>2017</v>
      </c>
      <c r="J606">
        <v>5</v>
      </c>
    </row>
    <row r="607" spans="1:10" x14ac:dyDescent="0.25">
      <c r="A607" t="s">
        <v>241</v>
      </c>
      <c r="B607" t="s">
        <v>263</v>
      </c>
      <c r="C607" t="s">
        <v>329</v>
      </c>
      <c r="D607">
        <v>23.7880257109551</v>
      </c>
      <c r="E607" t="s">
        <v>263</v>
      </c>
      <c r="F607" t="s">
        <v>263</v>
      </c>
      <c r="G607">
        <f t="shared" si="9"/>
        <v>23.7880257109551</v>
      </c>
      <c r="H607" s="39">
        <v>42887</v>
      </c>
      <c r="I607">
        <v>2017</v>
      </c>
      <c r="J607">
        <v>6</v>
      </c>
    </row>
    <row r="608" spans="1:10" x14ac:dyDescent="0.25">
      <c r="A608" t="s">
        <v>241</v>
      </c>
      <c r="B608" t="s">
        <v>263</v>
      </c>
      <c r="C608" t="s">
        <v>330</v>
      </c>
      <c r="D608">
        <v>22.763903165765601</v>
      </c>
      <c r="E608" t="s">
        <v>263</v>
      </c>
      <c r="F608" t="s">
        <v>263</v>
      </c>
      <c r="G608">
        <f t="shared" si="9"/>
        <v>22.763903165765601</v>
      </c>
      <c r="H608" s="39">
        <v>42917</v>
      </c>
      <c r="I608">
        <v>2017</v>
      </c>
      <c r="J608">
        <v>7</v>
      </c>
    </row>
    <row r="609" spans="1:10" x14ac:dyDescent="0.25">
      <c r="A609" t="s">
        <v>241</v>
      </c>
      <c r="B609" t="s">
        <v>263</v>
      </c>
      <c r="C609" t="s">
        <v>331</v>
      </c>
      <c r="D609">
        <v>22.0046102980202</v>
      </c>
      <c r="E609" t="s">
        <v>263</v>
      </c>
      <c r="F609" t="s">
        <v>263</v>
      </c>
      <c r="G609">
        <f t="shared" si="9"/>
        <v>22.0046102980202</v>
      </c>
      <c r="H609" s="39">
        <v>42948</v>
      </c>
      <c r="I609">
        <v>2017</v>
      </c>
      <c r="J609">
        <v>8</v>
      </c>
    </row>
    <row r="610" spans="1:10" x14ac:dyDescent="0.25">
      <c r="A610" t="s">
        <v>241</v>
      </c>
      <c r="B610" t="s">
        <v>263</v>
      </c>
      <c r="C610" t="s">
        <v>332</v>
      </c>
      <c r="D610">
        <v>21.252184974584701</v>
      </c>
      <c r="E610" t="s">
        <v>263</v>
      </c>
      <c r="F610" t="s">
        <v>263</v>
      </c>
      <c r="G610">
        <f t="shared" si="9"/>
        <v>21.252184974584701</v>
      </c>
      <c r="H610" s="39">
        <v>42979</v>
      </c>
      <c r="I610">
        <v>2017</v>
      </c>
      <c r="J610">
        <v>9</v>
      </c>
    </row>
    <row r="611" spans="1:10" x14ac:dyDescent="0.25">
      <c r="A611" t="s">
        <v>241</v>
      </c>
      <c r="B611" t="s">
        <v>263</v>
      </c>
      <c r="C611" t="s">
        <v>333</v>
      </c>
      <c r="D611">
        <v>21.793004088976399</v>
      </c>
      <c r="E611" t="s">
        <v>263</v>
      </c>
      <c r="F611" t="s">
        <v>263</v>
      </c>
      <c r="G611">
        <f t="shared" si="9"/>
        <v>21.793004088976399</v>
      </c>
      <c r="H611" s="39">
        <v>43009</v>
      </c>
      <c r="I611">
        <v>2017</v>
      </c>
      <c r="J611">
        <v>10</v>
      </c>
    </row>
    <row r="612" spans="1:10" x14ac:dyDescent="0.25">
      <c r="A612" t="s">
        <v>241</v>
      </c>
      <c r="B612" t="s">
        <v>263</v>
      </c>
      <c r="C612" t="s">
        <v>334</v>
      </c>
      <c r="D612">
        <v>21.742355949692101</v>
      </c>
      <c r="E612" t="s">
        <v>263</v>
      </c>
      <c r="F612" t="s">
        <v>263</v>
      </c>
      <c r="G612">
        <f t="shared" si="9"/>
        <v>21.742355949692101</v>
      </c>
      <c r="H612" s="39">
        <v>43040</v>
      </c>
      <c r="I612">
        <v>2017</v>
      </c>
      <c r="J612">
        <v>11</v>
      </c>
    </row>
    <row r="613" spans="1:10" x14ac:dyDescent="0.25">
      <c r="A613" t="s">
        <v>241</v>
      </c>
      <c r="B613" t="s">
        <v>263</v>
      </c>
      <c r="C613" t="s">
        <v>335</v>
      </c>
      <c r="D613">
        <v>22.948039197570399</v>
      </c>
      <c r="E613" t="s">
        <v>263</v>
      </c>
      <c r="F613" t="s">
        <v>263</v>
      </c>
      <c r="G613">
        <f t="shared" si="9"/>
        <v>22.948039197570399</v>
      </c>
      <c r="H613" s="39">
        <v>43070</v>
      </c>
      <c r="I613">
        <v>2017</v>
      </c>
      <c r="J613">
        <v>12</v>
      </c>
    </row>
    <row r="614" spans="1:10" x14ac:dyDescent="0.25">
      <c r="A614" t="s">
        <v>241</v>
      </c>
      <c r="B614" t="s">
        <v>263</v>
      </c>
      <c r="C614" t="s">
        <v>336</v>
      </c>
      <c r="D614">
        <v>24.314251293688699</v>
      </c>
      <c r="E614" t="s">
        <v>263</v>
      </c>
      <c r="F614" t="s">
        <v>263</v>
      </c>
      <c r="G614">
        <f t="shared" si="9"/>
        <v>24.314251293688699</v>
      </c>
      <c r="H614" s="39">
        <v>43101</v>
      </c>
      <c r="I614">
        <v>2018</v>
      </c>
      <c r="J614">
        <v>1</v>
      </c>
    </row>
    <row r="615" spans="1:10" x14ac:dyDescent="0.25">
      <c r="A615" t="s">
        <v>241</v>
      </c>
      <c r="B615" t="s">
        <v>263</v>
      </c>
      <c r="C615" t="s">
        <v>337</v>
      </c>
      <c r="D615">
        <v>25.250383427409702</v>
      </c>
      <c r="E615" t="s">
        <v>263</v>
      </c>
      <c r="F615" t="s">
        <v>263</v>
      </c>
      <c r="G615">
        <f t="shared" si="9"/>
        <v>25.250383427409702</v>
      </c>
      <c r="H615" s="39">
        <v>43132</v>
      </c>
      <c r="I615">
        <v>2018</v>
      </c>
      <c r="J615">
        <v>2</v>
      </c>
    </row>
    <row r="616" spans="1:10" x14ac:dyDescent="0.25">
      <c r="A616" t="s">
        <v>241</v>
      </c>
      <c r="B616" t="s">
        <v>263</v>
      </c>
      <c r="C616" t="s">
        <v>338</v>
      </c>
      <c r="D616">
        <v>25.918252111531601</v>
      </c>
      <c r="E616" t="s">
        <v>263</v>
      </c>
      <c r="F616" t="s">
        <v>263</v>
      </c>
      <c r="G616">
        <f t="shared" si="9"/>
        <v>25.918252111531601</v>
      </c>
      <c r="H616" s="39">
        <v>43160</v>
      </c>
      <c r="I616">
        <v>2018</v>
      </c>
      <c r="J616">
        <v>3</v>
      </c>
    </row>
    <row r="617" spans="1:10" x14ac:dyDescent="0.25">
      <c r="A617" t="s">
        <v>241</v>
      </c>
      <c r="B617" t="s">
        <v>263</v>
      </c>
      <c r="C617" t="s">
        <v>339</v>
      </c>
      <c r="D617">
        <v>25.657714649281001</v>
      </c>
      <c r="E617" t="s">
        <v>263</v>
      </c>
      <c r="F617" t="s">
        <v>263</v>
      </c>
      <c r="G617">
        <f t="shared" si="9"/>
        <v>25.657714649281001</v>
      </c>
      <c r="H617" s="39">
        <v>43191</v>
      </c>
      <c r="I617">
        <v>2018</v>
      </c>
      <c r="J617">
        <v>4</v>
      </c>
    </row>
    <row r="618" spans="1:10" x14ac:dyDescent="0.25">
      <c r="A618" t="s">
        <v>241</v>
      </c>
      <c r="B618" t="s">
        <v>263</v>
      </c>
      <c r="C618" t="s">
        <v>340</v>
      </c>
      <c r="D618">
        <v>25.019033028475501</v>
      </c>
      <c r="E618" t="s">
        <v>263</v>
      </c>
      <c r="F618" t="s">
        <v>263</v>
      </c>
      <c r="G618">
        <f t="shared" si="9"/>
        <v>25.019033028475501</v>
      </c>
      <c r="H618" s="39">
        <v>43221</v>
      </c>
      <c r="I618">
        <v>2018</v>
      </c>
      <c r="J618">
        <v>5</v>
      </c>
    </row>
    <row r="619" spans="1:10" x14ac:dyDescent="0.25">
      <c r="A619" t="s">
        <v>241</v>
      </c>
      <c r="B619" t="s">
        <v>263</v>
      </c>
      <c r="C619" t="s">
        <v>341</v>
      </c>
      <c r="D619">
        <v>23.463105020800601</v>
      </c>
      <c r="E619" t="s">
        <v>263</v>
      </c>
      <c r="F619" t="s">
        <v>263</v>
      </c>
      <c r="G619">
        <f t="shared" si="9"/>
        <v>23.463105020800601</v>
      </c>
      <c r="H619" s="39">
        <v>43252</v>
      </c>
      <c r="I619">
        <v>2018</v>
      </c>
      <c r="J619">
        <v>6</v>
      </c>
    </row>
    <row r="620" spans="1:10" x14ac:dyDescent="0.25">
      <c r="A620" t="s">
        <v>241</v>
      </c>
      <c r="B620" t="s">
        <v>263</v>
      </c>
      <c r="C620" t="s">
        <v>342</v>
      </c>
      <c r="D620">
        <v>23.243343602889102</v>
      </c>
      <c r="E620" t="s">
        <v>263</v>
      </c>
      <c r="F620" t="s">
        <v>263</v>
      </c>
      <c r="G620">
        <f t="shared" si="9"/>
        <v>23.243343602889102</v>
      </c>
      <c r="H620" s="39">
        <v>43282</v>
      </c>
      <c r="I620">
        <v>2018</v>
      </c>
      <c r="J620">
        <v>7</v>
      </c>
    </row>
    <row r="621" spans="1:10" x14ac:dyDescent="0.25">
      <c r="A621" t="s">
        <v>241</v>
      </c>
      <c r="B621" t="s">
        <v>263</v>
      </c>
      <c r="C621" t="s">
        <v>343</v>
      </c>
      <c r="D621">
        <v>22.374170026187901</v>
      </c>
      <c r="E621" t="s">
        <v>263</v>
      </c>
      <c r="F621" t="s">
        <v>263</v>
      </c>
      <c r="G621">
        <f t="shared" si="9"/>
        <v>22.374170026187901</v>
      </c>
      <c r="H621" s="39">
        <v>43313</v>
      </c>
      <c r="I621">
        <v>2018</v>
      </c>
      <c r="J621">
        <v>8</v>
      </c>
    </row>
    <row r="622" spans="1:10" x14ac:dyDescent="0.25">
      <c r="A622" t="s">
        <v>241</v>
      </c>
      <c r="B622" t="s">
        <v>263</v>
      </c>
      <c r="C622" t="s">
        <v>344</v>
      </c>
      <c r="D622">
        <v>22.3497043995845</v>
      </c>
      <c r="E622" t="s">
        <v>263</v>
      </c>
      <c r="F622" t="s">
        <v>263</v>
      </c>
      <c r="G622">
        <f t="shared" si="9"/>
        <v>22.3497043995845</v>
      </c>
      <c r="H622" s="39">
        <v>43344</v>
      </c>
      <c r="I622">
        <v>2018</v>
      </c>
      <c r="J622">
        <v>9</v>
      </c>
    </row>
    <row r="623" spans="1:10" x14ac:dyDescent="0.25">
      <c r="A623" t="s">
        <v>241</v>
      </c>
      <c r="B623" t="s">
        <v>263</v>
      </c>
      <c r="C623" t="s">
        <v>345</v>
      </c>
      <c r="D623">
        <v>22.563456716225101</v>
      </c>
      <c r="E623" t="s">
        <v>263</v>
      </c>
      <c r="F623" t="s">
        <v>263</v>
      </c>
      <c r="G623">
        <f t="shared" si="9"/>
        <v>22.563456716225101</v>
      </c>
      <c r="H623" s="39">
        <v>43374</v>
      </c>
      <c r="I623">
        <v>2018</v>
      </c>
      <c r="J623">
        <v>10</v>
      </c>
    </row>
    <row r="624" spans="1:10" x14ac:dyDescent="0.25">
      <c r="A624" t="s">
        <v>241</v>
      </c>
      <c r="B624" t="s">
        <v>263</v>
      </c>
      <c r="C624" t="s">
        <v>346</v>
      </c>
      <c r="D624">
        <v>23.408164666322801</v>
      </c>
      <c r="E624" t="s">
        <v>263</v>
      </c>
      <c r="F624" t="s">
        <v>263</v>
      </c>
      <c r="G624">
        <f t="shared" si="9"/>
        <v>23.408164666322801</v>
      </c>
      <c r="H624" s="39">
        <v>43405</v>
      </c>
      <c r="I624">
        <v>2018</v>
      </c>
      <c r="J624">
        <v>11</v>
      </c>
    </row>
    <row r="625" spans="1:10" x14ac:dyDescent="0.25">
      <c r="A625" t="s">
        <v>241</v>
      </c>
      <c r="B625" t="s">
        <v>263</v>
      </c>
      <c r="C625" t="s">
        <v>347</v>
      </c>
      <c r="D625">
        <v>24.277338243023799</v>
      </c>
      <c r="E625" t="s">
        <v>263</v>
      </c>
      <c r="F625" t="s">
        <v>263</v>
      </c>
      <c r="G625">
        <f t="shared" si="9"/>
        <v>24.277338243023799</v>
      </c>
      <c r="H625" s="39">
        <v>43435</v>
      </c>
      <c r="I625">
        <v>2018</v>
      </c>
      <c r="J625">
        <v>12</v>
      </c>
    </row>
    <row r="626" spans="1:10" x14ac:dyDescent="0.25">
      <c r="A626" t="s">
        <v>241</v>
      </c>
      <c r="B626" t="s">
        <v>263</v>
      </c>
      <c r="C626" t="s">
        <v>348</v>
      </c>
      <c r="D626">
        <v>25.392455750317399</v>
      </c>
      <c r="E626" t="s">
        <v>263</v>
      </c>
      <c r="F626" t="s">
        <v>263</v>
      </c>
      <c r="G626">
        <f t="shared" si="9"/>
        <v>25.392455750317399</v>
      </c>
      <c r="H626" s="39">
        <v>43466</v>
      </c>
      <c r="I626">
        <v>2019</v>
      </c>
      <c r="J626">
        <v>1</v>
      </c>
    </row>
    <row r="627" spans="1:10" x14ac:dyDescent="0.25">
      <c r="A627" t="s">
        <v>241</v>
      </c>
      <c r="B627" t="s">
        <v>263</v>
      </c>
      <c r="C627" t="s">
        <v>349</v>
      </c>
      <c r="D627">
        <v>26.853096580694601</v>
      </c>
      <c r="E627" t="s">
        <v>263</v>
      </c>
      <c r="F627" t="s">
        <v>263</v>
      </c>
      <c r="G627">
        <f t="shared" si="9"/>
        <v>26.853096580694601</v>
      </c>
      <c r="H627" s="39">
        <v>43497</v>
      </c>
      <c r="I627">
        <v>2019</v>
      </c>
      <c r="J627">
        <v>2</v>
      </c>
    </row>
    <row r="628" spans="1:10" x14ac:dyDescent="0.25">
      <c r="A628" t="s">
        <v>241</v>
      </c>
      <c r="B628" t="s">
        <v>263</v>
      </c>
      <c r="C628" t="s">
        <v>350</v>
      </c>
      <c r="D628">
        <v>26.681407972951099</v>
      </c>
      <c r="E628" t="s">
        <v>263</v>
      </c>
      <c r="F628" t="s">
        <v>263</v>
      </c>
      <c r="G628">
        <f t="shared" si="9"/>
        <v>26.681407972951099</v>
      </c>
      <c r="H628" s="39">
        <v>43525</v>
      </c>
      <c r="I628">
        <v>2019</v>
      </c>
      <c r="J628">
        <v>3</v>
      </c>
    </row>
    <row r="629" spans="1:10" x14ac:dyDescent="0.25">
      <c r="A629" t="s">
        <v>241</v>
      </c>
      <c r="B629" t="s">
        <v>263</v>
      </c>
      <c r="C629" t="s">
        <v>351</v>
      </c>
      <c r="D629">
        <v>26.320003453651299</v>
      </c>
      <c r="E629" t="s">
        <v>263</v>
      </c>
      <c r="F629" t="s">
        <v>263</v>
      </c>
      <c r="G629">
        <f t="shared" si="9"/>
        <v>26.320003453651299</v>
      </c>
      <c r="H629" s="39">
        <v>43556</v>
      </c>
      <c r="I629">
        <v>2019</v>
      </c>
      <c r="J629">
        <v>4</v>
      </c>
    </row>
    <row r="630" spans="1:10" x14ac:dyDescent="0.25">
      <c r="A630" t="s">
        <v>241</v>
      </c>
      <c r="B630" t="s">
        <v>263</v>
      </c>
      <c r="C630" t="s">
        <v>352</v>
      </c>
      <c r="D630">
        <v>25.683897161961799</v>
      </c>
      <c r="E630" t="s">
        <v>263</v>
      </c>
      <c r="F630" t="s">
        <v>263</v>
      </c>
      <c r="G630">
        <f t="shared" si="9"/>
        <v>25.683897161961799</v>
      </c>
      <c r="H630" s="39">
        <v>43586</v>
      </c>
      <c r="I630">
        <v>2019</v>
      </c>
      <c r="J630">
        <v>5</v>
      </c>
    </row>
    <row r="631" spans="1:10" x14ac:dyDescent="0.25">
      <c r="A631" t="s">
        <v>241</v>
      </c>
      <c r="B631" t="s">
        <v>263</v>
      </c>
      <c r="C631" t="s">
        <v>353</v>
      </c>
      <c r="D631">
        <v>24.1936400467489</v>
      </c>
      <c r="E631" t="s">
        <v>263</v>
      </c>
      <c r="F631" t="s">
        <v>263</v>
      </c>
      <c r="G631">
        <f t="shared" si="9"/>
        <v>24.1936400467489</v>
      </c>
      <c r="H631" s="39">
        <v>43617</v>
      </c>
      <c r="I631">
        <v>2019</v>
      </c>
      <c r="J631">
        <v>6</v>
      </c>
    </row>
    <row r="632" spans="1:10" x14ac:dyDescent="0.25">
      <c r="A632" t="s">
        <v>241</v>
      </c>
      <c r="B632" t="s">
        <v>263</v>
      </c>
      <c r="C632" t="s">
        <v>354</v>
      </c>
      <c r="D632">
        <v>22.648013355538701</v>
      </c>
      <c r="E632" t="s">
        <v>263</v>
      </c>
      <c r="F632" t="s">
        <v>263</v>
      </c>
      <c r="G632">
        <f t="shared" si="9"/>
        <v>22.648013355538701</v>
      </c>
      <c r="H632" s="39">
        <v>43647</v>
      </c>
      <c r="I632">
        <v>2019</v>
      </c>
      <c r="J632">
        <v>7</v>
      </c>
    </row>
    <row r="633" spans="1:10" x14ac:dyDescent="0.25">
      <c r="A633" t="s">
        <v>241</v>
      </c>
      <c r="B633" t="s">
        <v>263</v>
      </c>
      <c r="C633" t="s">
        <v>355</v>
      </c>
      <c r="D633">
        <v>21.794720975053899</v>
      </c>
      <c r="E633" t="s">
        <v>263</v>
      </c>
      <c r="F633" t="s">
        <v>263</v>
      </c>
      <c r="G633">
        <f t="shared" si="9"/>
        <v>21.794720975053899</v>
      </c>
      <c r="H633" s="39">
        <v>43678</v>
      </c>
      <c r="I633">
        <v>2019</v>
      </c>
      <c r="J633">
        <v>8</v>
      </c>
    </row>
    <row r="634" spans="1:10" x14ac:dyDescent="0.25">
      <c r="A634" t="s">
        <v>241</v>
      </c>
      <c r="B634" t="s">
        <v>263</v>
      </c>
      <c r="C634" t="s">
        <v>356</v>
      </c>
      <c r="D634">
        <v>21.530320519128999</v>
      </c>
      <c r="E634" t="s">
        <v>263</v>
      </c>
      <c r="F634" t="s">
        <v>263</v>
      </c>
      <c r="G634">
        <f t="shared" si="9"/>
        <v>21.530320519128999</v>
      </c>
      <c r="H634" s="39">
        <v>43709</v>
      </c>
      <c r="I634">
        <v>2019</v>
      </c>
      <c r="J634">
        <v>9</v>
      </c>
    </row>
    <row r="635" spans="1:10" x14ac:dyDescent="0.25">
      <c r="A635" t="s">
        <v>241</v>
      </c>
      <c r="B635" t="s">
        <v>263</v>
      </c>
      <c r="C635" t="s">
        <v>357</v>
      </c>
      <c r="D635">
        <v>21.7934333104958</v>
      </c>
      <c r="E635" t="s">
        <v>263</v>
      </c>
      <c r="F635" t="s">
        <v>263</v>
      </c>
      <c r="G635">
        <f t="shared" si="9"/>
        <v>21.7934333104958</v>
      </c>
      <c r="H635" s="39">
        <v>43739</v>
      </c>
      <c r="I635">
        <v>2019</v>
      </c>
      <c r="J635">
        <v>10</v>
      </c>
    </row>
    <row r="636" spans="1:10" x14ac:dyDescent="0.25">
      <c r="A636" t="s">
        <v>241</v>
      </c>
      <c r="B636" t="s">
        <v>263</v>
      </c>
      <c r="C636" t="s">
        <v>358</v>
      </c>
      <c r="D636">
        <v>22.664752994793702</v>
      </c>
      <c r="E636" t="s">
        <v>263</v>
      </c>
      <c r="F636" t="s">
        <v>263</v>
      </c>
      <c r="G636">
        <f t="shared" si="9"/>
        <v>22.664752994793702</v>
      </c>
      <c r="H636" s="39">
        <v>43770</v>
      </c>
      <c r="I636">
        <v>2019</v>
      </c>
      <c r="J636">
        <v>11</v>
      </c>
    </row>
    <row r="637" spans="1:10" x14ac:dyDescent="0.25">
      <c r="A637" t="s">
        <v>241</v>
      </c>
      <c r="B637" t="s">
        <v>263</v>
      </c>
      <c r="C637" t="s">
        <v>359</v>
      </c>
      <c r="D637">
        <v>24.003494913673102</v>
      </c>
      <c r="E637" t="s">
        <v>263</v>
      </c>
      <c r="F637" t="s">
        <v>263</v>
      </c>
      <c r="G637">
        <f t="shared" si="9"/>
        <v>24.003494913673102</v>
      </c>
      <c r="H637" s="39">
        <v>43800</v>
      </c>
      <c r="I637">
        <v>2019</v>
      </c>
      <c r="J637">
        <v>12</v>
      </c>
    </row>
    <row r="638" spans="1:10" x14ac:dyDescent="0.25">
      <c r="A638" t="s">
        <v>241</v>
      </c>
      <c r="B638" t="s">
        <v>263</v>
      </c>
      <c r="C638" t="s">
        <v>360</v>
      </c>
      <c r="D638">
        <v>25.3744284465043</v>
      </c>
      <c r="E638" t="s">
        <v>263</v>
      </c>
      <c r="F638" t="s">
        <v>263</v>
      </c>
      <c r="G638">
        <f t="shared" si="9"/>
        <v>25.3744284465043</v>
      </c>
      <c r="H638" s="39">
        <v>43831</v>
      </c>
      <c r="I638">
        <v>2020</v>
      </c>
      <c r="J638">
        <v>1</v>
      </c>
    </row>
    <row r="639" spans="1:10" x14ac:dyDescent="0.25">
      <c r="A639" t="s">
        <v>241</v>
      </c>
      <c r="B639" t="s">
        <v>263</v>
      </c>
      <c r="C639" t="s">
        <v>361</v>
      </c>
      <c r="D639">
        <v>26.360350276470999</v>
      </c>
      <c r="E639" t="s">
        <v>263</v>
      </c>
      <c r="F639" t="s">
        <v>263</v>
      </c>
      <c r="G639">
        <f t="shared" si="9"/>
        <v>26.360350276470999</v>
      </c>
      <c r="H639" s="39">
        <v>43862</v>
      </c>
      <c r="I639">
        <v>2020</v>
      </c>
      <c r="J639">
        <v>2</v>
      </c>
    </row>
    <row r="640" spans="1:10" x14ac:dyDescent="0.25">
      <c r="A640" t="s">
        <v>241</v>
      </c>
      <c r="B640" t="s">
        <v>263</v>
      </c>
      <c r="C640" t="s">
        <v>362</v>
      </c>
      <c r="D640">
        <v>26.708019707151401</v>
      </c>
      <c r="E640" t="s">
        <v>263</v>
      </c>
      <c r="F640" t="s">
        <v>263</v>
      </c>
      <c r="G640">
        <f t="shared" si="9"/>
        <v>26.708019707151401</v>
      </c>
      <c r="H640" s="39">
        <v>43891</v>
      </c>
      <c r="I640">
        <v>2020</v>
      </c>
      <c r="J640">
        <v>3</v>
      </c>
    </row>
    <row r="641" spans="1:10" x14ac:dyDescent="0.25">
      <c r="A641" t="s">
        <v>241</v>
      </c>
      <c r="B641" t="s">
        <v>263</v>
      </c>
      <c r="C641" t="s">
        <v>363</v>
      </c>
      <c r="D641">
        <v>26.166771371240301</v>
      </c>
      <c r="E641" t="s">
        <v>263</v>
      </c>
      <c r="F641" t="s">
        <v>263</v>
      </c>
      <c r="G641">
        <f t="shared" si="9"/>
        <v>26.166771371240301</v>
      </c>
      <c r="H641" s="39">
        <v>43922</v>
      </c>
      <c r="I641">
        <v>2020</v>
      </c>
      <c r="J641">
        <v>4</v>
      </c>
    </row>
    <row r="642" spans="1:10" x14ac:dyDescent="0.25">
      <c r="A642" t="s">
        <v>241</v>
      </c>
      <c r="B642" t="s">
        <v>263</v>
      </c>
      <c r="C642" t="s">
        <v>364</v>
      </c>
      <c r="D642">
        <v>25.178274212157501</v>
      </c>
      <c r="E642" t="s">
        <v>263</v>
      </c>
      <c r="F642" t="s">
        <v>263</v>
      </c>
      <c r="G642">
        <f t="shared" ref="G642:G705" si="10">D642</f>
        <v>25.178274212157501</v>
      </c>
      <c r="H642" s="39">
        <v>43952</v>
      </c>
      <c r="I642">
        <v>2020</v>
      </c>
      <c r="J642">
        <v>5</v>
      </c>
    </row>
    <row r="643" spans="1:10" x14ac:dyDescent="0.25">
      <c r="A643" t="s">
        <v>241</v>
      </c>
      <c r="B643" t="s">
        <v>263</v>
      </c>
      <c r="C643" t="s">
        <v>365</v>
      </c>
      <c r="D643">
        <v>23.1489148686302</v>
      </c>
      <c r="E643" t="s">
        <v>263</v>
      </c>
      <c r="F643" t="s">
        <v>263</v>
      </c>
      <c r="G643">
        <f t="shared" si="10"/>
        <v>23.1489148686302</v>
      </c>
      <c r="H643" s="39">
        <v>43983</v>
      </c>
      <c r="I643">
        <v>2020</v>
      </c>
      <c r="J643">
        <v>6</v>
      </c>
    </row>
    <row r="644" spans="1:10" x14ac:dyDescent="0.25">
      <c r="A644" t="s">
        <v>241</v>
      </c>
      <c r="B644" t="s">
        <v>263</v>
      </c>
      <c r="C644" t="s">
        <v>366</v>
      </c>
      <c r="D644">
        <v>21.805880734557199</v>
      </c>
      <c r="E644" t="s">
        <v>263</v>
      </c>
      <c r="F644" t="s">
        <v>263</v>
      </c>
      <c r="G644">
        <f t="shared" si="10"/>
        <v>21.805880734557199</v>
      </c>
      <c r="H644" s="39">
        <v>44013</v>
      </c>
      <c r="I644">
        <v>2020</v>
      </c>
      <c r="J644">
        <v>7</v>
      </c>
    </row>
    <row r="645" spans="1:10" x14ac:dyDescent="0.25">
      <c r="A645" t="s">
        <v>241</v>
      </c>
      <c r="B645" t="s">
        <v>263</v>
      </c>
      <c r="C645" t="s">
        <v>367</v>
      </c>
      <c r="D645">
        <v>20.893355784400899</v>
      </c>
      <c r="E645" t="s">
        <v>263</v>
      </c>
      <c r="F645" t="s">
        <v>263</v>
      </c>
      <c r="G645">
        <f t="shared" si="10"/>
        <v>20.893355784400899</v>
      </c>
      <c r="H645" s="39">
        <v>44044</v>
      </c>
      <c r="I645">
        <v>2020</v>
      </c>
      <c r="J645">
        <v>8</v>
      </c>
    </row>
    <row r="646" spans="1:10" x14ac:dyDescent="0.25">
      <c r="A646" t="s">
        <v>241</v>
      </c>
      <c r="B646" t="s">
        <v>263</v>
      </c>
      <c r="C646" t="s">
        <v>368</v>
      </c>
      <c r="D646">
        <v>21.028560562998901</v>
      </c>
      <c r="E646" t="s">
        <v>263</v>
      </c>
      <c r="F646" t="s">
        <v>263</v>
      </c>
      <c r="G646">
        <f t="shared" si="10"/>
        <v>21.028560562998901</v>
      </c>
      <c r="H646" s="39">
        <v>44075</v>
      </c>
      <c r="I646">
        <v>2020</v>
      </c>
      <c r="J646">
        <v>9</v>
      </c>
    </row>
    <row r="647" spans="1:10" x14ac:dyDescent="0.25">
      <c r="A647" t="s">
        <v>241</v>
      </c>
      <c r="B647" t="s">
        <v>263</v>
      </c>
      <c r="C647" t="s">
        <v>369</v>
      </c>
      <c r="D647">
        <v>21.818328158618598</v>
      </c>
      <c r="E647" t="s">
        <v>263</v>
      </c>
      <c r="F647" t="s">
        <v>263</v>
      </c>
      <c r="G647">
        <f t="shared" si="10"/>
        <v>21.818328158618598</v>
      </c>
      <c r="H647" s="39">
        <v>44105</v>
      </c>
      <c r="I647">
        <v>2020</v>
      </c>
      <c r="J647">
        <v>10</v>
      </c>
    </row>
    <row r="648" spans="1:10" x14ac:dyDescent="0.25">
      <c r="A648" t="s">
        <v>241</v>
      </c>
      <c r="B648" t="s">
        <v>263</v>
      </c>
      <c r="C648" t="s">
        <v>370</v>
      </c>
      <c r="D648">
        <v>22.139815076618198</v>
      </c>
      <c r="E648" t="s">
        <v>263</v>
      </c>
      <c r="F648" t="s">
        <v>263</v>
      </c>
      <c r="G648">
        <f t="shared" si="10"/>
        <v>22.139815076618198</v>
      </c>
      <c r="H648" s="39">
        <v>44136</v>
      </c>
      <c r="I648">
        <v>2020</v>
      </c>
      <c r="J648">
        <v>11</v>
      </c>
    </row>
    <row r="649" spans="1:10" x14ac:dyDescent="0.25">
      <c r="A649" t="s">
        <v>241</v>
      </c>
      <c r="B649" t="s">
        <v>263</v>
      </c>
      <c r="C649" t="s">
        <v>371</v>
      </c>
      <c r="D649">
        <v>23.495296634752499</v>
      </c>
      <c r="E649" t="s">
        <v>263</v>
      </c>
      <c r="F649" t="s">
        <v>263</v>
      </c>
      <c r="G649">
        <f t="shared" si="10"/>
        <v>23.495296634752499</v>
      </c>
      <c r="H649" s="39">
        <v>44166</v>
      </c>
      <c r="I649">
        <v>2020</v>
      </c>
      <c r="J649">
        <v>12</v>
      </c>
    </row>
    <row r="650" spans="1:10" x14ac:dyDescent="0.25">
      <c r="A650" t="s">
        <v>241</v>
      </c>
      <c r="B650" t="s">
        <v>264</v>
      </c>
      <c r="C650" t="s">
        <v>300</v>
      </c>
      <c r="D650">
        <v>25.100155895634199</v>
      </c>
      <c r="E650" t="s">
        <v>264</v>
      </c>
      <c r="F650" t="s">
        <v>264</v>
      </c>
      <c r="G650">
        <f t="shared" si="10"/>
        <v>25.100155895634199</v>
      </c>
      <c r="H650" s="39">
        <v>42005</v>
      </c>
      <c r="I650">
        <v>2015</v>
      </c>
      <c r="J650">
        <v>1</v>
      </c>
    </row>
    <row r="651" spans="1:10" x14ac:dyDescent="0.25">
      <c r="A651" t="s">
        <v>241</v>
      </c>
      <c r="B651" t="s">
        <v>264</v>
      </c>
      <c r="C651" t="s">
        <v>301</v>
      </c>
      <c r="D651">
        <v>25.394172636394799</v>
      </c>
      <c r="E651" t="s">
        <v>264</v>
      </c>
      <c r="F651" t="s">
        <v>264</v>
      </c>
      <c r="G651">
        <f t="shared" si="10"/>
        <v>25.394172636394799</v>
      </c>
      <c r="H651" s="39">
        <v>42036</v>
      </c>
      <c r="I651">
        <v>2015</v>
      </c>
      <c r="J651">
        <v>2</v>
      </c>
    </row>
    <row r="652" spans="1:10" x14ac:dyDescent="0.25">
      <c r="A652" t="s">
        <v>241</v>
      </c>
      <c r="B652" t="s">
        <v>264</v>
      </c>
      <c r="C652" t="s">
        <v>302</v>
      </c>
      <c r="D652">
        <v>25.226776243844999</v>
      </c>
      <c r="E652" t="s">
        <v>264</v>
      </c>
      <c r="F652" t="s">
        <v>264</v>
      </c>
      <c r="G652">
        <f t="shared" si="10"/>
        <v>25.226776243844999</v>
      </c>
      <c r="H652" s="39">
        <v>42064</v>
      </c>
      <c r="I652">
        <v>2015</v>
      </c>
      <c r="J652">
        <v>3</v>
      </c>
    </row>
    <row r="653" spans="1:10" x14ac:dyDescent="0.25">
      <c r="A653" t="s">
        <v>241</v>
      </c>
      <c r="B653" t="s">
        <v>264</v>
      </c>
      <c r="C653" t="s">
        <v>303</v>
      </c>
      <c r="D653">
        <v>25.3834420984108</v>
      </c>
      <c r="E653" t="s">
        <v>264</v>
      </c>
      <c r="F653" t="s">
        <v>264</v>
      </c>
      <c r="G653">
        <f t="shared" si="10"/>
        <v>25.3834420984108</v>
      </c>
      <c r="H653" s="39">
        <v>42095</v>
      </c>
      <c r="I653">
        <v>2015</v>
      </c>
      <c r="J653">
        <v>4</v>
      </c>
    </row>
    <row r="654" spans="1:10" x14ac:dyDescent="0.25">
      <c r="A654" t="s">
        <v>241</v>
      </c>
      <c r="B654" t="s">
        <v>264</v>
      </c>
      <c r="C654" t="s">
        <v>304</v>
      </c>
      <c r="D654">
        <v>25.369707009791401</v>
      </c>
      <c r="E654" t="s">
        <v>264</v>
      </c>
      <c r="F654" t="s">
        <v>264</v>
      </c>
      <c r="G654">
        <f t="shared" si="10"/>
        <v>25.369707009791401</v>
      </c>
      <c r="H654" s="39">
        <v>42125</v>
      </c>
      <c r="I654">
        <v>2015</v>
      </c>
      <c r="J654">
        <v>5</v>
      </c>
    </row>
    <row r="655" spans="1:10" x14ac:dyDescent="0.25">
      <c r="A655" t="s">
        <v>241</v>
      </c>
      <c r="B655" t="s">
        <v>264</v>
      </c>
      <c r="C655" t="s">
        <v>305</v>
      </c>
      <c r="D655">
        <v>25.073544161434</v>
      </c>
      <c r="E655" t="s">
        <v>264</v>
      </c>
      <c r="F655" t="s">
        <v>264</v>
      </c>
      <c r="G655">
        <f t="shared" si="10"/>
        <v>25.073544161434</v>
      </c>
      <c r="H655" s="39">
        <v>42156</v>
      </c>
      <c r="I655">
        <v>2015</v>
      </c>
      <c r="J655">
        <v>6</v>
      </c>
    </row>
    <row r="656" spans="1:10" x14ac:dyDescent="0.25">
      <c r="A656" t="s">
        <v>241</v>
      </c>
      <c r="B656" t="s">
        <v>264</v>
      </c>
      <c r="C656" t="s">
        <v>306</v>
      </c>
      <c r="D656">
        <v>24.5700673192264</v>
      </c>
      <c r="E656" t="s">
        <v>264</v>
      </c>
      <c r="F656" t="s">
        <v>264</v>
      </c>
      <c r="G656">
        <f t="shared" si="10"/>
        <v>24.5700673192264</v>
      </c>
      <c r="H656" s="39">
        <v>42186</v>
      </c>
      <c r="I656">
        <v>2015</v>
      </c>
      <c r="J656">
        <v>7</v>
      </c>
    </row>
    <row r="657" spans="1:10" x14ac:dyDescent="0.25">
      <c r="A657" t="s">
        <v>241</v>
      </c>
      <c r="B657" t="s">
        <v>264</v>
      </c>
      <c r="C657" t="s">
        <v>307</v>
      </c>
      <c r="D657">
        <v>24.1515763378518</v>
      </c>
      <c r="E657" t="s">
        <v>264</v>
      </c>
      <c r="F657" t="s">
        <v>264</v>
      </c>
      <c r="G657">
        <f t="shared" si="10"/>
        <v>24.1515763378518</v>
      </c>
      <c r="H657" s="39">
        <v>42217</v>
      </c>
      <c r="I657">
        <v>2015</v>
      </c>
      <c r="J657">
        <v>8</v>
      </c>
    </row>
    <row r="658" spans="1:10" x14ac:dyDescent="0.25">
      <c r="A658" t="s">
        <v>241</v>
      </c>
      <c r="B658" t="s">
        <v>264</v>
      </c>
      <c r="C658" t="s">
        <v>308</v>
      </c>
      <c r="D658">
        <v>24.831892446035098</v>
      </c>
      <c r="E658" t="s">
        <v>264</v>
      </c>
      <c r="F658" t="s">
        <v>264</v>
      </c>
      <c r="G658">
        <f t="shared" si="10"/>
        <v>24.831892446035098</v>
      </c>
      <c r="H658" s="39">
        <v>42248</v>
      </c>
      <c r="I658">
        <v>2015</v>
      </c>
      <c r="J658">
        <v>9</v>
      </c>
    </row>
    <row r="659" spans="1:10" x14ac:dyDescent="0.25">
      <c r="A659" t="s">
        <v>241</v>
      </c>
      <c r="B659" t="s">
        <v>264</v>
      </c>
      <c r="C659" t="s">
        <v>309</v>
      </c>
      <c r="D659">
        <v>24.4086800279476</v>
      </c>
      <c r="E659" t="s">
        <v>264</v>
      </c>
      <c r="F659" t="s">
        <v>264</v>
      </c>
      <c r="G659">
        <f t="shared" si="10"/>
        <v>24.4086800279476</v>
      </c>
      <c r="H659" s="39">
        <v>42278</v>
      </c>
      <c r="I659">
        <v>2015</v>
      </c>
      <c r="J659">
        <v>10</v>
      </c>
    </row>
    <row r="660" spans="1:10" x14ac:dyDescent="0.25">
      <c r="A660" t="s">
        <v>241</v>
      </c>
      <c r="B660" t="s">
        <v>264</v>
      </c>
      <c r="C660" t="s">
        <v>310</v>
      </c>
      <c r="D660">
        <v>25.016886920878701</v>
      </c>
      <c r="E660" t="s">
        <v>264</v>
      </c>
      <c r="F660" t="s">
        <v>264</v>
      </c>
      <c r="G660">
        <f t="shared" si="10"/>
        <v>25.016886920878701</v>
      </c>
      <c r="H660" s="39">
        <v>42309</v>
      </c>
      <c r="I660">
        <v>2015</v>
      </c>
      <c r="J660">
        <v>11</v>
      </c>
    </row>
    <row r="661" spans="1:10" x14ac:dyDescent="0.25">
      <c r="A661" t="s">
        <v>241</v>
      </c>
      <c r="B661" t="s">
        <v>264</v>
      </c>
      <c r="C661" t="s">
        <v>311</v>
      </c>
      <c r="D661">
        <v>25.654710098645499</v>
      </c>
      <c r="E661" t="s">
        <v>264</v>
      </c>
      <c r="F661" t="s">
        <v>264</v>
      </c>
      <c r="G661">
        <f t="shared" si="10"/>
        <v>25.654710098645499</v>
      </c>
      <c r="H661" s="39">
        <v>42339</v>
      </c>
      <c r="I661">
        <v>2015</v>
      </c>
      <c r="J661">
        <v>12</v>
      </c>
    </row>
    <row r="662" spans="1:10" x14ac:dyDescent="0.25">
      <c r="A662" t="s">
        <v>241</v>
      </c>
      <c r="B662" t="s">
        <v>264</v>
      </c>
      <c r="C662" t="s">
        <v>312</v>
      </c>
      <c r="D662">
        <v>25.8040791873823</v>
      </c>
      <c r="E662" t="s">
        <v>264</v>
      </c>
      <c r="F662" t="s">
        <v>264</v>
      </c>
      <c r="G662">
        <f t="shared" si="10"/>
        <v>25.8040791873823</v>
      </c>
      <c r="H662" s="39">
        <v>42370</v>
      </c>
      <c r="I662">
        <v>2016</v>
      </c>
      <c r="J662">
        <v>1</v>
      </c>
    </row>
    <row r="663" spans="1:10" x14ac:dyDescent="0.25">
      <c r="A663" t="s">
        <v>241</v>
      </c>
      <c r="B663" t="s">
        <v>264</v>
      </c>
      <c r="C663" t="s">
        <v>313</v>
      </c>
      <c r="D663">
        <v>25.658143870800401</v>
      </c>
      <c r="E663" t="s">
        <v>264</v>
      </c>
      <c r="F663" t="s">
        <v>264</v>
      </c>
      <c r="G663">
        <f t="shared" si="10"/>
        <v>25.658143870800401</v>
      </c>
      <c r="H663" s="39">
        <v>42401</v>
      </c>
      <c r="I663">
        <v>2016</v>
      </c>
      <c r="J663">
        <v>2</v>
      </c>
    </row>
    <row r="664" spans="1:10" x14ac:dyDescent="0.25">
      <c r="A664" t="s">
        <v>241</v>
      </c>
      <c r="B664" t="s">
        <v>264</v>
      </c>
      <c r="C664" t="s">
        <v>314</v>
      </c>
      <c r="D664">
        <v>25.714371889836301</v>
      </c>
      <c r="E664" t="s">
        <v>264</v>
      </c>
      <c r="F664" t="s">
        <v>264</v>
      </c>
      <c r="G664">
        <f t="shared" si="10"/>
        <v>25.714371889836301</v>
      </c>
      <c r="H664" s="39">
        <v>42430</v>
      </c>
      <c r="I664">
        <v>2016</v>
      </c>
      <c r="J664">
        <v>3</v>
      </c>
    </row>
    <row r="665" spans="1:10" x14ac:dyDescent="0.25">
      <c r="A665" t="s">
        <v>241</v>
      </c>
      <c r="B665" t="s">
        <v>264</v>
      </c>
      <c r="C665" t="s">
        <v>315</v>
      </c>
      <c r="D665">
        <v>25.799786972188699</v>
      </c>
      <c r="E665" t="s">
        <v>264</v>
      </c>
      <c r="F665" t="s">
        <v>264</v>
      </c>
      <c r="G665">
        <f t="shared" si="10"/>
        <v>25.799786972188699</v>
      </c>
      <c r="H665" s="39">
        <v>42461</v>
      </c>
      <c r="I665">
        <v>2016</v>
      </c>
      <c r="J665">
        <v>4</v>
      </c>
    </row>
    <row r="666" spans="1:10" x14ac:dyDescent="0.25">
      <c r="A666" t="s">
        <v>241</v>
      </c>
      <c r="B666" t="s">
        <v>264</v>
      </c>
      <c r="C666" t="s">
        <v>316</v>
      </c>
      <c r="D666">
        <v>25.5744456745254</v>
      </c>
      <c r="E666" t="s">
        <v>264</v>
      </c>
      <c r="F666" t="s">
        <v>264</v>
      </c>
      <c r="G666">
        <f t="shared" si="10"/>
        <v>25.5744456745254</v>
      </c>
      <c r="H666" s="39">
        <v>42491</v>
      </c>
      <c r="I666">
        <v>2016</v>
      </c>
      <c r="J666">
        <v>5</v>
      </c>
    </row>
    <row r="667" spans="1:10" x14ac:dyDescent="0.25">
      <c r="A667" t="s">
        <v>241</v>
      </c>
      <c r="B667" t="s">
        <v>264</v>
      </c>
      <c r="C667" t="s">
        <v>317</v>
      </c>
      <c r="D667">
        <v>24.339575363330798</v>
      </c>
      <c r="E667" t="s">
        <v>264</v>
      </c>
      <c r="F667" t="s">
        <v>264</v>
      </c>
      <c r="G667">
        <f t="shared" si="10"/>
        <v>24.339575363330798</v>
      </c>
      <c r="H667" s="39">
        <v>42522</v>
      </c>
      <c r="I667">
        <v>2016</v>
      </c>
      <c r="J667">
        <v>6</v>
      </c>
    </row>
    <row r="668" spans="1:10" x14ac:dyDescent="0.25">
      <c r="A668" t="s">
        <v>241</v>
      </c>
      <c r="B668" t="s">
        <v>264</v>
      </c>
      <c r="C668" t="s">
        <v>318</v>
      </c>
      <c r="D668">
        <v>24.0305358693927</v>
      </c>
      <c r="E668" t="s">
        <v>264</v>
      </c>
      <c r="F668" t="s">
        <v>264</v>
      </c>
      <c r="G668">
        <f t="shared" si="10"/>
        <v>24.0305358693927</v>
      </c>
      <c r="H668" s="39">
        <v>42552</v>
      </c>
      <c r="I668">
        <v>2016</v>
      </c>
      <c r="J668">
        <v>7</v>
      </c>
    </row>
    <row r="669" spans="1:10" x14ac:dyDescent="0.25">
      <c r="A669" t="s">
        <v>241</v>
      </c>
      <c r="B669" t="s">
        <v>264</v>
      </c>
      <c r="C669" t="s">
        <v>319</v>
      </c>
      <c r="D669">
        <v>23.874299236346101</v>
      </c>
      <c r="E669" t="s">
        <v>264</v>
      </c>
      <c r="F669" t="s">
        <v>264</v>
      </c>
      <c r="G669">
        <f t="shared" si="10"/>
        <v>23.874299236346101</v>
      </c>
      <c r="H669" s="39">
        <v>42583</v>
      </c>
      <c r="I669">
        <v>2016</v>
      </c>
      <c r="J669">
        <v>8</v>
      </c>
    </row>
    <row r="670" spans="1:10" x14ac:dyDescent="0.25">
      <c r="A670" t="s">
        <v>241</v>
      </c>
      <c r="B670" t="s">
        <v>264</v>
      </c>
      <c r="C670" t="s">
        <v>320</v>
      </c>
      <c r="D670">
        <v>23.9146460591659</v>
      </c>
      <c r="E670" t="s">
        <v>264</v>
      </c>
      <c r="F670" t="s">
        <v>264</v>
      </c>
      <c r="G670">
        <f t="shared" si="10"/>
        <v>23.9146460591659</v>
      </c>
      <c r="H670" s="39">
        <v>42614</v>
      </c>
      <c r="I670">
        <v>2016</v>
      </c>
      <c r="J670">
        <v>9</v>
      </c>
    </row>
    <row r="671" spans="1:10" x14ac:dyDescent="0.25">
      <c r="A671" t="s">
        <v>241</v>
      </c>
      <c r="B671" t="s">
        <v>264</v>
      </c>
      <c r="C671" t="s">
        <v>321</v>
      </c>
      <c r="D671">
        <v>24.1550101100066</v>
      </c>
      <c r="E671" t="s">
        <v>264</v>
      </c>
      <c r="F671" t="s">
        <v>264</v>
      </c>
      <c r="G671">
        <f t="shared" si="10"/>
        <v>24.1550101100066</v>
      </c>
      <c r="H671" s="39">
        <v>42644</v>
      </c>
      <c r="I671">
        <v>2016</v>
      </c>
      <c r="J671">
        <v>10</v>
      </c>
    </row>
    <row r="672" spans="1:10" x14ac:dyDescent="0.25">
      <c r="A672" t="s">
        <v>241</v>
      </c>
      <c r="B672" t="s">
        <v>264</v>
      </c>
      <c r="C672" t="s">
        <v>322</v>
      </c>
      <c r="D672">
        <v>24.846915199212699</v>
      </c>
      <c r="E672" t="s">
        <v>264</v>
      </c>
      <c r="F672" t="s">
        <v>264</v>
      </c>
      <c r="G672">
        <f t="shared" si="10"/>
        <v>24.846915199212699</v>
      </c>
      <c r="H672" s="39">
        <v>42675</v>
      </c>
      <c r="I672">
        <v>2016</v>
      </c>
      <c r="J672">
        <v>11</v>
      </c>
    </row>
    <row r="673" spans="1:10" x14ac:dyDescent="0.25">
      <c r="A673" t="s">
        <v>241</v>
      </c>
      <c r="B673" t="s">
        <v>264</v>
      </c>
      <c r="C673" t="s">
        <v>323</v>
      </c>
      <c r="D673">
        <v>25.759010927849602</v>
      </c>
      <c r="E673" t="s">
        <v>264</v>
      </c>
      <c r="F673" t="s">
        <v>264</v>
      </c>
      <c r="G673">
        <f t="shared" si="10"/>
        <v>25.759010927849602</v>
      </c>
      <c r="H673" s="39">
        <v>42705</v>
      </c>
      <c r="I673">
        <v>2016</v>
      </c>
      <c r="J673">
        <v>12</v>
      </c>
    </row>
    <row r="674" spans="1:10" x14ac:dyDescent="0.25">
      <c r="A674" t="s">
        <v>241</v>
      </c>
      <c r="B674" t="s">
        <v>264</v>
      </c>
      <c r="C674" t="s">
        <v>324</v>
      </c>
      <c r="D674">
        <v>25.1795618767155</v>
      </c>
      <c r="E674" t="s">
        <v>264</v>
      </c>
      <c r="F674" t="s">
        <v>264</v>
      </c>
      <c r="G674">
        <f t="shared" si="10"/>
        <v>25.1795618767155</v>
      </c>
      <c r="H674" s="39">
        <v>42736</v>
      </c>
      <c r="I674">
        <v>2017</v>
      </c>
      <c r="J674">
        <v>1</v>
      </c>
    </row>
    <row r="675" spans="1:10" x14ac:dyDescent="0.25">
      <c r="A675" t="s">
        <v>241</v>
      </c>
      <c r="B675" t="s">
        <v>264</v>
      </c>
      <c r="C675" t="s">
        <v>325</v>
      </c>
      <c r="D675">
        <v>25.410053832611101</v>
      </c>
      <c r="E675" t="s">
        <v>264</v>
      </c>
      <c r="F675" t="s">
        <v>264</v>
      </c>
      <c r="G675">
        <f t="shared" si="10"/>
        <v>25.410053832611101</v>
      </c>
      <c r="H675" s="39">
        <v>42767</v>
      </c>
      <c r="I675">
        <v>2017</v>
      </c>
      <c r="J675">
        <v>2</v>
      </c>
    </row>
    <row r="676" spans="1:10" x14ac:dyDescent="0.25">
      <c r="A676" t="s">
        <v>241</v>
      </c>
      <c r="B676" t="s">
        <v>264</v>
      </c>
      <c r="C676" t="s">
        <v>326</v>
      </c>
      <c r="D676">
        <v>25.527660528915401</v>
      </c>
      <c r="E676" t="s">
        <v>264</v>
      </c>
      <c r="F676" t="s">
        <v>264</v>
      </c>
      <c r="G676">
        <f t="shared" si="10"/>
        <v>25.527660528915401</v>
      </c>
      <c r="H676" s="39">
        <v>42795</v>
      </c>
      <c r="I676">
        <v>2017</v>
      </c>
      <c r="J676">
        <v>3</v>
      </c>
    </row>
    <row r="677" spans="1:10" x14ac:dyDescent="0.25">
      <c r="A677" t="s">
        <v>241</v>
      </c>
      <c r="B677" t="s">
        <v>264</v>
      </c>
      <c r="C677" t="s">
        <v>327</v>
      </c>
      <c r="D677">
        <v>25.698919915139399</v>
      </c>
      <c r="E677" t="s">
        <v>264</v>
      </c>
      <c r="F677" t="s">
        <v>264</v>
      </c>
      <c r="G677">
        <f t="shared" si="10"/>
        <v>25.698919915139399</v>
      </c>
      <c r="H677" s="39">
        <v>42826</v>
      </c>
      <c r="I677">
        <v>2017</v>
      </c>
      <c r="J677">
        <v>4</v>
      </c>
    </row>
    <row r="678" spans="1:10" x14ac:dyDescent="0.25">
      <c r="A678" t="s">
        <v>241</v>
      </c>
      <c r="B678" t="s">
        <v>264</v>
      </c>
      <c r="C678" t="s">
        <v>328</v>
      </c>
      <c r="D678">
        <v>25.4443915541598</v>
      </c>
      <c r="E678" t="s">
        <v>264</v>
      </c>
      <c r="F678" t="s">
        <v>264</v>
      </c>
      <c r="G678">
        <f t="shared" si="10"/>
        <v>25.4443915541598</v>
      </c>
      <c r="H678" s="39">
        <v>42856</v>
      </c>
      <c r="I678">
        <v>2017</v>
      </c>
      <c r="J678">
        <v>5</v>
      </c>
    </row>
    <row r="679" spans="1:10" x14ac:dyDescent="0.25">
      <c r="A679" t="s">
        <v>241</v>
      </c>
      <c r="B679" t="s">
        <v>264</v>
      </c>
      <c r="C679" t="s">
        <v>329</v>
      </c>
      <c r="D679">
        <v>24.3550273380277</v>
      </c>
      <c r="E679" t="s">
        <v>264</v>
      </c>
      <c r="F679" t="s">
        <v>264</v>
      </c>
      <c r="G679">
        <f t="shared" si="10"/>
        <v>24.3550273380277</v>
      </c>
      <c r="H679" s="39">
        <v>42887</v>
      </c>
      <c r="I679">
        <v>2017</v>
      </c>
      <c r="J679">
        <v>6</v>
      </c>
    </row>
    <row r="680" spans="1:10" x14ac:dyDescent="0.25">
      <c r="A680" t="s">
        <v>241</v>
      </c>
      <c r="B680" t="s">
        <v>264</v>
      </c>
      <c r="C680" t="s">
        <v>330</v>
      </c>
      <c r="D680">
        <v>23.546373995556198</v>
      </c>
      <c r="E680" t="s">
        <v>264</v>
      </c>
      <c r="F680" t="s">
        <v>264</v>
      </c>
      <c r="G680">
        <f t="shared" si="10"/>
        <v>23.546373995556198</v>
      </c>
      <c r="H680" s="39">
        <v>42917</v>
      </c>
      <c r="I680">
        <v>2017</v>
      </c>
      <c r="J680">
        <v>7</v>
      </c>
    </row>
    <row r="681" spans="1:10" x14ac:dyDescent="0.25">
      <c r="A681" t="s">
        <v>241</v>
      </c>
      <c r="B681" t="s">
        <v>264</v>
      </c>
      <c r="C681" t="s">
        <v>331</v>
      </c>
      <c r="D681">
        <v>23.4738355587846</v>
      </c>
      <c r="E681" t="s">
        <v>264</v>
      </c>
      <c r="F681" t="s">
        <v>264</v>
      </c>
      <c r="G681">
        <f t="shared" si="10"/>
        <v>23.4738355587846</v>
      </c>
      <c r="H681" s="39">
        <v>42948</v>
      </c>
      <c r="I681">
        <v>2017</v>
      </c>
      <c r="J681">
        <v>8</v>
      </c>
    </row>
    <row r="682" spans="1:10" x14ac:dyDescent="0.25">
      <c r="A682" t="s">
        <v>241</v>
      </c>
      <c r="B682" t="s">
        <v>264</v>
      </c>
      <c r="C682" t="s">
        <v>332</v>
      </c>
      <c r="D682">
        <v>23.603031236111502</v>
      </c>
      <c r="E682" t="s">
        <v>264</v>
      </c>
      <c r="F682" t="s">
        <v>264</v>
      </c>
      <c r="G682">
        <f t="shared" si="10"/>
        <v>23.603031236111502</v>
      </c>
      <c r="H682" s="39">
        <v>42979</v>
      </c>
      <c r="I682">
        <v>2017</v>
      </c>
      <c r="J682">
        <v>9</v>
      </c>
    </row>
    <row r="683" spans="1:10" x14ac:dyDescent="0.25">
      <c r="A683" t="s">
        <v>241</v>
      </c>
      <c r="B683" t="s">
        <v>264</v>
      </c>
      <c r="C683" t="s">
        <v>333</v>
      </c>
      <c r="D683">
        <v>23.979029287069601</v>
      </c>
      <c r="E683" t="s">
        <v>264</v>
      </c>
      <c r="F683" t="s">
        <v>264</v>
      </c>
      <c r="G683">
        <f t="shared" si="10"/>
        <v>23.979029287069601</v>
      </c>
      <c r="H683" s="39">
        <v>43009</v>
      </c>
      <c r="I683">
        <v>2017</v>
      </c>
      <c r="J683">
        <v>10</v>
      </c>
    </row>
    <row r="684" spans="1:10" x14ac:dyDescent="0.25">
      <c r="A684" t="s">
        <v>241</v>
      </c>
      <c r="B684" t="s">
        <v>264</v>
      </c>
      <c r="C684" t="s">
        <v>334</v>
      </c>
      <c r="D684">
        <v>23.666126799457199</v>
      </c>
      <c r="E684" t="s">
        <v>264</v>
      </c>
      <c r="F684" t="s">
        <v>264</v>
      </c>
      <c r="G684">
        <f t="shared" si="10"/>
        <v>23.666126799457199</v>
      </c>
      <c r="H684" s="39">
        <v>43040</v>
      </c>
      <c r="I684">
        <v>2017</v>
      </c>
      <c r="J684">
        <v>11</v>
      </c>
    </row>
    <row r="685" spans="1:10" x14ac:dyDescent="0.25">
      <c r="A685" t="s">
        <v>241</v>
      </c>
      <c r="B685" t="s">
        <v>264</v>
      </c>
      <c r="C685" t="s">
        <v>335</v>
      </c>
      <c r="D685">
        <v>24.820732686531802</v>
      </c>
      <c r="E685" t="s">
        <v>264</v>
      </c>
      <c r="F685" t="s">
        <v>264</v>
      </c>
      <c r="G685">
        <f t="shared" si="10"/>
        <v>24.820732686531802</v>
      </c>
      <c r="H685" s="39">
        <v>43070</v>
      </c>
      <c r="I685">
        <v>2017</v>
      </c>
      <c r="J685">
        <v>12</v>
      </c>
    </row>
    <row r="686" spans="1:10" x14ac:dyDescent="0.25">
      <c r="A686" t="s">
        <v>241</v>
      </c>
      <c r="B686" t="s">
        <v>264</v>
      </c>
      <c r="C686" t="s">
        <v>336</v>
      </c>
      <c r="D686">
        <v>25.204885946357699</v>
      </c>
      <c r="E686" t="s">
        <v>264</v>
      </c>
      <c r="F686" t="s">
        <v>264</v>
      </c>
      <c r="G686">
        <f t="shared" si="10"/>
        <v>25.204885946357699</v>
      </c>
      <c r="H686" s="39">
        <v>43101</v>
      </c>
      <c r="I686">
        <v>2018</v>
      </c>
      <c r="J686">
        <v>1</v>
      </c>
    </row>
    <row r="687" spans="1:10" x14ac:dyDescent="0.25">
      <c r="A687" t="s">
        <v>241</v>
      </c>
      <c r="B687" t="s">
        <v>264</v>
      </c>
      <c r="C687" t="s">
        <v>337</v>
      </c>
      <c r="D687">
        <v>24.829317116919</v>
      </c>
      <c r="E687" t="s">
        <v>264</v>
      </c>
      <c r="F687" t="s">
        <v>264</v>
      </c>
      <c r="G687">
        <f t="shared" si="10"/>
        <v>24.829317116919</v>
      </c>
      <c r="H687" s="39">
        <v>43132</v>
      </c>
      <c r="I687">
        <v>2018</v>
      </c>
      <c r="J687">
        <v>2</v>
      </c>
    </row>
    <row r="688" spans="1:10" x14ac:dyDescent="0.25">
      <c r="A688" t="s">
        <v>241</v>
      </c>
      <c r="B688" t="s">
        <v>264</v>
      </c>
      <c r="C688" t="s">
        <v>338</v>
      </c>
      <c r="D688">
        <v>25.298456237577799</v>
      </c>
      <c r="E688" t="s">
        <v>264</v>
      </c>
      <c r="F688" t="s">
        <v>264</v>
      </c>
      <c r="G688">
        <f t="shared" si="10"/>
        <v>25.298456237577799</v>
      </c>
      <c r="H688" s="39">
        <v>43160</v>
      </c>
      <c r="I688">
        <v>2018</v>
      </c>
      <c r="J688">
        <v>3</v>
      </c>
    </row>
    <row r="689" spans="1:10" x14ac:dyDescent="0.25">
      <c r="A689" t="s">
        <v>241</v>
      </c>
      <c r="B689" t="s">
        <v>264</v>
      </c>
      <c r="C689" t="s">
        <v>339</v>
      </c>
      <c r="D689">
        <v>25.649559440413199</v>
      </c>
      <c r="E689" t="s">
        <v>264</v>
      </c>
      <c r="F689" t="s">
        <v>264</v>
      </c>
      <c r="G689">
        <f t="shared" si="10"/>
        <v>25.649559440413199</v>
      </c>
      <c r="H689" s="39">
        <v>43191</v>
      </c>
      <c r="I689">
        <v>2018</v>
      </c>
      <c r="J689">
        <v>4</v>
      </c>
    </row>
    <row r="690" spans="1:10" x14ac:dyDescent="0.25">
      <c r="A690" t="s">
        <v>241</v>
      </c>
      <c r="B690" t="s">
        <v>264</v>
      </c>
      <c r="C690" t="s">
        <v>340</v>
      </c>
      <c r="D690">
        <v>24.7739475409217</v>
      </c>
      <c r="E690" t="s">
        <v>264</v>
      </c>
      <c r="F690" t="s">
        <v>264</v>
      </c>
      <c r="G690">
        <f t="shared" si="10"/>
        <v>24.7739475409217</v>
      </c>
      <c r="H690" s="39">
        <v>43221</v>
      </c>
      <c r="I690">
        <v>2018</v>
      </c>
      <c r="J690">
        <v>5</v>
      </c>
    </row>
    <row r="691" spans="1:10" x14ac:dyDescent="0.25">
      <c r="A691" t="s">
        <v>241</v>
      </c>
      <c r="B691" t="s">
        <v>264</v>
      </c>
      <c r="C691" t="s">
        <v>341</v>
      </c>
      <c r="D691">
        <v>23.429196520771299</v>
      </c>
      <c r="E691" t="s">
        <v>264</v>
      </c>
      <c r="F691" t="s">
        <v>264</v>
      </c>
      <c r="G691">
        <f t="shared" si="10"/>
        <v>23.429196520771299</v>
      </c>
      <c r="H691" s="39">
        <v>43252</v>
      </c>
      <c r="I691">
        <v>2018</v>
      </c>
      <c r="J691">
        <v>6</v>
      </c>
    </row>
    <row r="692" spans="1:10" x14ac:dyDescent="0.25">
      <c r="A692" t="s">
        <v>241</v>
      </c>
      <c r="B692" t="s">
        <v>264</v>
      </c>
      <c r="C692" t="s">
        <v>342</v>
      </c>
      <c r="D692">
        <v>23.2497819256794</v>
      </c>
      <c r="E692" t="s">
        <v>264</v>
      </c>
      <c r="F692" t="s">
        <v>264</v>
      </c>
      <c r="G692">
        <f t="shared" si="10"/>
        <v>23.2497819256794</v>
      </c>
      <c r="H692" s="39">
        <v>43282</v>
      </c>
      <c r="I692">
        <v>2018</v>
      </c>
      <c r="J692">
        <v>7</v>
      </c>
    </row>
    <row r="693" spans="1:10" x14ac:dyDescent="0.25">
      <c r="A693" t="s">
        <v>241</v>
      </c>
      <c r="B693" t="s">
        <v>264</v>
      </c>
      <c r="C693" t="s">
        <v>343</v>
      </c>
      <c r="D693">
        <v>23.287553419382998</v>
      </c>
      <c r="E693" t="s">
        <v>264</v>
      </c>
      <c r="F693" t="s">
        <v>264</v>
      </c>
      <c r="G693">
        <f t="shared" si="10"/>
        <v>23.287553419382998</v>
      </c>
      <c r="H693" s="39">
        <v>43313</v>
      </c>
      <c r="I693">
        <v>2018</v>
      </c>
      <c r="J693">
        <v>8</v>
      </c>
    </row>
    <row r="694" spans="1:10" x14ac:dyDescent="0.25">
      <c r="A694" t="s">
        <v>241</v>
      </c>
      <c r="B694" t="s">
        <v>264</v>
      </c>
      <c r="C694" t="s">
        <v>344</v>
      </c>
      <c r="D694">
        <v>23.771715293219501</v>
      </c>
      <c r="E694" t="s">
        <v>264</v>
      </c>
      <c r="F694" t="s">
        <v>264</v>
      </c>
      <c r="G694">
        <f t="shared" si="10"/>
        <v>23.771715293219501</v>
      </c>
      <c r="H694" s="39">
        <v>43344</v>
      </c>
      <c r="I694">
        <v>2018</v>
      </c>
      <c r="J694">
        <v>9</v>
      </c>
    </row>
    <row r="695" spans="1:10" x14ac:dyDescent="0.25">
      <c r="A695" t="s">
        <v>241</v>
      </c>
      <c r="B695" t="s">
        <v>264</v>
      </c>
      <c r="C695" t="s">
        <v>345</v>
      </c>
      <c r="D695">
        <v>23.986755274418101</v>
      </c>
      <c r="E695" t="s">
        <v>264</v>
      </c>
      <c r="F695" t="s">
        <v>264</v>
      </c>
      <c r="G695">
        <f t="shared" si="10"/>
        <v>23.986755274418101</v>
      </c>
      <c r="H695" s="39">
        <v>43374</v>
      </c>
      <c r="I695">
        <v>2018</v>
      </c>
      <c r="J695">
        <v>10</v>
      </c>
    </row>
    <row r="696" spans="1:10" x14ac:dyDescent="0.25">
      <c r="A696" t="s">
        <v>241</v>
      </c>
      <c r="B696" t="s">
        <v>264</v>
      </c>
      <c r="C696" t="s">
        <v>346</v>
      </c>
      <c r="D696">
        <v>24.625866116743001</v>
      </c>
      <c r="E696" t="s">
        <v>264</v>
      </c>
      <c r="F696" t="s">
        <v>264</v>
      </c>
      <c r="G696">
        <f t="shared" si="10"/>
        <v>24.625866116743001</v>
      </c>
      <c r="H696" s="39">
        <v>43405</v>
      </c>
      <c r="I696">
        <v>2018</v>
      </c>
      <c r="J696">
        <v>11</v>
      </c>
    </row>
    <row r="697" spans="1:10" x14ac:dyDescent="0.25">
      <c r="A697" t="s">
        <v>241</v>
      </c>
      <c r="B697" t="s">
        <v>264</v>
      </c>
      <c r="C697" t="s">
        <v>347</v>
      </c>
      <c r="D697">
        <v>24.8288878953996</v>
      </c>
      <c r="E697" t="s">
        <v>264</v>
      </c>
      <c r="F697" t="s">
        <v>264</v>
      </c>
      <c r="G697">
        <f t="shared" si="10"/>
        <v>24.8288878953996</v>
      </c>
      <c r="H697" s="39">
        <v>43435</v>
      </c>
      <c r="I697">
        <v>2018</v>
      </c>
      <c r="J697">
        <v>12</v>
      </c>
    </row>
    <row r="698" spans="1:10" x14ac:dyDescent="0.25">
      <c r="A698" t="s">
        <v>241</v>
      </c>
      <c r="B698" t="s">
        <v>264</v>
      </c>
      <c r="C698" t="s">
        <v>348</v>
      </c>
      <c r="D698">
        <v>25.174411218483201</v>
      </c>
      <c r="E698" t="s">
        <v>264</v>
      </c>
      <c r="F698" t="s">
        <v>264</v>
      </c>
      <c r="G698">
        <f t="shared" si="10"/>
        <v>25.174411218483201</v>
      </c>
      <c r="H698" s="39">
        <v>43466</v>
      </c>
      <c r="I698">
        <v>2019</v>
      </c>
      <c r="J698">
        <v>1</v>
      </c>
    </row>
    <row r="699" spans="1:10" x14ac:dyDescent="0.25">
      <c r="A699" t="s">
        <v>241</v>
      </c>
      <c r="B699" t="s">
        <v>264</v>
      </c>
      <c r="C699" t="s">
        <v>349</v>
      </c>
      <c r="D699">
        <v>25.398035630069099</v>
      </c>
      <c r="E699" t="s">
        <v>264</v>
      </c>
      <c r="F699" t="s">
        <v>264</v>
      </c>
      <c r="G699">
        <f t="shared" si="10"/>
        <v>25.398035630069099</v>
      </c>
      <c r="H699" s="39">
        <v>43497</v>
      </c>
      <c r="I699">
        <v>2019</v>
      </c>
      <c r="J699">
        <v>2</v>
      </c>
    </row>
    <row r="700" spans="1:10" x14ac:dyDescent="0.25">
      <c r="A700" t="s">
        <v>241</v>
      </c>
      <c r="B700" t="s">
        <v>264</v>
      </c>
      <c r="C700" t="s">
        <v>350</v>
      </c>
      <c r="D700">
        <v>25.851293554511699</v>
      </c>
      <c r="E700" t="s">
        <v>264</v>
      </c>
      <c r="F700" t="s">
        <v>264</v>
      </c>
      <c r="G700">
        <f t="shared" si="10"/>
        <v>25.851293554511699</v>
      </c>
      <c r="H700" s="39">
        <v>43525</v>
      </c>
      <c r="I700">
        <v>2019</v>
      </c>
      <c r="J700">
        <v>3</v>
      </c>
    </row>
    <row r="701" spans="1:10" x14ac:dyDescent="0.25">
      <c r="A701" t="s">
        <v>241</v>
      </c>
      <c r="B701" t="s">
        <v>264</v>
      </c>
      <c r="C701" t="s">
        <v>351</v>
      </c>
      <c r="D701">
        <v>26.001091864767801</v>
      </c>
      <c r="E701" t="s">
        <v>264</v>
      </c>
      <c r="F701" t="s">
        <v>264</v>
      </c>
      <c r="G701">
        <f t="shared" si="10"/>
        <v>26.001091864767801</v>
      </c>
      <c r="H701" s="39">
        <v>43556</v>
      </c>
      <c r="I701">
        <v>2019</v>
      </c>
      <c r="J701">
        <v>4</v>
      </c>
    </row>
    <row r="702" spans="1:10" x14ac:dyDescent="0.25">
      <c r="A702" t="s">
        <v>241</v>
      </c>
      <c r="B702" t="s">
        <v>264</v>
      </c>
      <c r="C702" t="s">
        <v>352</v>
      </c>
      <c r="D702">
        <v>25.3688485667527</v>
      </c>
      <c r="E702" t="s">
        <v>264</v>
      </c>
      <c r="F702" t="s">
        <v>264</v>
      </c>
      <c r="G702">
        <f t="shared" si="10"/>
        <v>25.3688485667527</v>
      </c>
      <c r="H702" s="39">
        <v>43586</v>
      </c>
      <c r="I702">
        <v>2019</v>
      </c>
      <c r="J702">
        <v>5</v>
      </c>
    </row>
    <row r="703" spans="1:10" x14ac:dyDescent="0.25">
      <c r="A703" t="s">
        <v>241</v>
      </c>
      <c r="B703" t="s">
        <v>264</v>
      </c>
      <c r="C703" t="s">
        <v>353</v>
      </c>
      <c r="D703">
        <v>24.563199774916601</v>
      </c>
      <c r="E703" t="s">
        <v>264</v>
      </c>
      <c r="F703" t="s">
        <v>264</v>
      </c>
      <c r="G703">
        <f t="shared" si="10"/>
        <v>24.563199774916601</v>
      </c>
      <c r="H703" s="39">
        <v>43617</v>
      </c>
      <c r="I703">
        <v>2019</v>
      </c>
      <c r="J703">
        <v>6</v>
      </c>
    </row>
    <row r="704" spans="1:10" x14ac:dyDescent="0.25">
      <c r="A704" t="s">
        <v>241</v>
      </c>
      <c r="B704" t="s">
        <v>264</v>
      </c>
      <c r="C704" t="s">
        <v>354</v>
      </c>
      <c r="D704">
        <v>23.443790052429499</v>
      </c>
      <c r="E704" t="s">
        <v>264</v>
      </c>
      <c r="F704" t="s">
        <v>264</v>
      </c>
      <c r="G704">
        <f t="shared" si="10"/>
        <v>23.443790052429499</v>
      </c>
      <c r="H704" s="39">
        <v>43647</v>
      </c>
      <c r="I704">
        <v>2019</v>
      </c>
      <c r="J704">
        <v>7</v>
      </c>
    </row>
    <row r="705" spans="1:10" x14ac:dyDescent="0.25">
      <c r="A705" t="s">
        <v>241</v>
      </c>
      <c r="B705" t="s">
        <v>264</v>
      </c>
      <c r="C705" t="s">
        <v>355</v>
      </c>
      <c r="D705">
        <v>23.114577147081501</v>
      </c>
      <c r="E705" t="s">
        <v>264</v>
      </c>
      <c r="F705" t="s">
        <v>264</v>
      </c>
      <c r="G705">
        <f t="shared" si="10"/>
        <v>23.114577147081501</v>
      </c>
      <c r="H705" s="39">
        <v>43678</v>
      </c>
      <c r="I705">
        <v>2019</v>
      </c>
      <c r="J705">
        <v>8</v>
      </c>
    </row>
    <row r="706" spans="1:10" x14ac:dyDescent="0.25">
      <c r="A706" t="s">
        <v>241</v>
      </c>
      <c r="B706" t="s">
        <v>264</v>
      </c>
      <c r="C706" t="s">
        <v>356</v>
      </c>
      <c r="D706">
        <v>23.541223337323899</v>
      </c>
      <c r="E706" t="s">
        <v>264</v>
      </c>
      <c r="F706" t="s">
        <v>264</v>
      </c>
      <c r="G706">
        <f t="shared" ref="G706:G769" si="11">D706</f>
        <v>23.541223337323899</v>
      </c>
      <c r="H706" s="39">
        <v>43709</v>
      </c>
      <c r="I706">
        <v>2019</v>
      </c>
      <c r="J706">
        <v>9</v>
      </c>
    </row>
    <row r="707" spans="1:10" x14ac:dyDescent="0.25">
      <c r="A707" t="s">
        <v>241</v>
      </c>
      <c r="B707" t="s">
        <v>264</v>
      </c>
      <c r="C707" t="s">
        <v>357</v>
      </c>
      <c r="D707">
        <v>23.4978719638687</v>
      </c>
      <c r="E707" t="s">
        <v>264</v>
      </c>
      <c r="F707" t="s">
        <v>264</v>
      </c>
      <c r="G707">
        <f t="shared" si="11"/>
        <v>23.4978719638687</v>
      </c>
      <c r="H707" s="39">
        <v>43739</v>
      </c>
      <c r="I707">
        <v>2019</v>
      </c>
      <c r="J707">
        <v>10</v>
      </c>
    </row>
    <row r="708" spans="1:10" x14ac:dyDescent="0.25">
      <c r="A708" t="s">
        <v>241</v>
      </c>
      <c r="B708" t="s">
        <v>264</v>
      </c>
      <c r="C708" t="s">
        <v>358</v>
      </c>
      <c r="D708">
        <v>24.2743336923883</v>
      </c>
      <c r="E708" t="s">
        <v>264</v>
      </c>
      <c r="F708" t="s">
        <v>264</v>
      </c>
      <c r="G708">
        <f t="shared" si="11"/>
        <v>24.2743336923883</v>
      </c>
      <c r="H708" s="39">
        <v>43770</v>
      </c>
      <c r="I708">
        <v>2019</v>
      </c>
      <c r="J708">
        <v>11</v>
      </c>
    </row>
    <row r="709" spans="1:10" x14ac:dyDescent="0.25">
      <c r="A709" t="s">
        <v>241</v>
      </c>
      <c r="B709" t="s">
        <v>264</v>
      </c>
      <c r="C709" t="s">
        <v>359</v>
      </c>
      <c r="D709">
        <v>25.1941554083737</v>
      </c>
      <c r="E709" t="s">
        <v>264</v>
      </c>
      <c r="F709" t="s">
        <v>264</v>
      </c>
      <c r="G709">
        <f t="shared" si="11"/>
        <v>25.1941554083737</v>
      </c>
      <c r="H709" s="39">
        <v>43800</v>
      </c>
      <c r="I709">
        <v>2019</v>
      </c>
      <c r="J709">
        <v>12</v>
      </c>
    </row>
    <row r="710" spans="1:10" x14ac:dyDescent="0.25">
      <c r="A710" t="s">
        <v>241</v>
      </c>
      <c r="B710" t="s">
        <v>264</v>
      </c>
      <c r="C710" t="s">
        <v>360</v>
      </c>
      <c r="D710">
        <v>25.860307206418199</v>
      </c>
      <c r="E710" t="s">
        <v>264</v>
      </c>
      <c r="F710" t="s">
        <v>264</v>
      </c>
      <c r="G710">
        <f t="shared" si="11"/>
        <v>25.860307206418199</v>
      </c>
      <c r="H710" s="39">
        <v>43831</v>
      </c>
      <c r="I710">
        <v>2020</v>
      </c>
      <c r="J710">
        <v>1</v>
      </c>
    </row>
    <row r="711" spans="1:10" x14ac:dyDescent="0.25">
      <c r="A711" t="s">
        <v>241</v>
      </c>
      <c r="B711" t="s">
        <v>264</v>
      </c>
      <c r="C711" t="s">
        <v>361</v>
      </c>
      <c r="D711">
        <v>25.8427091241245</v>
      </c>
      <c r="E711" t="s">
        <v>264</v>
      </c>
      <c r="F711" t="s">
        <v>264</v>
      </c>
      <c r="G711">
        <f t="shared" si="11"/>
        <v>25.8427091241245</v>
      </c>
      <c r="H711" s="39">
        <v>43862</v>
      </c>
      <c r="I711">
        <v>2020</v>
      </c>
      <c r="J711">
        <v>2</v>
      </c>
    </row>
    <row r="712" spans="1:10" x14ac:dyDescent="0.25">
      <c r="A712" t="s">
        <v>241</v>
      </c>
      <c r="B712" t="s">
        <v>264</v>
      </c>
      <c r="C712" t="s">
        <v>362</v>
      </c>
      <c r="D712">
        <v>25.707075124007201</v>
      </c>
      <c r="E712" t="s">
        <v>264</v>
      </c>
      <c r="F712" t="s">
        <v>264</v>
      </c>
      <c r="G712">
        <f t="shared" si="11"/>
        <v>25.707075124007201</v>
      </c>
      <c r="H712" s="39">
        <v>43891</v>
      </c>
      <c r="I712">
        <v>2020</v>
      </c>
      <c r="J712">
        <v>3</v>
      </c>
    </row>
    <row r="713" spans="1:10" x14ac:dyDescent="0.25">
      <c r="A713" t="s">
        <v>241</v>
      </c>
      <c r="B713" t="s">
        <v>264</v>
      </c>
      <c r="C713" t="s">
        <v>363</v>
      </c>
      <c r="D713">
        <v>25.582600883393201</v>
      </c>
      <c r="E713" t="s">
        <v>264</v>
      </c>
      <c r="F713" t="s">
        <v>264</v>
      </c>
      <c r="G713">
        <f t="shared" si="11"/>
        <v>25.582600883393201</v>
      </c>
      <c r="H713" s="39">
        <v>43922</v>
      </c>
      <c r="I713">
        <v>2020</v>
      </c>
      <c r="J713">
        <v>4</v>
      </c>
    </row>
    <row r="714" spans="1:10" x14ac:dyDescent="0.25">
      <c r="A714" t="s">
        <v>241</v>
      </c>
      <c r="B714" t="s">
        <v>264</v>
      </c>
      <c r="C714" t="s">
        <v>364</v>
      </c>
      <c r="D714">
        <v>24.991562851236498</v>
      </c>
      <c r="E714" t="s">
        <v>264</v>
      </c>
      <c r="F714" t="s">
        <v>264</v>
      </c>
      <c r="G714">
        <f t="shared" si="11"/>
        <v>24.991562851236498</v>
      </c>
      <c r="H714" s="39">
        <v>43952</v>
      </c>
      <c r="I714">
        <v>2020</v>
      </c>
      <c r="J714">
        <v>5</v>
      </c>
    </row>
    <row r="715" spans="1:10" x14ac:dyDescent="0.25">
      <c r="A715" t="s">
        <v>241</v>
      </c>
      <c r="B715" t="s">
        <v>264</v>
      </c>
      <c r="C715" t="s">
        <v>365</v>
      </c>
      <c r="D715">
        <v>23.986755274418101</v>
      </c>
      <c r="E715" t="s">
        <v>264</v>
      </c>
      <c r="F715" t="s">
        <v>264</v>
      </c>
      <c r="G715">
        <f t="shared" si="11"/>
        <v>23.986755274418101</v>
      </c>
      <c r="H715" s="39">
        <v>43983</v>
      </c>
      <c r="I715">
        <v>2020</v>
      </c>
      <c r="J715">
        <v>6</v>
      </c>
    </row>
    <row r="716" spans="1:10" x14ac:dyDescent="0.25">
      <c r="A716" t="s">
        <v>241</v>
      </c>
      <c r="B716" t="s">
        <v>264</v>
      </c>
      <c r="C716" t="s">
        <v>366</v>
      </c>
      <c r="D716">
        <v>23.166083729404502</v>
      </c>
      <c r="E716" t="s">
        <v>264</v>
      </c>
      <c r="F716" t="s">
        <v>264</v>
      </c>
      <c r="G716">
        <f t="shared" si="11"/>
        <v>23.166083729404502</v>
      </c>
      <c r="H716" s="39">
        <v>44013</v>
      </c>
      <c r="I716">
        <v>2020</v>
      </c>
      <c r="J716">
        <v>7</v>
      </c>
    </row>
    <row r="717" spans="1:10" x14ac:dyDescent="0.25">
      <c r="A717" t="s">
        <v>241</v>
      </c>
      <c r="B717" t="s">
        <v>264</v>
      </c>
      <c r="C717" t="s">
        <v>367</v>
      </c>
      <c r="D717">
        <v>23.037317273596901</v>
      </c>
      <c r="E717" t="s">
        <v>264</v>
      </c>
      <c r="F717" t="s">
        <v>264</v>
      </c>
      <c r="G717">
        <f t="shared" si="11"/>
        <v>23.037317273596901</v>
      </c>
      <c r="H717" s="39">
        <v>44044</v>
      </c>
      <c r="I717">
        <v>2020</v>
      </c>
      <c r="J717">
        <v>8</v>
      </c>
    </row>
    <row r="718" spans="1:10" x14ac:dyDescent="0.25">
      <c r="A718" t="s">
        <v>241</v>
      </c>
      <c r="B718" t="s">
        <v>264</v>
      </c>
      <c r="C718" t="s">
        <v>368</v>
      </c>
      <c r="D718">
        <v>23.4206120903841</v>
      </c>
      <c r="E718" t="s">
        <v>264</v>
      </c>
      <c r="F718" t="s">
        <v>264</v>
      </c>
      <c r="G718">
        <f t="shared" si="11"/>
        <v>23.4206120903841</v>
      </c>
      <c r="H718" s="39">
        <v>44075</v>
      </c>
      <c r="I718">
        <v>2020</v>
      </c>
      <c r="J718">
        <v>9</v>
      </c>
    </row>
    <row r="719" spans="1:10" x14ac:dyDescent="0.25">
      <c r="A719" t="s">
        <v>241</v>
      </c>
      <c r="B719" t="s">
        <v>264</v>
      </c>
      <c r="C719" t="s">
        <v>369</v>
      </c>
      <c r="D719">
        <v>23.967011084527599</v>
      </c>
      <c r="E719" t="s">
        <v>264</v>
      </c>
      <c r="F719" t="s">
        <v>264</v>
      </c>
      <c r="G719">
        <f t="shared" si="11"/>
        <v>23.967011084527599</v>
      </c>
      <c r="H719" s="39">
        <v>44105</v>
      </c>
      <c r="I719">
        <v>2020</v>
      </c>
      <c r="J719">
        <v>10</v>
      </c>
    </row>
    <row r="720" spans="1:10" x14ac:dyDescent="0.25">
      <c r="A720" t="s">
        <v>241</v>
      </c>
      <c r="B720" t="s">
        <v>264</v>
      </c>
      <c r="C720" t="s">
        <v>370</v>
      </c>
      <c r="D720">
        <v>23.985467609859999</v>
      </c>
      <c r="E720" t="s">
        <v>264</v>
      </c>
      <c r="F720" t="s">
        <v>264</v>
      </c>
      <c r="G720">
        <f t="shared" si="11"/>
        <v>23.985467609859999</v>
      </c>
      <c r="H720" s="39">
        <v>44136</v>
      </c>
      <c r="I720">
        <v>2020</v>
      </c>
      <c r="J720">
        <v>11</v>
      </c>
    </row>
    <row r="721" spans="1:10" x14ac:dyDescent="0.25">
      <c r="A721" t="s">
        <v>241</v>
      </c>
      <c r="B721" t="s">
        <v>264</v>
      </c>
      <c r="C721" t="s">
        <v>371</v>
      </c>
      <c r="D721">
        <v>24.399666376041001</v>
      </c>
      <c r="E721" t="s">
        <v>264</v>
      </c>
      <c r="F721" t="s">
        <v>264</v>
      </c>
      <c r="G721">
        <f t="shared" si="11"/>
        <v>24.399666376041001</v>
      </c>
      <c r="H721" s="39">
        <v>44166</v>
      </c>
      <c r="I721">
        <v>2020</v>
      </c>
      <c r="J721">
        <v>12</v>
      </c>
    </row>
    <row r="722" spans="1:10" x14ac:dyDescent="0.25">
      <c r="A722" t="s">
        <v>241</v>
      </c>
      <c r="B722" t="s">
        <v>265</v>
      </c>
      <c r="C722" t="s">
        <v>300</v>
      </c>
      <c r="D722">
        <v>10.115603433307299</v>
      </c>
      <c r="E722" t="s">
        <v>265</v>
      </c>
      <c r="F722" t="s">
        <v>265</v>
      </c>
      <c r="G722">
        <f t="shared" si="11"/>
        <v>10.115603433307299</v>
      </c>
      <c r="H722" s="39">
        <v>42005</v>
      </c>
      <c r="I722">
        <v>2015</v>
      </c>
      <c r="J722">
        <v>1</v>
      </c>
    </row>
    <row r="723" spans="1:10" x14ac:dyDescent="0.25">
      <c r="A723" t="s">
        <v>241</v>
      </c>
      <c r="B723" t="s">
        <v>265</v>
      </c>
      <c r="C723" t="s">
        <v>301</v>
      </c>
      <c r="D723">
        <v>10.5632814779983</v>
      </c>
      <c r="E723" t="s">
        <v>265</v>
      </c>
      <c r="F723" t="s">
        <v>265</v>
      </c>
      <c r="G723">
        <f t="shared" si="11"/>
        <v>10.5632814779983</v>
      </c>
      <c r="H723" s="39">
        <v>42036</v>
      </c>
      <c r="I723">
        <v>2015</v>
      </c>
      <c r="J723">
        <v>2</v>
      </c>
    </row>
    <row r="724" spans="1:10" x14ac:dyDescent="0.25">
      <c r="A724" t="s">
        <v>241</v>
      </c>
      <c r="B724" t="s">
        <v>265</v>
      </c>
      <c r="C724" t="s">
        <v>302</v>
      </c>
      <c r="D724">
        <v>10.269693958756999</v>
      </c>
      <c r="E724" t="s">
        <v>265</v>
      </c>
      <c r="F724" t="s">
        <v>265</v>
      </c>
      <c r="G724">
        <f t="shared" si="11"/>
        <v>10.269693958756999</v>
      </c>
      <c r="H724" s="39">
        <v>42064</v>
      </c>
      <c r="I724">
        <v>2015</v>
      </c>
      <c r="J724">
        <v>3</v>
      </c>
    </row>
    <row r="725" spans="1:10" x14ac:dyDescent="0.25">
      <c r="A725" t="s">
        <v>241</v>
      </c>
      <c r="B725" t="s">
        <v>265</v>
      </c>
      <c r="C725" t="s">
        <v>303</v>
      </c>
      <c r="D725">
        <v>10.202735401737099</v>
      </c>
      <c r="E725" t="s">
        <v>265</v>
      </c>
      <c r="F725" t="s">
        <v>265</v>
      </c>
      <c r="G725">
        <f t="shared" si="11"/>
        <v>10.202735401737099</v>
      </c>
      <c r="H725" s="39">
        <v>42095</v>
      </c>
      <c r="I725">
        <v>2015</v>
      </c>
      <c r="J725">
        <v>4</v>
      </c>
    </row>
    <row r="726" spans="1:10" x14ac:dyDescent="0.25">
      <c r="A726" t="s">
        <v>241</v>
      </c>
      <c r="B726" t="s">
        <v>265</v>
      </c>
      <c r="C726" t="s">
        <v>304</v>
      </c>
      <c r="D726">
        <v>10.2662601866021</v>
      </c>
      <c r="E726" t="s">
        <v>265</v>
      </c>
      <c r="F726" t="s">
        <v>265</v>
      </c>
      <c r="G726">
        <f t="shared" si="11"/>
        <v>10.2662601866021</v>
      </c>
      <c r="H726" s="39">
        <v>42125</v>
      </c>
      <c r="I726">
        <v>2015</v>
      </c>
      <c r="J726">
        <v>5</v>
      </c>
    </row>
    <row r="727" spans="1:10" x14ac:dyDescent="0.25">
      <c r="A727" t="s">
        <v>241</v>
      </c>
      <c r="B727" t="s">
        <v>265</v>
      </c>
      <c r="C727" t="s">
        <v>305</v>
      </c>
      <c r="D727">
        <v>10.1387813953526</v>
      </c>
      <c r="E727" t="s">
        <v>265</v>
      </c>
      <c r="F727" t="s">
        <v>265</v>
      </c>
      <c r="G727">
        <f t="shared" si="11"/>
        <v>10.1387813953526</v>
      </c>
      <c r="H727" s="39">
        <v>42156</v>
      </c>
      <c r="I727">
        <v>2015</v>
      </c>
      <c r="J727">
        <v>6</v>
      </c>
    </row>
    <row r="728" spans="1:10" x14ac:dyDescent="0.25">
      <c r="A728" t="s">
        <v>241</v>
      </c>
      <c r="B728" t="s">
        <v>265</v>
      </c>
      <c r="C728" t="s">
        <v>306</v>
      </c>
      <c r="D728">
        <v>10.291584256244301</v>
      </c>
      <c r="E728" t="s">
        <v>265</v>
      </c>
      <c r="F728" t="s">
        <v>265</v>
      </c>
      <c r="G728">
        <f t="shared" si="11"/>
        <v>10.291584256244301</v>
      </c>
      <c r="H728" s="39">
        <v>42186</v>
      </c>
      <c r="I728">
        <v>2015</v>
      </c>
      <c r="J728">
        <v>7</v>
      </c>
    </row>
    <row r="729" spans="1:10" x14ac:dyDescent="0.25">
      <c r="A729" t="s">
        <v>241</v>
      </c>
      <c r="B729" t="s">
        <v>265</v>
      </c>
      <c r="C729" t="s">
        <v>307</v>
      </c>
      <c r="D729">
        <v>10.513921003271999</v>
      </c>
      <c r="E729" t="s">
        <v>265</v>
      </c>
      <c r="F729" t="s">
        <v>265</v>
      </c>
      <c r="G729">
        <f t="shared" si="11"/>
        <v>10.513921003271999</v>
      </c>
      <c r="H729" s="39">
        <v>42217</v>
      </c>
      <c r="I729">
        <v>2015</v>
      </c>
      <c r="J729">
        <v>8</v>
      </c>
    </row>
    <row r="730" spans="1:10" x14ac:dyDescent="0.25">
      <c r="A730" t="s">
        <v>241</v>
      </c>
      <c r="B730" t="s">
        <v>265</v>
      </c>
      <c r="C730" t="s">
        <v>308</v>
      </c>
      <c r="D730">
        <v>11.1839357949908</v>
      </c>
      <c r="E730" t="s">
        <v>265</v>
      </c>
      <c r="F730" t="s">
        <v>265</v>
      </c>
      <c r="G730">
        <f t="shared" si="11"/>
        <v>11.1839357949908</v>
      </c>
      <c r="H730" s="39">
        <v>42248</v>
      </c>
      <c r="I730">
        <v>2015</v>
      </c>
      <c r="J730">
        <v>9</v>
      </c>
    </row>
    <row r="731" spans="1:10" x14ac:dyDescent="0.25">
      <c r="A731" t="s">
        <v>241</v>
      </c>
      <c r="B731" t="s">
        <v>265</v>
      </c>
      <c r="C731" t="s">
        <v>309</v>
      </c>
      <c r="D731">
        <v>10.7109336806576</v>
      </c>
      <c r="E731" t="s">
        <v>265</v>
      </c>
      <c r="F731" t="s">
        <v>265</v>
      </c>
      <c r="G731">
        <f t="shared" si="11"/>
        <v>10.7109336806576</v>
      </c>
      <c r="H731" s="39">
        <v>42278</v>
      </c>
      <c r="I731">
        <v>2015</v>
      </c>
      <c r="J731">
        <v>10</v>
      </c>
    </row>
    <row r="732" spans="1:10" x14ac:dyDescent="0.25">
      <c r="A732" t="s">
        <v>241</v>
      </c>
      <c r="B732" t="s">
        <v>265</v>
      </c>
      <c r="C732" t="s">
        <v>310</v>
      </c>
      <c r="D732">
        <v>10.568002914711199</v>
      </c>
      <c r="E732" t="s">
        <v>265</v>
      </c>
      <c r="F732" t="s">
        <v>265</v>
      </c>
      <c r="G732">
        <f t="shared" si="11"/>
        <v>10.568002914711199</v>
      </c>
      <c r="H732" s="39">
        <v>42309</v>
      </c>
      <c r="I732">
        <v>2015</v>
      </c>
      <c r="J732">
        <v>11</v>
      </c>
    </row>
    <row r="733" spans="1:10" x14ac:dyDescent="0.25">
      <c r="A733" t="s">
        <v>241</v>
      </c>
      <c r="B733" t="s">
        <v>265</v>
      </c>
      <c r="C733" t="s">
        <v>311</v>
      </c>
      <c r="D733">
        <v>11.0101010796505</v>
      </c>
      <c r="E733" t="s">
        <v>265</v>
      </c>
      <c r="F733" t="s">
        <v>265</v>
      </c>
      <c r="G733">
        <f t="shared" si="11"/>
        <v>11.0101010796505</v>
      </c>
      <c r="H733" s="39">
        <v>42339</v>
      </c>
      <c r="I733">
        <v>2015</v>
      </c>
      <c r="J733">
        <v>12</v>
      </c>
    </row>
    <row r="734" spans="1:10" x14ac:dyDescent="0.25">
      <c r="A734" t="s">
        <v>241</v>
      </c>
      <c r="B734" t="s">
        <v>265</v>
      </c>
      <c r="C734" t="s">
        <v>312</v>
      </c>
      <c r="D734">
        <v>11.1598993899067</v>
      </c>
      <c r="E734" t="s">
        <v>265</v>
      </c>
      <c r="F734" t="s">
        <v>265</v>
      </c>
      <c r="G734">
        <f t="shared" si="11"/>
        <v>11.1598993899067</v>
      </c>
      <c r="H734" s="39">
        <v>42370</v>
      </c>
      <c r="I734">
        <v>2016</v>
      </c>
      <c r="J734">
        <v>1</v>
      </c>
    </row>
    <row r="735" spans="1:10" x14ac:dyDescent="0.25">
      <c r="A735" t="s">
        <v>241</v>
      </c>
      <c r="B735" t="s">
        <v>265</v>
      </c>
      <c r="C735" t="s">
        <v>313</v>
      </c>
      <c r="D735">
        <v>11.5646552826618</v>
      </c>
      <c r="E735" t="s">
        <v>265</v>
      </c>
      <c r="F735" t="s">
        <v>265</v>
      </c>
      <c r="G735">
        <f t="shared" si="11"/>
        <v>11.5646552826618</v>
      </c>
      <c r="H735" s="39">
        <v>42401</v>
      </c>
      <c r="I735">
        <v>2016</v>
      </c>
      <c r="J735">
        <v>2</v>
      </c>
    </row>
    <row r="736" spans="1:10" x14ac:dyDescent="0.25">
      <c r="A736" t="s">
        <v>241</v>
      </c>
      <c r="B736" t="s">
        <v>265</v>
      </c>
      <c r="C736" t="s">
        <v>314</v>
      </c>
      <c r="D736">
        <v>11.304117820411101</v>
      </c>
      <c r="E736" t="s">
        <v>265</v>
      </c>
      <c r="F736" t="s">
        <v>265</v>
      </c>
      <c r="G736">
        <f t="shared" si="11"/>
        <v>11.304117820411101</v>
      </c>
      <c r="H736" s="39">
        <v>42430</v>
      </c>
      <c r="I736">
        <v>2016</v>
      </c>
      <c r="J736">
        <v>3</v>
      </c>
    </row>
    <row r="737" spans="1:10" x14ac:dyDescent="0.25">
      <c r="A737" t="s">
        <v>241</v>
      </c>
      <c r="B737" t="s">
        <v>265</v>
      </c>
      <c r="C737" t="s">
        <v>315</v>
      </c>
      <c r="D737">
        <v>11.1182649025289</v>
      </c>
      <c r="E737" t="s">
        <v>265</v>
      </c>
      <c r="F737" t="s">
        <v>265</v>
      </c>
      <c r="G737">
        <f t="shared" si="11"/>
        <v>11.1182649025289</v>
      </c>
      <c r="H737" s="39">
        <v>42461</v>
      </c>
      <c r="I737">
        <v>2016</v>
      </c>
      <c r="J737">
        <v>4</v>
      </c>
    </row>
    <row r="738" spans="1:10" x14ac:dyDescent="0.25">
      <c r="A738" t="s">
        <v>241</v>
      </c>
      <c r="B738" t="s">
        <v>265</v>
      </c>
      <c r="C738" t="s">
        <v>316</v>
      </c>
      <c r="D738">
        <v>10.998512098627801</v>
      </c>
      <c r="E738" t="s">
        <v>265</v>
      </c>
      <c r="F738" t="s">
        <v>265</v>
      </c>
      <c r="G738">
        <f t="shared" si="11"/>
        <v>10.998512098627801</v>
      </c>
      <c r="H738" s="39">
        <v>42491</v>
      </c>
      <c r="I738">
        <v>2016</v>
      </c>
      <c r="J738">
        <v>5</v>
      </c>
    </row>
    <row r="739" spans="1:10" x14ac:dyDescent="0.25">
      <c r="A739" t="s">
        <v>241</v>
      </c>
      <c r="B739" t="s">
        <v>265</v>
      </c>
      <c r="C739" t="s">
        <v>317</v>
      </c>
      <c r="D739">
        <v>9.9979967370030103</v>
      </c>
      <c r="E739" t="s">
        <v>265</v>
      </c>
      <c r="F739" t="s">
        <v>265</v>
      </c>
      <c r="G739">
        <f t="shared" si="11"/>
        <v>9.9979967370030103</v>
      </c>
      <c r="H739" s="39">
        <v>42522</v>
      </c>
      <c r="I739">
        <v>2016</v>
      </c>
      <c r="J739">
        <v>6</v>
      </c>
    </row>
    <row r="740" spans="1:10" x14ac:dyDescent="0.25">
      <c r="A740" t="s">
        <v>241</v>
      </c>
      <c r="B740" t="s">
        <v>265</v>
      </c>
      <c r="C740" t="s">
        <v>318</v>
      </c>
      <c r="D740">
        <v>9.6481811987258101</v>
      </c>
      <c r="E740" t="s">
        <v>265</v>
      </c>
      <c r="F740" t="s">
        <v>265</v>
      </c>
      <c r="G740">
        <f t="shared" si="11"/>
        <v>9.6481811987258101</v>
      </c>
      <c r="H740" s="39">
        <v>42552</v>
      </c>
      <c r="I740">
        <v>2016</v>
      </c>
      <c r="J740">
        <v>7</v>
      </c>
    </row>
    <row r="741" spans="1:10" x14ac:dyDescent="0.25">
      <c r="A741" t="s">
        <v>241</v>
      </c>
      <c r="B741" t="s">
        <v>265</v>
      </c>
      <c r="C741" t="s">
        <v>319</v>
      </c>
      <c r="D741">
        <v>10.515637889349501</v>
      </c>
      <c r="E741" t="s">
        <v>265</v>
      </c>
      <c r="F741" t="s">
        <v>265</v>
      </c>
      <c r="G741">
        <f t="shared" si="11"/>
        <v>10.515637889349501</v>
      </c>
      <c r="H741" s="39">
        <v>42583</v>
      </c>
      <c r="I741">
        <v>2016</v>
      </c>
      <c r="J741">
        <v>8</v>
      </c>
    </row>
    <row r="742" spans="1:10" x14ac:dyDescent="0.25">
      <c r="A742" t="s">
        <v>241</v>
      </c>
      <c r="B742" t="s">
        <v>265</v>
      </c>
      <c r="C742" t="s">
        <v>320</v>
      </c>
      <c r="D742">
        <v>10.543966509627101</v>
      </c>
      <c r="E742" t="s">
        <v>265</v>
      </c>
      <c r="F742" t="s">
        <v>265</v>
      </c>
      <c r="G742">
        <f t="shared" si="11"/>
        <v>10.543966509627101</v>
      </c>
      <c r="H742" s="39">
        <v>42614</v>
      </c>
      <c r="I742">
        <v>2016</v>
      </c>
      <c r="J742">
        <v>9</v>
      </c>
    </row>
    <row r="743" spans="1:10" x14ac:dyDescent="0.25">
      <c r="A743" t="s">
        <v>241</v>
      </c>
      <c r="B743" t="s">
        <v>265</v>
      </c>
      <c r="C743" t="s">
        <v>321</v>
      </c>
      <c r="D743">
        <v>10.5564139336885</v>
      </c>
      <c r="E743" t="s">
        <v>265</v>
      </c>
      <c r="F743" t="s">
        <v>265</v>
      </c>
      <c r="G743">
        <f t="shared" si="11"/>
        <v>10.5564139336885</v>
      </c>
      <c r="H743" s="39">
        <v>42644</v>
      </c>
      <c r="I743">
        <v>2016</v>
      </c>
      <c r="J743">
        <v>10</v>
      </c>
    </row>
    <row r="744" spans="1:10" x14ac:dyDescent="0.25">
      <c r="A744" t="s">
        <v>241</v>
      </c>
      <c r="B744" t="s">
        <v>265</v>
      </c>
      <c r="C744" t="s">
        <v>322</v>
      </c>
      <c r="D744">
        <v>10.690760269247701</v>
      </c>
      <c r="E744" t="s">
        <v>265</v>
      </c>
      <c r="F744" t="s">
        <v>265</v>
      </c>
      <c r="G744">
        <f t="shared" si="11"/>
        <v>10.690760269247701</v>
      </c>
      <c r="H744" s="39">
        <v>42675</v>
      </c>
      <c r="I744">
        <v>2016</v>
      </c>
      <c r="J744">
        <v>11</v>
      </c>
    </row>
    <row r="745" spans="1:10" x14ac:dyDescent="0.25">
      <c r="A745" t="s">
        <v>241</v>
      </c>
      <c r="B745" t="s">
        <v>265</v>
      </c>
      <c r="C745" t="s">
        <v>323</v>
      </c>
      <c r="D745">
        <v>10.3139037752509</v>
      </c>
      <c r="E745" t="s">
        <v>265</v>
      </c>
      <c r="F745" t="s">
        <v>265</v>
      </c>
      <c r="G745">
        <f t="shared" si="11"/>
        <v>10.3139037752509</v>
      </c>
      <c r="H745" s="39">
        <v>42705</v>
      </c>
      <c r="I745">
        <v>2016</v>
      </c>
      <c r="J745">
        <v>12</v>
      </c>
    </row>
    <row r="746" spans="1:10" x14ac:dyDescent="0.25">
      <c r="A746" t="s">
        <v>241</v>
      </c>
      <c r="B746" t="s">
        <v>265</v>
      </c>
      <c r="C746" t="s">
        <v>324</v>
      </c>
      <c r="D746">
        <v>9.84862764826625</v>
      </c>
      <c r="E746" t="s">
        <v>265</v>
      </c>
      <c r="F746" t="s">
        <v>265</v>
      </c>
      <c r="G746">
        <f t="shared" si="11"/>
        <v>9.84862764826625</v>
      </c>
      <c r="H746" s="39">
        <v>42736</v>
      </c>
      <c r="I746">
        <v>2017</v>
      </c>
      <c r="J746">
        <v>1</v>
      </c>
    </row>
    <row r="747" spans="1:10" x14ac:dyDescent="0.25">
      <c r="A747" t="s">
        <v>241</v>
      </c>
      <c r="B747" t="s">
        <v>265</v>
      </c>
      <c r="C747" t="s">
        <v>325</v>
      </c>
      <c r="D747">
        <v>9.6816604772357699</v>
      </c>
      <c r="E747" t="s">
        <v>265</v>
      </c>
      <c r="F747" t="s">
        <v>265</v>
      </c>
      <c r="G747">
        <f t="shared" si="11"/>
        <v>9.6816604772357699</v>
      </c>
      <c r="H747" s="39">
        <v>42767</v>
      </c>
      <c r="I747">
        <v>2017</v>
      </c>
      <c r="J747">
        <v>2</v>
      </c>
    </row>
    <row r="748" spans="1:10" x14ac:dyDescent="0.25">
      <c r="A748" t="s">
        <v>241</v>
      </c>
      <c r="B748" t="s">
        <v>265</v>
      </c>
      <c r="C748" t="s">
        <v>326</v>
      </c>
      <c r="D748">
        <v>9.9031387812247509</v>
      </c>
      <c r="E748" t="s">
        <v>265</v>
      </c>
      <c r="F748" t="s">
        <v>265</v>
      </c>
      <c r="G748">
        <f t="shared" si="11"/>
        <v>9.9031387812247509</v>
      </c>
      <c r="H748" s="39">
        <v>42795</v>
      </c>
      <c r="I748">
        <v>2017</v>
      </c>
      <c r="J748">
        <v>3</v>
      </c>
    </row>
    <row r="749" spans="1:10" x14ac:dyDescent="0.25">
      <c r="A749" t="s">
        <v>241</v>
      </c>
      <c r="B749" t="s">
        <v>265</v>
      </c>
      <c r="C749" t="s">
        <v>327</v>
      </c>
      <c r="D749">
        <v>10.4740034019717</v>
      </c>
      <c r="E749" t="s">
        <v>265</v>
      </c>
      <c r="F749" t="s">
        <v>265</v>
      </c>
      <c r="G749">
        <f t="shared" si="11"/>
        <v>10.4740034019717</v>
      </c>
      <c r="H749" s="39">
        <v>42826</v>
      </c>
      <c r="I749">
        <v>2017</v>
      </c>
      <c r="J749">
        <v>4</v>
      </c>
    </row>
    <row r="750" spans="1:10" x14ac:dyDescent="0.25">
      <c r="A750" t="s">
        <v>241</v>
      </c>
      <c r="B750" t="s">
        <v>265</v>
      </c>
      <c r="C750" t="s">
        <v>328</v>
      </c>
      <c r="D750">
        <v>10.1121696611524</v>
      </c>
      <c r="E750" t="s">
        <v>265</v>
      </c>
      <c r="F750" t="s">
        <v>265</v>
      </c>
      <c r="G750">
        <f t="shared" si="11"/>
        <v>10.1121696611524</v>
      </c>
      <c r="H750" s="39">
        <v>42856</v>
      </c>
      <c r="I750">
        <v>2017</v>
      </c>
      <c r="J750">
        <v>5</v>
      </c>
    </row>
    <row r="751" spans="1:10" x14ac:dyDescent="0.25">
      <c r="A751" t="s">
        <v>241</v>
      </c>
      <c r="B751" t="s">
        <v>265</v>
      </c>
      <c r="C751" t="s">
        <v>329</v>
      </c>
      <c r="D751">
        <v>9.9756772179963509</v>
      </c>
      <c r="E751" t="s">
        <v>265</v>
      </c>
      <c r="F751" t="s">
        <v>265</v>
      </c>
      <c r="G751">
        <f t="shared" si="11"/>
        <v>9.9756772179963509</v>
      </c>
      <c r="H751" s="39">
        <v>42887</v>
      </c>
      <c r="I751">
        <v>2017</v>
      </c>
      <c r="J751">
        <v>6</v>
      </c>
    </row>
    <row r="752" spans="1:10" x14ac:dyDescent="0.25">
      <c r="A752" t="s">
        <v>241</v>
      </c>
      <c r="B752" t="s">
        <v>265</v>
      </c>
      <c r="C752" t="s">
        <v>330</v>
      </c>
      <c r="D752">
        <v>9.6820896987551404</v>
      </c>
      <c r="E752" t="s">
        <v>265</v>
      </c>
      <c r="F752" t="s">
        <v>265</v>
      </c>
      <c r="G752">
        <f t="shared" si="11"/>
        <v>9.6820896987551404</v>
      </c>
      <c r="H752" s="39">
        <v>42917</v>
      </c>
      <c r="I752">
        <v>2017</v>
      </c>
      <c r="J752">
        <v>7</v>
      </c>
    </row>
    <row r="753" spans="1:10" x14ac:dyDescent="0.25">
      <c r="A753" t="s">
        <v>241</v>
      </c>
      <c r="B753" t="s">
        <v>265</v>
      </c>
      <c r="C753" t="s">
        <v>331</v>
      </c>
      <c r="D753">
        <v>9.8336048950886799</v>
      </c>
      <c r="E753" t="s">
        <v>265</v>
      </c>
      <c r="F753" t="s">
        <v>265</v>
      </c>
      <c r="G753">
        <f t="shared" si="11"/>
        <v>9.8336048950886799</v>
      </c>
      <c r="H753" s="39">
        <v>42948</v>
      </c>
      <c r="I753">
        <v>2017</v>
      </c>
      <c r="J753">
        <v>8</v>
      </c>
    </row>
    <row r="754" spans="1:10" x14ac:dyDescent="0.25">
      <c r="A754" t="s">
        <v>241</v>
      </c>
      <c r="B754" t="s">
        <v>265</v>
      </c>
      <c r="C754" t="s">
        <v>332</v>
      </c>
      <c r="D754">
        <v>10.624230933747199</v>
      </c>
      <c r="E754" t="s">
        <v>265</v>
      </c>
      <c r="F754" t="s">
        <v>265</v>
      </c>
      <c r="G754">
        <f t="shared" si="11"/>
        <v>10.624230933747199</v>
      </c>
      <c r="H754" s="39">
        <v>42979</v>
      </c>
      <c r="I754">
        <v>2017</v>
      </c>
      <c r="J754">
        <v>9</v>
      </c>
    </row>
    <row r="755" spans="1:10" x14ac:dyDescent="0.25">
      <c r="A755" t="s">
        <v>241</v>
      </c>
      <c r="B755" t="s">
        <v>265</v>
      </c>
      <c r="C755" t="s">
        <v>333</v>
      </c>
      <c r="D755">
        <v>10.4152000538196</v>
      </c>
      <c r="E755" t="s">
        <v>265</v>
      </c>
      <c r="F755" t="s">
        <v>265</v>
      </c>
      <c r="G755">
        <f t="shared" si="11"/>
        <v>10.4152000538196</v>
      </c>
      <c r="H755" s="39">
        <v>43009</v>
      </c>
      <c r="I755">
        <v>2017</v>
      </c>
      <c r="J755">
        <v>10</v>
      </c>
    </row>
    <row r="756" spans="1:10" x14ac:dyDescent="0.25">
      <c r="A756" t="s">
        <v>241</v>
      </c>
      <c r="B756" t="s">
        <v>265</v>
      </c>
      <c r="C756" t="s">
        <v>334</v>
      </c>
      <c r="D756">
        <v>10.336652515776899</v>
      </c>
      <c r="E756" t="s">
        <v>265</v>
      </c>
      <c r="F756" t="s">
        <v>265</v>
      </c>
      <c r="G756">
        <f t="shared" si="11"/>
        <v>10.336652515776899</v>
      </c>
      <c r="H756" s="39">
        <v>43040</v>
      </c>
      <c r="I756">
        <v>2017</v>
      </c>
      <c r="J756">
        <v>11</v>
      </c>
    </row>
    <row r="757" spans="1:10" x14ac:dyDescent="0.25">
      <c r="A757" t="s">
        <v>241</v>
      </c>
      <c r="B757" t="s">
        <v>265</v>
      </c>
      <c r="C757" t="s">
        <v>335</v>
      </c>
      <c r="D757">
        <v>10.2993102435927</v>
      </c>
      <c r="E757" t="s">
        <v>265</v>
      </c>
      <c r="F757" t="s">
        <v>265</v>
      </c>
      <c r="G757">
        <f t="shared" si="11"/>
        <v>10.2993102435927</v>
      </c>
      <c r="H757" s="39">
        <v>43070</v>
      </c>
      <c r="I757">
        <v>2017</v>
      </c>
      <c r="J757">
        <v>12</v>
      </c>
    </row>
    <row r="758" spans="1:10" x14ac:dyDescent="0.25">
      <c r="A758" t="s">
        <v>241</v>
      </c>
      <c r="B758" t="s">
        <v>265</v>
      </c>
      <c r="C758" t="s">
        <v>336</v>
      </c>
      <c r="D758">
        <v>9.5975330594414494</v>
      </c>
      <c r="E758" t="s">
        <v>265</v>
      </c>
      <c r="F758" t="s">
        <v>265</v>
      </c>
      <c r="G758">
        <f t="shared" si="11"/>
        <v>9.5975330594414494</v>
      </c>
      <c r="H758" s="39">
        <v>43101</v>
      </c>
      <c r="I758">
        <v>2018</v>
      </c>
      <c r="J758">
        <v>1</v>
      </c>
    </row>
    <row r="759" spans="1:10" x14ac:dyDescent="0.25">
      <c r="A759" t="s">
        <v>241</v>
      </c>
      <c r="B759" t="s">
        <v>265</v>
      </c>
      <c r="C759" t="s">
        <v>337</v>
      </c>
      <c r="D759">
        <v>10.115603433307299</v>
      </c>
      <c r="E759" t="s">
        <v>265</v>
      </c>
      <c r="F759" t="s">
        <v>265</v>
      </c>
      <c r="G759">
        <f t="shared" si="11"/>
        <v>10.115603433307299</v>
      </c>
      <c r="H759" s="39">
        <v>43132</v>
      </c>
      <c r="I759">
        <v>2018</v>
      </c>
      <c r="J759">
        <v>2</v>
      </c>
    </row>
    <row r="760" spans="1:10" x14ac:dyDescent="0.25">
      <c r="A760" t="s">
        <v>241</v>
      </c>
      <c r="B760" t="s">
        <v>265</v>
      </c>
      <c r="C760" t="s">
        <v>338</v>
      </c>
      <c r="D760">
        <v>10.2542419840601</v>
      </c>
      <c r="E760" t="s">
        <v>265</v>
      </c>
      <c r="F760" t="s">
        <v>265</v>
      </c>
      <c r="G760">
        <f t="shared" si="11"/>
        <v>10.2542419840601</v>
      </c>
      <c r="H760" s="39">
        <v>43160</v>
      </c>
      <c r="I760">
        <v>2018</v>
      </c>
      <c r="J760">
        <v>3</v>
      </c>
    </row>
    <row r="761" spans="1:10" x14ac:dyDescent="0.25">
      <c r="A761" t="s">
        <v>241</v>
      </c>
      <c r="B761" t="s">
        <v>265</v>
      </c>
      <c r="C761" t="s">
        <v>339</v>
      </c>
      <c r="D761">
        <v>9.8803900406987903</v>
      </c>
      <c r="E761" t="s">
        <v>265</v>
      </c>
      <c r="F761" t="s">
        <v>265</v>
      </c>
      <c r="G761">
        <f t="shared" si="11"/>
        <v>9.8803900406987903</v>
      </c>
      <c r="H761" s="39">
        <v>43191</v>
      </c>
      <c r="I761">
        <v>2018</v>
      </c>
      <c r="J761">
        <v>4</v>
      </c>
    </row>
    <row r="762" spans="1:10" x14ac:dyDescent="0.25">
      <c r="A762" t="s">
        <v>241</v>
      </c>
      <c r="B762" t="s">
        <v>265</v>
      </c>
      <c r="C762" t="s">
        <v>340</v>
      </c>
      <c r="D762">
        <v>10.0383435598227</v>
      </c>
      <c r="E762" t="s">
        <v>265</v>
      </c>
      <c r="F762" t="s">
        <v>265</v>
      </c>
      <c r="G762">
        <f t="shared" si="11"/>
        <v>10.0383435598227</v>
      </c>
      <c r="H762" s="39">
        <v>43221</v>
      </c>
      <c r="I762">
        <v>2018</v>
      </c>
      <c r="J762">
        <v>5</v>
      </c>
    </row>
    <row r="763" spans="1:10" x14ac:dyDescent="0.25">
      <c r="A763" t="s">
        <v>241</v>
      </c>
      <c r="B763" t="s">
        <v>265</v>
      </c>
      <c r="C763" t="s">
        <v>341</v>
      </c>
      <c r="D763">
        <v>9.6812312557163995</v>
      </c>
      <c r="E763" t="s">
        <v>265</v>
      </c>
      <c r="F763" t="s">
        <v>265</v>
      </c>
      <c r="G763">
        <f t="shared" si="11"/>
        <v>9.6812312557163995</v>
      </c>
      <c r="H763" s="39">
        <v>43252</v>
      </c>
      <c r="I763">
        <v>2018</v>
      </c>
      <c r="J763">
        <v>6</v>
      </c>
    </row>
    <row r="764" spans="1:10" x14ac:dyDescent="0.25">
      <c r="A764" t="s">
        <v>241</v>
      </c>
      <c r="B764" t="s">
        <v>265</v>
      </c>
      <c r="C764" t="s">
        <v>342</v>
      </c>
      <c r="D764">
        <v>9.6988293380101105</v>
      </c>
      <c r="E764" t="s">
        <v>265</v>
      </c>
      <c r="F764" t="s">
        <v>265</v>
      </c>
      <c r="G764">
        <f t="shared" si="11"/>
        <v>9.6988293380101105</v>
      </c>
      <c r="H764" s="39">
        <v>43282</v>
      </c>
      <c r="I764">
        <v>2018</v>
      </c>
      <c r="J764">
        <v>7</v>
      </c>
    </row>
    <row r="765" spans="1:10" x14ac:dyDescent="0.25">
      <c r="A765" t="s">
        <v>241</v>
      </c>
      <c r="B765" t="s">
        <v>265</v>
      </c>
      <c r="C765" t="s">
        <v>343</v>
      </c>
      <c r="D765">
        <v>9.8327464520499497</v>
      </c>
      <c r="E765" t="s">
        <v>265</v>
      </c>
      <c r="F765" t="s">
        <v>265</v>
      </c>
      <c r="G765">
        <f t="shared" si="11"/>
        <v>9.8327464520499497</v>
      </c>
      <c r="H765" s="39">
        <v>43313</v>
      </c>
      <c r="I765">
        <v>2018</v>
      </c>
      <c r="J765">
        <v>8</v>
      </c>
    </row>
    <row r="766" spans="1:10" x14ac:dyDescent="0.25">
      <c r="A766" t="s">
        <v>241</v>
      </c>
      <c r="B766" t="s">
        <v>265</v>
      </c>
      <c r="C766" t="s">
        <v>344</v>
      </c>
      <c r="D766">
        <v>10.340515509451199</v>
      </c>
      <c r="E766" t="s">
        <v>265</v>
      </c>
      <c r="F766" t="s">
        <v>265</v>
      </c>
      <c r="G766">
        <f t="shared" si="11"/>
        <v>10.340515509451199</v>
      </c>
      <c r="H766" s="39">
        <v>43344</v>
      </c>
      <c r="I766">
        <v>2018</v>
      </c>
      <c r="J766">
        <v>9</v>
      </c>
    </row>
    <row r="767" spans="1:10" x14ac:dyDescent="0.25">
      <c r="A767" t="s">
        <v>241</v>
      </c>
      <c r="B767" t="s">
        <v>265</v>
      </c>
      <c r="C767" t="s">
        <v>345</v>
      </c>
      <c r="D767">
        <v>10.672732965434699</v>
      </c>
      <c r="E767" t="s">
        <v>265</v>
      </c>
      <c r="F767" t="s">
        <v>265</v>
      </c>
      <c r="G767">
        <f t="shared" si="11"/>
        <v>10.672732965434699</v>
      </c>
      <c r="H767" s="39">
        <v>43374</v>
      </c>
      <c r="I767">
        <v>2018</v>
      </c>
      <c r="J767">
        <v>10</v>
      </c>
    </row>
    <row r="768" spans="1:10" x14ac:dyDescent="0.25">
      <c r="A768" t="s">
        <v>241</v>
      </c>
      <c r="B768" t="s">
        <v>265</v>
      </c>
      <c r="C768" t="s">
        <v>346</v>
      </c>
      <c r="D768">
        <v>10.6448335666764</v>
      </c>
      <c r="E768" t="s">
        <v>265</v>
      </c>
      <c r="F768" t="s">
        <v>265</v>
      </c>
      <c r="G768">
        <f t="shared" si="11"/>
        <v>10.6448335666764</v>
      </c>
      <c r="H768" s="39">
        <v>43405</v>
      </c>
      <c r="I768">
        <v>2018</v>
      </c>
      <c r="J768">
        <v>11</v>
      </c>
    </row>
    <row r="769" spans="1:10" x14ac:dyDescent="0.25">
      <c r="A769" t="s">
        <v>241</v>
      </c>
      <c r="B769" t="s">
        <v>265</v>
      </c>
      <c r="C769" t="s">
        <v>347</v>
      </c>
      <c r="D769">
        <v>10.0735397244101</v>
      </c>
      <c r="E769" t="s">
        <v>265</v>
      </c>
      <c r="F769" t="s">
        <v>265</v>
      </c>
      <c r="G769">
        <f t="shared" si="11"/>
        <v>10.0735397244101</v>
      </c>
      <c r="H769" s="39">
        <v>43435</v>
      </c>
      <c r="I769">
        <v>2018</v>
      </c>
      <c r="J769">
        <v>12</v>
      </c>
    </row>
    <row r="770" spans="1:10" x14ac:dyDescent="0.25">
      <c r="A770" t="s">
        <v>241</v>
      </c>
      <c r="B770" t="s">
        <v>265</v>
      </c>
      <c r="C770" t="s">
        <v>348</v>
      </c>
      <c r="D770">
        <v>10.315191439809</v>
      </c>
      <c r="E770" t="s">
        <v>265</v>
      </c>
      <c r="F770" t="s">
        <v>265</v>
      </c>
      <c r="G770">
        <f t="shared" ref="G770:G833" si="12">D770</f>
        <v>10.315191439809</v>
      </c>
      <c r="H770" s="39">
        <v>43466</v>
      </c>
      <c r="I770">
        <v>2019</v>
      </c>
      <c r="J770">
        <v>1</v>
      </c>
    </row>
    <row r="771" spans="1:10" x14ac:dyDescent="0.25">
      <c r="A771" t="s">
        <v>241</v>
      </c>
      <c r="B771" t="s">
        <v>265</v>
      </c>
      <c r="C771" t="s">
        <v>349</v>
      </c>
      <c r="D771">
        <v>10.756860383229</v>
      </c>
      <c r="E771" t="s">
        <v>265</v>
      </c>
      <c r="F771" t="s">
        <v>265</v>
      </c>
      <c r="G771">
        <f t="shared" si="12"/>
        <v>10.756860383229</v>
      </c>
      <c r="H771" s="39">
        <v>43497</v>
      </c>
      <c r="I771">
        <v>2019</v>
      </c>
      <c r="J771">
        <v>2</v>
      </c>
    </row>
    <row r="772" spans="1:10" x14ac:dyDescent="0.25">
      <c r="A772" t="s">
        <v>241</v>
      </c>
      <c r="B772" t="s">
        <v>265</v>
      </c>
      <c r="C772" t="s">
        <v>350</v>
      </c>
      <c r="D772">
        <v>10.767161699693601</v>
      </c>
      <c r="E772" t="s">
        <v>265</v>
      </c>
      <c r="F772" t="s">
        <v>265</v>
      </c>
      <c r="G772">
        <f t="shared" si="12"/>
        <v>10.767161699693601</v>
      </c>
      <c r="H772" s="39">
        <v>43525</v>
      </c>
      <c r="I772">
        <v>2019</v>
      </c>
      <c r="J772">
        <v>3</v>
      </c>
    </row>
    <row r="773" spans="1:10" x14ac:dyDescent="0.25">
      <c r="A773" t="s">
        <v>241</v>
      </c>
      <c r="B773" t="s">
        <v>265</v>
      </c>
      <c r="C773" t="s">
        <v>351</v>
      </c>
      <c r="D773">
        <v>10.7826136743905</v>
      </c>
      <c r="E773" t="s">
        <v>265</v>
      </c>
      <c r="F773" t="s">
        <v>265</v>
      </c>
      <c r="G773">
        <f t="shared" si="12"/>
        <v>10.7826136743905</v>
      </c>
      <c r="H773" s="39">
        <v>43556</v>
      </c>
      <c r="I773">
        <v>2019</v>
      </c>
      <c r="J773">
        <v>4</v>
      </c>
    </row>
    <row r="774" spans="1:10" x14ac:dyDescent="0.25">
      <c r="A774" t="s">
        <v>241</v>
      </c>
      <c r="B774" t="s">
        <v>265</v>
      </c>
      <c r="C774" t="s">
        <v>352</v>
      </c>
      <c r="D774">
        <v>10.4645605285458</v>
      </c>
      <c r="E774" t="s">
        <v>265</v>
      </c>
      <c r="F774" t="s">
        <v>265</v>
      </c>
      <c r="G774">
        <f t="shared" si="12"/>
        <v>10.4645605285458</v>
      </c>
      <c r="H774" s="39">
        <v>43586</v>
      </c>
      <c r="I774">
        <v>2019</v>
      </c>
      <c r="J774">
        <v>5</v>
      </c>
    </row>
    <row r="775" spans="1:10" x14ac:dyDescent="0.25">
      <c r="A775" t="s">
        <v>241</v>
      </c>
      <c r="B775" t="s">
        <v>265</v>
      </c>
      <c r="C775" t="s">
        <v>353</v>
      </c>
      <c r="D775">
        <v>10.3156206613283</v>
      </c>
      <c r="E775" t="s">
        <v>265</v>
      </c>
      <c r="F775" t="s">
        <v>265</v>
      </c>
      <c r="G775">
        <f t="shared" si="12"/>
        <v>10.3156206613283</v>
      </c>
      <c r="H775" s="39">
        <v>43617</v>
      </c>
      <c r="I775">
        <v>2019</v>
      </c>
      <c r="J775">
        <v>6</v>
      </c>
    </row>
    <row r="776" spans="1:10" x14ac:dyDescent="0.25">
      <c r="A776" t="s">
        <v>241</v>
      </c>
      <c r="B776" t="s">
        <v>265</v>
      </c>
      <c r="C776" t="s">
        <v>354</v>
      </c>
      <c r="D776">
        <v>9.7095598759940493</v>
      </c>
      <c r="E776" t="s">
        <v>265</v>
      </c>
      <c r="F776" t="s">
        <v>265</v>
      </c>
      <c r="G776">
        <f t="shared" si="12"/>
        <v>9.7095598759940493</v>
      </c>
      <c r="H776" s="39">
        <v>43647</v>
      </c>
      <c r="I776">
        <v>2019</v>
      </c>
      <c r="J776">
        <v>7</v>
      </c>
    </row>
    <row r="777" spans="1:10" x14ac:dyDescent="0.25">
      <c r="A777" t="s">
        <v>241</v>
      </c>
      <c r="B777" t="s">
        <v>265</v>
      </c>
      <c r="C777" t="s">
        <v>355</v>
      </c>
      <c r="D777">
        <v>10.0258961357613</v>
      </c>
      <c r="E777" t="s">
        <v>265</v>
      </c>
      <c r="F777" t="s">
        <v>265</v>
      </c>
      <c r="G777">
        <f t="shared" si="12"/>
        <v>10.0258961357613</v>
      </c>
      <c r="H777" s="39">
        <v>43678</v>
      </c>
      <c r="I777">
        <v>2019</v>
      </c>
      <c r="J777">
        <v>8</v>
      </c>
    </row>
    <row r="778" spans="1:10" x14ac:dyDescent="0.25">
      <c r="A778" t="s">
        <v>241</v>
      </c>
      <c r="B778" t="s">
        <v>265</v>
      </c>
      <c r="C778" t="s">
        <v>356</v>
      </c>
      <c r="D778">
        <v>10.5242223197366</v>
      </c>
      <c r="E778" t="s">
        <v>265</v>
      </c>
      <c r="F778" t="s">
        <v>265</v>
      </c>
      <c r="G778">
        <f t="shared" si="12"/>
        <v>10.5242223197366</v>
      </c>
      <c r="H778" s="39">
        <v>43709</v>
      </c>
      <c r="I778">
        <v>2019</v>
      </c>
      <c r="J778">
        <v>9</v>
      </c>
    </row>
    <row r="779" spans="1:10" x14ac:dyDescent="0.25">
      <c r="A779" t="s">
        <v>241</v>
      </c>
      <c r="B779" t="s">
        <v>265</v>
      </c>
      <c r="C779" t="s">
        <v>357</v>
      </c>
      <c r="D779">
        <v>9.9516408129122702</v>
      </c>
      <c r="E779" t="s">
        <v>265</v>
      </c>
      <c r="F779" t="s">
        <v>265</v>
      </c>
      <c r="G779">
        <f t="shared" si="12"/>
        <v>9.9516408129122702</v>
      </c>
      <c r="H779" s="39">
        <v>43739</v>
      </c>
      <c r="I779">
        <v>2019</v>
      </c>
      <c r="J779">
        <v>10</v>
      </c>
    </row>
    <row r="780" spans="1:10" x14ac:dyDescent="0.25">
      <c r="A780" t="s">
        <v>241</v>
      </c>
      <c r="B780" t="s">
        <v>265</v>
      </c>
      <c r="C780" t="s">
        <v>358</v>
      </c>
      <c r="D780">
        <v>10.470569629816801</v>
      </c>
      <c r="E780" t="s">
        <v>265</v>
      </c>
      <c r="F780" t="s">
        <v>265</v>
      </c>
      <c r="G780">
        <f t="shared" si="12"/>
        <v>10.470569629816801</v>
      </c>
      <c r="H780" s="39">
        <v>43770</v>
      </c>
      <c r="I780">
        <v>2019</v>
      </c>
      <c r="J780">
        <v>11</v>
      </c>
    </row>
    <row r="781" spans="1:10" x14ac:dyDescent="0.25">
      <c r="A781" t="s">
        <v>241</v>
      </c>
      <c r="B781" t="s">
        <v>265</v>
      </c>
      <c r="C781" t="s">
        <v>359</v>
      </c>
      <c r="D781">
        <v>10.554267826091801</v>
      </c>
      <c r="E781" t="s">
        <v>265</v>
      </c>
      <c r="F781" t="s">
        <v>265</v>
      </c>
      <c r="G781">
        <f t="shared" si="12"/>
        <v>10.554267826091801</v>
      </c>
      <c r="H781" s="39">
        <v>43800</v>
      </c>
      <c r="I781">
        <v>2019</v>
      </c>
      <c r="J781">
        <v>12</v>
      </c>
    </row>
    <row r="782" spans="1:10" x14ac:dyDescent="0.25">
      <c r="A782" t="s">
        <v>241</v>
      </c>
      <c r="B782" t="s">
        <v>265</v>
      </c>
      <c r="C782" t="s">
        <v>360</v>
      </c>
      <c r="D782">
        <v>10.319912876521901</v>
      </c>
      <c r="E782" t="s">
        <v>265</v>
      </c>
      <c r="F782" t="s">
        <v>265</v>
      </c>
      <c r="G782">
        <f t="shared" si="12"/>
        <v>10.319912876521901</v>
      </c>
      <c r="H782" s="39">
        <v>43831</v>
      </c>
      <c r="I782">
        <v>2020</v>
      </c>
      <c r="J782">
        <v>1</v>
      </c>
    </row>
    <row r="783" spans="1:10" x14ac:dyDescent="0.25">
      <c r="A783" t="s">
        <v>241</v>
      </c>
      <c r="B783" t="s">
        <v>265</v>
      </c>
      <c r="C783" t="s">
        <v>361</v>
      </c>
      <c r="D783">
        <v>10.623372490708499</v>
      </c>
      <c r="E783" t="s">
        <v>265</v>
      </c>
      <c r="F783" t="s">
        <v>265</v>
      </c>
      <c r="G783">
        <f t="shared" si="12"/>
        <v>10.623372490708499</v>
      </c>
      <c r="H783" s="39">
        <v>43862</v>
      </c>
      <c r="I783">
        <v>2020</v>
      </c>
      <c r="J783">
        <v>2</v>
      </c>
    </row>
    <row r="784" spans="1:10" x14ac:dyDescent="0.25">
      <c r="A784" t="s">
        <v>241</v>
      </c>
      <c r="B784" t="s">
        <v>265</v>
      </c>
      <c r="C784" t="s">
        <v>362</v>
      </c>
      <c r="D784">
        <v>10.6006237501824</v>
      </c>
      <c r="E784" t="s">
        <v>265</v>
      </c>
      <c r="F784" t="s">
        <v>265</v>
      </c>
      <c r="G784">
        <f t="shared" si="12"/>
        <v>10.6006237501824</v>
      </c>
      <c r="H784" s="39">
        <v>43891</v>
      </c>
      <c r="I784">
        <v>2020</v>
      </c>
      <c r="J784">
        <v>3</v>
      </c>
    </row>
    <row r="785" spans="1:10" x14ac:dyDescent="0.25">
      <c r="A785" t="s">
        <v>241</v>
      </c>
      <c r="B785" t="s">
        <v>265</v>
      </c>
      <c r="C785" t="s">
        <v>363</v>
      </c>
      <c r="D785">
        <v>10.2993102435927</v>
      </c>
      <c r="E785" t="s">
        <v>265</v>
      </c>
      <c r="F785" t="s">
        <v>265</v>
      </c>
      <c r="G785">
        <f t="shared" si="12"/>
        <v>10.2993102435927</v>
      </c>
      <c r="H785" s="39">
        <v>43922</v>
      </c>
      <c r="I785">
        <v>2020</v>
      </c>
      <c r="J785">
        <v>4</v>
      </c>
    </row>
    <row r="786" spans="1:10" x14ac:dyDescent="0.25">
      <c r="A786" t="s">
        <v>241</v>
      </c>
      <c r="B786" t="s">
        <v>265</v>
      </c>
      <c r="C786" t="s">
        <v>364</v>
      </c>
      <c r="D786">
        <v>10.663290092008801</v>
      </c>
      <c r="E786" t="s">
        <v>265</v>
      </c>
      <c r="F786" t="s">
        <v>265</v>
      </c>
      <c r="G786">
        <f t="shared" si="12"/>
        <v>10.663290092008801</v>
      </c>
      <c r="H786" s="39">
        <v>43952</v>
      </c>
      <c r="I786">
        <v>2020</v>
      </c>
      <c r="J786">
        <v>5</v>
      </c>
    </row>
    <row r="787" spans="1:10" x14ac:dyDescent="0.25">
      <c r="A787" t="s">
        <v>241</v>
      </c>
      <c r="B787" t="s">
        <v>265</v>
      </c>
      <c r="C787" t="s">
        <v>365</v>
      </c>
      <c r="D787">
        <v>9.9430563825251301</v>
      </c>
      <c r="E787" t="s">
        <v>265</v>
      </c>
      <c r="F787" t="s">
        <v>265</v>
      </c>
      <c r="G787">
        <f t="shared" si="12"/>
        <v>9.9430563825251301</v>
      </c>
      <c r="H787" s="39">
        <v>43983</v>
      </c>
      <c r="I787">
        <v>2020</v>
      </c>
      <c r="J787">
        <v>6</v>
      </c>
    </row>
    <row r="788" spans="1:10" x14ac:dyDescent="0.25">
      <c r="A788" t="s">
        <v>241</v>
      </c>
      <c r="B788" t="s">
        <v>265</v>
      </c>
      <c r="C788" t="s">
        <v>366</v>
      </c>
      <c r="D788">
        <v>9.4777802555404396</v>
      </c>
      <c r="E788" t="s">
        <v>265</v>
      </c>
      <c r="F788" t="s">
        <v>265</v>
      </c>
      <c r="G788">
        <f t="shared" si="12"/>
        <v>9.4777802555404396</v>
      </c>
      <c r="H788" s="39">
        <v>44013</v>
      </c>
      <c r="I788">
        <v>2020</v>
      </c>
      <c r="J788">
        <v>7</v>
      </c>
    </row>
    <row r="789" spans="1:10" x14ac:dyDescent="0.25">
      <c r="A789" t="s">
        <v>241</v>
      </c>
      <c r="B789" t="s">
        <v>265</v>
      </c>
      <c r="C789" t="s">
        <v>367</v>
      </c>
      <c r="D789">
        <v>10.1113112181137</v>
      </c>
      <c r="E789" t="s">
        <v>265</v>
      </c>
      <c r="F789" t="s">
        <v>265</v>
      </c>
      <c r="G789">
        <f t="shared" si="12"/>
        <v>10.1113112181137</v>
      </c>
      <c r="H789" s="39">
        <v>44044</v>
      </c>
      <c r="I789">
        <v>2020</v>
      </c>
      <c r="J789">
        <v>8</v>
      </c>
    </row>
    <row r="790" spans="1:10" x14ac:dyDescent="0.25">
      <c r="A790" t="s">
        <v>241</v>
      </c>
      <c r="B790" t="s">
        <v>265</v>
      </c>
      <c r="C790" t="s">
        <v>368</v>
      </c>
      <c r="D790">
        <v>9.9838324268641792</v>
      </c>
      <c r="E790" t="s">
        <v>265</v>
      </c>
      <c r="F790" t="s">
        <v>265</v>
      </c>
      <c r="G790">
        <f t="shared" si="12"/>
        <v>9.9838324268641792</v>
      </c>
      <c r="H790" s="39">
        <v>44075</v>
      </c>
      <c r="I790">
        <v>2020</v>
      </c>
      <c r="J790">
        <v>9</v>
      </c>
    </row>
    <row r="791" spans="1:10" x14ac:dyDescent="0.25">
      <c r="A791" t="s">
        <v>241</v>
      </c>
      <c r="B791" t="s">
        <v>265</v>
      </c>
      <c r="C791" t="s">
        <v>369</v>
      </c>
      <c r="D791">
        <v>10.2297763574567</v>
      </c>
      <c r="E791" t="s">
        <v>265</v>
      </c>
      <c r="F791" t="s">
        <v>265</v>
      </c>
      <c r="G791">
        <f t="shared" si="12"/>
        <v>10.2297763574567</v>
      </c>
      <c r="H791" s="39">
        <v>44105</v>
      </c>
      <c r="I791">
        <v>2020</v>
      </c>
      <c r="J791">
        <v>10</v>
      </c>
    </row>
    <row r="792" spans="1:10" x14ac:dyDescent="0.25">
      <c r="A792" t="s">
        <v>241</v>
      </c>
      <c r="B792" t="s">
        <v>265</v>
      </c>
      <c r="C792" t="s">
        <v>370</v>
      </c>
      <c r="D792">
        <v>10.2314932435341</v>
      </c>
      <c r="E792" t="s">
        <v>265</v>
      </c>
      <c r="F792" t="s">
        <v>265</v>
      </c>
      <c r="G792">
        <f t="shared" si="12"/>
        <v>10.2314932435341</v>
      </c>
      <c r="H792" s="39">
        <v>44136</v>
      </c>
      <c r="I792">
        <v>2020</v>
      </c>
      <c r="J792">
        <v>11</v>
      </c>
    </row>
    <row r="793" spans="1:10" x14ac:dyDescent="0.25">
      <c r="A793" t="s">
        <v>241</v>
      </c>
      <c r="B793" t="s">
        <v>265</v>
      </c>
      <c r="C793" t="s">
        <v>371</v>
      </c>
      <c r="D793">
        <v>9.5516063568700798</v>
      </c>
      <c r="E793" t="s">
        <v>265</v>
      </c>
      <c r="F793" t="s">
        <v>265</v>
      </c>
      <c r="G793">
        <f t="shared" si="12"/>
        <v>9.5516063568700798</v>
      </c>
      <c r="H793" s="39">
        <v>44166</v>
      </c>
      <c r="I793">
        <v>2020</v>
      </c>
      <c r="J793">
        <v>12</v>
      </c>
    </row>
    <row r="794" spans="1:10" x14ac:dyDescent="0.25">
      <c r="A794" t="s">
        <v>241</v>
      </c>
      <c r="B794" t="s">
        <v>266</v>
      </c>
      <c r="C794" t="s">
        <v>300</v>
      </c>
      <c r="D794">
        <v>19.7790967201461</v>
      </c>
      <c r="E794" t="s">
        <v>266</v>
      </c>
      <c r="F794" t="s">
        <v>266</v>
      </c>
      <c r="G794">
        <f t="shared" si="12"/>
        <v>19.7790967201461</v>
      </c>
      <c r="H794" s="39">
        <v>42005</v>
      </c>
      <c r="I794">
        <v>2015</v>
      </c>
      <c r="J794">
        <v>1</v>
      </c>
    </row>
    <row r="795" spans="1:10" x14ac:dyDescent="0.25">
      <c r="A795" t="s">
        <v>241</v>
      </c>
      <c r="B795" t="s">
        <v>266</v>
      </c>
      <c r="C795" t="s">
        <v>301</v>
      </c>
      <c r="D795">
        <v>19.483363093308</v>
      </c>
      <c r="E795" t="s">
        <v>266</v>
      </c>
      <c r="F795" t="s">
        <v>266</v>
      </c>
      <c r="G795">
        <f t="shared" si="12"/>
        <v>19.483363093308</v>
      </c>
      <c r="H795" s="39">
        <v>42036</v>
      </c>
      <c r="I795">
        <v>2015</v>
      </c>
      <c r="J795">
        <v>2</v>
      </c>
    </row>
    <row r="796" spans="1:10" x14ac:dyDescent="0.25">
      <c r="A796" t="s">
        <v>241</v>
      </c>
      <c r="B796" t="s">
        <v>266</v>
      </c>
      <c r="C796" t="s">
        <v>302</v>
      </c>
      <c r="D796">
        <v>19.3691901691586</v>
      </c>
      <c r="E796" t="s">
        <v>266</v>
      </c>
      <c r="F796" t="s">
        <v>266</v>
      </c>
      <c r="G796">
        <f t="shared" si="12"/>
        <v>19.3691901691586</v>
      </c>
      <c r="H796" s="39">
        <v>42064</v>
      </c>
      <c r="I796">
        <v>2015</v>
      </c>
      <c r="J796">
        <v>3</v>
      </c>
    </row>
    <row r="797" spans="1:10" x14ac:dyDescent="0.25">
      <c r="A797" t="s">
        <v>241</v>
      </c>
      <c r="B797" t="s">
        <v>266</v>
      </c>
      <c r="C797" t="s">
        <v>303</v>
      </c>
      <c r="D797">
        <v>20.1460811191976</v>
      </c>
      <c r="E797" t="s">
        <v>266</v>
      </c>
      <c r="F797" t="s">
        <v>266</v>
      </c>
      <c r="G797">
        <f t="shared" si="12"/>
        <v>20.1460811191976</v>
      </c>
      <c r="H797" s="39">
        <v>42095</v>
      </c>
      <c r="I797">
        <v>2015</v>
      </c>
      <c r="J797">
        <v>4</v>
      </c>
    </row>
    <row r="798" spans="1:10" x14ac:dyDescent="0.25">
      <c r="A798" t="s">
        <v>241</v>
      </c>
      <c r="B798" t="s">
        <v>266</v>
      </c>
      <c r="C798" t="s">
        <v>304</v>
      </c>
      <c r="D798">
        <v>20.433230315648501</v>
      </c>
      <c r="E798" t="s">
        <v>266</v>
      </c>
      <c r="F798" t="s">
        <v>266</v>
      </c>
      <c r="G798">
        <f t="shared" si="12"/>
        <v>20.433230315648501</v>
      </c>
      <c r="H798" s="39">
        <v>42125</v>
      </c>
      <c r="I798">
        <v>2015</v>
      </c>
      <c r="J798">
        <v>5</v>
      </c>
    </row>
    <row r="799" spans="1:10" x14ac:dyDescent="0.25">
      <c r="A799" t="s">
        <v>241</v>
      </c>
      <c r="B799" t="s">
        <v>266</v>
      </c>
      <c r="C799" t="s">
        <v>305</v>
      </c>
      <c r="D799">
        <v>20.826397227380902</v>
      </c>
      <c r="E799" t="s">
        <v>266</v>
      </c>
      <c r="F799" t="s">
        <v>266</v>
      </c>
      <c r="G799">
        <f t="shared" si="12"/>
        <v>20.826397227380902</v>
      </c>
      <c r="H799" s="39">
        <v>42156</v>
      </c>
      <c r="I799">
        <v>2015</v>
      </c>
      <c r="J799">
        <v>6</v>
      </c>
    </row>
    <row r="800" spans="1:10" x14ac:dyDescent="0.25">
      <c r="A800" t="s">
        <v>241</v>
      </c>
      <c r="B800" t="s">
        <v>266</v>
      </c>
      <c r="C800" t="s">
        <v>306</v>
      </c>
      <c r="D800">
        <v>20.9852091895436</v>
      </c>
      <c r="E800" t="s">
        <v>266</v>
      </c>
      <c r="F800" t="s">
        <v>266</v>
      </c>
      <c r="G800">
        <f t="shared" si="12"/>
        <v>20.9852091895436</v>
      </c>
      <c r="H800" s="39">
        <v>42186</v>
      </c>
      <c r="I800">
        <v>2015</v>
      </c>
      <c r="J800">
        <v>7</v>
      </c>
    </row>
    <row r="801" spans="1:10" x14ac:dyDescent="0.25">
      <c r="A801" t="s">
        <v>241</v>
      </c>
      <c r="B801" t="s">
        <v>266</v>
      </c>
      <c r="C801" t="s">
        <v>307</v>
      </c>
      <c r="D801">
        <v>21.796437861131299</v>
      </c>
      <c r="E801" t="s">
        <v>266</v>
      </c>
      <c r="F801" t="s">
        <v>266</v>
      </c>
      <c r="G801">
        <f t="shared" si="12"/>
        <v>21.796437861131299</v>
      </c>
      <c r="H801" s="39">
        <v>42217</v>
      </c>
      <c r="I801">
        <v>2015</v>
      </c>
      <c r="J801">
        <v>8</v>
      </c>
    </row>
    <row r="802" spans="1:10" x14ac:dyDescent="0.25">
      <c r="A802" t="s">
        <v>241</v>
      </c>
      <c r="B802" t="s">
        <v>266</v>
      </c>
      <c r="C802" t="s">
        <v>308</v>
      </c>
      <c r="D802">
        <v>21.9604004815263</v>
      </c>
      <c r="E802" t="s">
        <v>266</v>
      </c>
      <c r="F802" t="s">
        <v>266</v>
      </c>
      <c r="G802">
        <f t="shared" si="12"/>
        <v>21.9604004815263</v>
      </c>
      <c r="H802" s="39">
        <v>42248</v>
      </c>
      <c r="I802">
        <v>2015</v>
      </c>
      <c r="J802">
        <v>9</v>
      </c>
    </row>
    <row r="803" spans="1:10" x14ac:dyDescent="0.25">
      <c r="A803" t="s">
        <v>241</v>
      </c>
      <c r="B803" t="s">
        <v>266</v>
      </c>
      <c r="C803" t="s">
        <v>309</v>
      </c>
      <c r="D803">
        <v>20.476152467584399</v>
      </c>
      <c r="E803" t="s">
        <v>266</v>
      </c>
      <c r="F803" t="s">
        <v>266</v>
      </c>
      <c r="G803">
        <f t="shared" si="12"/>
        <v>20.476152467584399</v>
      </c>
      <c r="H803" s="39">
        <v>42278</v>
      </c>
      <c r="I803">
        <v>2015</v>
      </c>
      <c r="J803">
        <v>10</v>
      </c>
    </row>
    <row r="804" spans="1:10" x14ac:dyDescent="0.25">
      <c r="A804" t="s">
        <v>241</v>
      </c>
      <c r="B804" t="s">
        <v>266</v>
      </c>
      <c r="C804" t="s">
        <v>310</v>
      </c>
      <c r="D804">
        <v>20.553412341068899</v>
      </c>
      <c r="E804" t="s">
        <v>266</v>
      </c>
      <c r="F804" t="s">
        <v>266</v>
      </c>
      <c r="G804">
        <f t="shared" si="12"/>
        <v>20.553412341068899</v>
      </c>
      <c r="H804" s="39">
        <v>42309</v>
      </c>
      <c r="I804">
        <v>2015</v>
      </c>
      <c r="J804">
        <v>11</v>
      </c>
    </row>
    <row r="805" spans="1:10" x14ac:dyDescent="0.25">
      <c r="A805" t="s">
        <v>241</v>
      </c>
      <c r="B805" t="s">
        <v>266</v>
      </c>
      <c r="C805" t="s">
        <v>311</v>
      </c>
      <c r="D805">
        <v>21.4517729810864</v>
      </c>
      <c r="E805" t="s">
        <v>266</v>
      </c>
      <c r="F805" t="s">
        <v>266</v>
      </c>
      <c r="G805">
        <f t="shared" si="12"/>
        <v>21.4517729810864</v>
      </c>
      <c r="H805" s="39">
        <v>42339</v>
      </c>
      <c r="I805">
        <v>2015</v>
      </c>
      <c r="J805">
        <v>12</v>
      </c>
    </row>
    <row r="806" spans="1:10" x14ac:dyDescent="0.25">
      <c r="A806" t="s">
        <v>241</v>
      </c>
      <c r="B806" t="s">
        <v>266</v>
      </c>
      <c r="C806" t="s">
        <v>312</v>
      </c>
      <c r="D806">
        <v>20.353395113047799</v>
      </c>
      <c r="E806" t="s">
        <v>266</v>
      </c>
      <c r="F806" t="s">
        <v>266</v>
      </c>
      <c r="G806">
        <f t="shared" si="12"/>
        <v>20.353395113047799</v>
      </c>
      <c r="H806" s="39">
        <v>42370</v>
      </c>
      <c r="I806">
        <v>2016</v>
      </c>
      <c r="J806">
        <v>1</v>
      </c>
    </row>
    <row r="807" spans="1:10" x14ac:dyDescent="0.25">
      <c r="A807" t="s">
        <v>241</v>
      </c>
      <c r="B807" t="s">
        <v>266</v>
      </c>
      <c r="C807" t="s">
        <v>313</v>
      </c>
      <c r="D807">
        <v>20.4894583346845</v>
      </c>
      <c r="E807" t="s">
        <v>266</v>
      </c>
      <c r="F807" t="s">
        <v>266</v>
      </c>
      <c r="G807">
        <f t="shared" si="12"/>
        <v>20.4894583346845</v>
      </c>
      <c r="H807" s="39">
        <v>42401</v>
      </c>
      <c r="I807">
        <v>2016</v>
      </c>
      <c r="J807">
        <v>2</v>
      </c>
    </row>
    <row r="808" spans="1:10" x14ac:dyDescent="0.25">
      <c r="A808" t="s">
        <v>241</v>
      </c>
      <c r="B808" t="s">
        <v>266</v>
      </c>
      <c r="C808" t="s">
        <v>314</v>
      </c>
      <c r="D808">
        <v>20.3722808598996</v>
      </c>
      <c r="E808" t="s">
        <v>266</v>
      </c>
      <c r="F808" t="s">
        <v>266</v>
      </c>
      <c r="G808">
        <f t="shared" si="12"/>
        <v>20.3722808598996</v>
      </c>
      <c r="H808" s="39">
        <v>42430</v>
      </c>
      <c r="I808">
        <v>2016</v>
      </c>
      <c r="J808">
        <v>3</v>
      </c>
    </row>
    <row r="809" spans="1:10" x14ac:dyDescent="0.25">
      <c r="A809" t="s">
        <v>241</v>
      </c>
      <c r="B809" t="s">
        <v>266</v>
      </c>
      <c r="C809" t="s">
        <v>315</v>
      </c>
      <c r="D809">
        <v>20.313906733266801</v>
      </c>
      <c r="E809" t="s">
        <v>266</v>
      </c>
      <c r="F809" t="s">
        <v>266</v>
      </c>
      <c r="G809">
        <f t="shared" si="12"/>
        <v>20.313906733266801</v>
      </c>
      <c r="H809" s="39">
        <v>42461</v>
      </c>
      <c r="I809">
        <v>2016</v>
      </c>
      <c r="J809">
        <v>4</v>
      </c>
    </row>
    <row r="810" spans="1:10" x14ac:dyDescent="0.25">
      <c r="A810" t="s">
        <v>241</v>
      </c>
      <c r="B810" t="s">
        <v>266</v>
      </c>
      <c r="C810" t="s">
        <v>316</v>
      </c>
      <c r="D810">
        <v>20.891209676804099</v>
      </c>
      <c r="E810" t="s">
        <v>266</v>
      </c>
      <c r="F810" t="s">
        <v>266</v>
      </c>
      <c r="G810">
        <f t="shared" si="12"/>
        <v>20.891209676804099</v>
      </c>
      <c r="H810" s="39">
        <v>42491</v>
      </c>
      <c r="I810">
        <v>2016</v>
      </c>
      <c r="J810">
        <v>5</v>
      </c>
    </row>
    <row r="811" spans="1:10" x14ac:dyDescent="0.25">
      <c r="A811" t="s">
        <v>241</v>
      </c>
      <c r="B811" t="s">
        <v>266</v>
      </c>
      <c r="C811" t="s">
        <v>317</v>
      </c>
      <c r="D811">
        <v>20.603631258833801</v>
      </c>
      <c r="E811" t="s">
        <v>266</v>
      </c>
      <c r="F811" t="s">
        <v>266</v>
      </c>
      <c r="G811">
        <f t="shared" si="12"/>
        <v>20.603631258833801</v>
      </c>
      <c r="H811" s="39">
        <v>42522</v>
      </c>
      <c r="I811">
        <v>2016</v>
      </c>
      <c r="J811">
        <v>6</v>
      </c>
    </row>
    <row r="812" spans="1:10" x14ac:dyDescent="0.25">
      <c r="A812" t="s">
        <v>241</v>
      </c>
      <c r="B812" t="s">
        <v>266</v>
      </c>
      <c r="C812" t="s">
        <v>318</v>
      </c>
      <c r="D812">
        <v>20.925547398352801</v>
      </c>
      <c r="E812" t="s">
        <v>266</v>
      </c>
      <c r="F812" t="s">
        <v>266</v>
      </c>
      <c r="G812">
        <f t="shared" si="12"/>
        <v>20.925547398352801</v>
      </c>
      <c r="H812" s="39">
        <v>42552</v>
      </c>
      <c r="I812">
        <v>2016</v>
      </c>
      <c r="J812">
        <v>7</v>
      </c>
    </row>
    <row r="813" spans="1:10" x14ac:dyDescent="0.25">
      <c r="A813" t="s">
        <v>241</v>
      </c>
      <c r="B813" t="s">
        <v>266</v>
      </c>
      <c r="C813" t="s">
        <v>319</v>
      </c>
      <c r="D813">
        <v>21.574101114103598</v>
      </c>
      <c r="E813" t="s">
        <v>266</v>
      </c>
      <c r="F813" t="s">
        <v>266</v>
      </c>
      <c r="G813">
        <f t="shared" si="12"/>
        <v>21.574101114103598</v>
      </c>
      <c r="H813" s="39">
        <v>42583</v>
      </c>
      <c r="I813">
        <v>2016</v>
      </c>
      <c r="J813">
        <v>8</v>
      </c>
    </row>
    <row r="814" spans="1:10" x14ac:dyDescent="0.25">
      <c r="A814" t="s">
        <v>241</v>
      </c>
      <c r="B814" t="s">
        <v>266</v>
      </c>
      <c r="C814" t="s">
        <v>320</v>
      </c>
      <c r="D814">
        <v>21.2075459365714</v>
      </c>
      <c r="E814" t="s">
        <v>266</v>
      </c>
      <c r="F814" t="s">
        <v>266</v>
      </c>
      <c r="G814">
        <f t="shared" si="12"/>
        <v>21.2075459365714</v>
      </c>
      <c r="H814" s="39">
        <v>42614</v>
      </c>
      <c r="I814">
        <v>2016</v>
      </c>
      <c r="J814">
        <v>9</v>
      </c>
    </row>
    <row r="815" spans="1:10" x14ac:dyDescent="0.25">
      <c r="A815" t="s">
        <v>241</v>
      </c>
      <c r="B815" t="s">
        <v>266</v>
      </c>
      <c r="C815" t="s">
        <v>321</v>
      </c>
      <c r="D815">
        <v>20.4838784549328</v>
      </c>
      <c r="E815" t="s">
        <v>266</v>
      </c>
      <c r="F815" t="s">
        <v>266</v>
      </c>
      <c r="G815">
        <f t="shared" si="12"/>
        <v>20.4838784549328</v>
      </c>
      <c r="H815" s="39">
        <v>42644</v>
      </c>
      <c r="I815">
        <v>2016</v>
      </c>
      <c r="J815">
        <v>10</v>
      </c>
    </row>
    <row r="816" spans="1:10" x14ac:dyDescent="0.25">
      <c r="A816" t="s">
        <v>241</v>
      </c>
      <c r="B816" t="s">
        <v>266</v>
      </c>
      <c r="C816" t="s">
        <v>322</v>
      </c>
      <c r="D816">
        <v>20.8714654869136</v>
      </c>
      <c r="E816" t="s">
        <v>266</v>
      </c>
      <c r="F816" t="s">
        <v>266</v>
      </c>
      <c r="G816">
        <f t="shared" si="12"/>
        <v>20.8714654869136</v>
      </c>
      <c r="H816" s="39">
        <v>42675</v>
      </c>
      <c r="I816">
        <v>2016</v>
      </c>
      <c r="J816">
        <v>11</v>
      </c>
    </row>
    <row r="817" spans="1:10" x14ac:dyDescent="0.25">
      <c r="A817" t="s">
        <v>241</v>
      </c>
      <c r="B817" t="s">
        <v>266</v>
      </c>
      <c r="C817" t="s">
        <v>323</v>
      </c>
      <c r="D817">
        <v>19.658485473206301</v>
      </c>
      <c r="E817" t="s">
        <v>266</v>
      </c>
      <c r="F817" t="s">
        <v>266</v>
      </c>
      <c r="G817">
        <f t="shared" si="12"/>
        <v>19.658485473206301</v>
      </c>
      <c r="H817" s="39">
        <v>42705</v>
      </c>
      <c r="I817">
        <v>2016</v>
      </c>
      <c r="J817">
        <v>12</v>
      </c>
    </row>
    <row r="818" spans="1:10" x14ac:dyDescent="0.25">
      <c r="A818" t="s">
        <v>241</v>
      </c>
      <c r="B818" t="s">
        <v>266</v>
      </c>
      <c r="C818" t="s">
        <v>324</v>
      </c>
      <c r="D818">
        <v>19.162305396827801</v>
      </c>
      <c r="E818" t="s">
        <v>266</v>
      </c>
      <c r="F818" t="s">
        <v>266</v>
      </c>
      <c r="G818">
        <f t="shared" si="12"/>
        <v>19.162305396827801</v>
      </c>
      <c r="H818" s="39">
        <v>42736</v>
      </c>
      <c r="I818">
        <v>2017</v>
      </c>
      <c r="J818">
        <v>1</v>
      </c>
    </row>
    <row r="819" spans="1:10" x14ac:dyDescent="0.25">
      <c r="A819" t="s">
        <v>241</v>
      </c>
      <c r="B819" t="s">
        <v>266</v>
      </c>
      <c r="C819" t="s">
        <v>325</v>
      </c>
      <c r="D819">
        <v>19.3713362767554</v>
      </c>
      <c r="E819" t="s">
        <v>266</v>
      </c>
      <c r="F819" t="s">
        <v>266</v>
      </c>
      <c r="G819">
        <f t="shared" si="12"/>
        <v>19.3713362767554</v>
      </c>
      <c r="H819" s="39">
        <v>42767</v>
      </c>
      <c r="I819">
        <v>2017</v>
      </c>
      <c r="J819">
        <v>2</v>
      </c>
    </row>
    <row r="820" spans="1:10" x14ac:dyDescent="0.25">
      <c r="A820" t="s">
        <v>241</v>
      </c>
      <c r="B820" t="s">
        <v>266</v>
      </c>
      <c r="C820" t="s">
        <v>326</v>
      </c>
      <c r="D820">
        <v>19.277336764015899</v>
      </c>
      <c r="E820" t="s">
        <v>266</v>
      </c>
      <c r="F820" t="s">
        <v>266</v>
      </c>
      <c r="G820">
        <f t="shared" si="12"/>
        <v>19.277336764015899</v>
      </c>
      <c r="H820" s="39">
        <v>42795</v>
      </c>
      <c r="I820">
        <v>2017</v>
      </c>
      <c r="J820">
        <v>3</v>
      </c>
    </row>
    <row r="821" spans="1:10" x14ac:dyDescent="0.25">
      <c r="A821" t="s">
        <v>241</v>
      </c>
      <c r="B821" t="s">
        <v>266</v>
      </c>
      <c r="C821" t="s">
        <v>327</v>
      </c>
      <c r="D821">
        <v>20.045643283667701</v>
      </c>
      <c r="E821" t="s">
        <v>266</v>
      </c>
      <c r="F821" t="s">
        <v>266</v>
      </c>
      <c r="G821">
        <f t="shared" si="12"/>
        <v>20.045643283667701</v>
      </c>
      <c r="H821" s="39">
        <v>42826</v>
      </c>
      <c r="I821">
        <v>2017</v>
      </c>
      <c r="J821">
        <v>4</v>
      </c>
    </row>
    <row r="822" spans="1:10" x14ac:dyDescent="0.25">
      <c r="A822" t="s">
        <v>241</v>
      </c>
      <c r="B822" t="s">
        <v>266</v>
      </c>
      <c r="C822" t="s">
        <v>328</v>
      </c>
      <c r="D822">
        <v>19.8155805492915</v>
      </c>
      <c r="E822" t="s">
        <v>266</v>
      </c>
      <c r="F822" t="s">
        <v>266</v>
      </c>
      <c r="G822">
        <f t="shared" si="12"/>
        <v>19.8155805492915</v>
      </c>
      <c r="H822" s="39">
        <v>42856</v>
      </c>
      <c r="I822">
        <v>2017</v>
      </c>
      <c r="J822">
        <v>5</v>
      </c>
    </row>
    <row r="823" spans="1:10" x14ac:dyDescent="0.25">
      <c r="A823" t="s">
        <v>241</v>
      </c>
      <c r="B823" t="s">
        <v>266</v>
      </c>
      <c r="C823" t="s">
        <v>329</v>
      </c>
      <c r="D823">
        <v>19.648613378261</v>
      </c>
      <c r="E823" t="s">
        <v>266</v>
      </c>
      <c r="F823" t="s">
        <v>266</v>
      </c>
      <c r="G823">
        <f t="shared" si="12"/>
        <v>19.648613378261</v>
      </c>
      <c r="H823" s="39">
        <v>42887</v>
      </c>
      <c r="I823">
        <v>2017</v>
      </c>
      <c r="J823">
        <v>6</v>
      </c>
    </row>
    <row r="824" spans="1:10" x14ac:dyDescent="0.25">
      <c r="A824" t="s">
        <v>241</v>
      </c>
      <c r="B824" t="s">
        <v>266</v>
      </c>
      <c r="C824" t="s">
        <v>330</v>
      </c>
      <c r="D824">
        <v>20.387303613077201</v>
      </c>
      <c r="E824" t="s">
        <v>266</v>
      </c>
      <c r="F824" t="s">
        <v>266</v>
      </c>
      <c r="G824">
        <f t="shared" si="12"/>
        <v>20.387303613077201</v>
      </c>
      <c r="H824" s="39">
        <v>42917</v>
      </c>
      <c r="I824">
        <v>2017</v>
      </c>
      <c r="J824">
        <v>7</v>
      </c>
    </row>
    <row r="825" spans="1:10" x14ac:dyDescent="0.25">
      <c r="A825" t="s">
        <v>241</v>
      </c>
      <c r="B825" t="s">
        <v>266</v>
      </c>
      <c r="C825" t="s">
        <v>331</v>
      </c>
      <c r="D825">
        <v>20.3864451700384</v>
      </c>
      <c r="E825" t="s">
        <v>266</v>
      </c>
      <c r="F825" t="s">
        <v>266</v>
      </c>
      <c r="G825">
        <f t="shared" si="12"/>
        <v>20.3864451700384</v>
      </c>
      <c r="H825" s="39">
        <v>42948</v>
      </c>
      <c r="I825">
        <v>2017</v>
      </c>
      <c r="J825">
        <v>8</v>
      </c>
    </row>
    <row r="826" spans="1:10" x14ac:dyDescent="0.25">
      <c r="A826" t="s">
        <v>241</v>
      </c>
      <c r="B826" t="s">
        <v>266</v>
      </c>
      <c r="C826" t="s">
        <v>332</v>
      </c>
      <c r="D826">
        <v>20.680032689279699</v>
      </c>
      <c r="E826" t="s">
        <v>266</v>
      </c>
      <c r="F826" t="s">
        <v>266</v>
      </c>
      <c r="G826">
        <f t="shared" si="12"/>
        <v>20.680032689279699</v>
      </c>
      <c r="H826" s="39">
        <v>42979</v>
      </c>
      <c r="I826">
        <v>2017</v>
      </c>
      <c r="J826">
        <v>9</v>
      </c>
    </row>
    <row r="827" spans="1:10" x14ac:dyDescent="0.25">
      <c r="A827" t="s">
        <v>241</v>
      </c>
      <c r="B827" t="s">
        <v>266</v>
      </c>
      <c r="C827" t="s">
        <v>333</v>
      </c>
      <c r="D827">
        <v>20.060236815325901</v>
      </c>
      <c r="E827" t="s">
        <v>266</v>
      </c>
      <c r="F827" t="s">
        <v>266</v>
      </c>
      <c r="G827">
        <f t="shared" si="12"/>
        <v>20.060236815325901</v>
      </c>
      <c r="H827" s="39">
        <v>43009</v>
      </c>
      <c r="I827">
        <v>2017</v>
      </c>
      <c r="J827">
        <v>10</v>
      </c>
    </row>
    <row r="828" spans="1:10" x14ac:dyDescent="0.25">
      <c r="A828" t="s">
        <v>241</v>
      </c>
      <c r="B828" t="s">
        <v>266</v>
      </c>
      <c r="C828" t="s">
        <v>334</v>
      </c>
      <c r="D828">
        <v>19.8726670113662</v>
      </c>
      <c r="E828" t="s">
        <v>266</v>
      </c>
      <c r="F828" t="s">
        <v>266</v>
      </c>
      <c r="G828">
        <f t="shared" si="12"/>
        <v>19.8726670113662</v>
      </c>
      <c r="H828" s="39">
        <v>43040</v>
      </c>
      <c r="I828">
        <v>2017</v>
      </c>
      <c r="J828">
        <v>11</v>
      </c>
    </row>
    <row r="829" spans="1:10" x14ac:dyDescent="0.25">
      <c r="A829" t="s">
        <v>241</v>
      </c>
      <c r="B829" t="s">
        <v>266</v>
      </c>
      <c r="C829" t="s">
        <v>335</v>
      </c>
      <c r="D829">
        <v>19.418550643884799</v>
      </c>
      <c r="E829" t="s">
        <v>266</v>
      </c>
      <c r="F829" t="s">
        <v>266</v>
      </c>
      <c r="G829">
        <f t="shared" si="12"/>
        <v>19.418550643884799</v>
      </c>
      <c r="H829" s="39">
        <v>43070</v>
      </c>
      <c r="I829">
        <v>2017</v>
      </c>
      <c r="J829">
        <v>12</v>
      </c>
    </row>
    <row r="830" spans="1:10" x14ac:dyDescent="0.25">
      <c r="A830" t="s">
        <v>241</v>
      </c>
      <c r="B830" t="s">
        <v>266</v>
      </c>
      <c r="C830" t="s">
        <v>336</v>
      </c>
      <c r="D830">
        <v>18.914644580157901</v>
      </c>
      <c r="E830" t="s">
        <v>266</v>
      </c>
      <c r="F830" t="s">
        <v>266</v>
      </c>
      <c r="G830">
        <f t="shared" si="12"/>
        <v>18.914644580157901</v>
      </c>
      <c r="H830" s="39">
        <v>43101</v>
      </c>
      <c r="I830">
        <v>2018</v>
      </c>
      <c r="J830">
        <v>1</v>
      </c>
    </row>
    <row r="831" spans="1:10" x14ac:dyDescent="0.25">
      <c r="A831" t="s">
        <v>241</v>
      </c>
      <c r="B831" t="s">
        <v>266</v>
      </c>
      <c r="C831" t="s">
        <v>337</v>
      </c>
      <c r="D831">
        <v>19.002634991626401</v>
      </c>
      <c r="E831" t="s">
        <v>266</v>
      </c>
      <c r="F831" t="s">
        <v>266</v>
      </c>
      <c r="G831">
        <f t="shared" si="12"/>
        <v>19.002634991626401</v>
      </c>
      <c r="H831" s="39">
        <v>43132</v>
      </c>
      <c r="I831">
        <v>2018</v>
      </c>
      <c r="J831">
        <v>2</v>
      </c>
    </row>
    <row r="832" spans="1:10" x14ac:dyDescent="0.25">
      <c r="A832" t="s">
        <v>241</v>
      </c>
      <c r="B832" t="s">
        <v>266</v>
      </c>
      <c r="C832" t="s">
        <v>338</v>
      </c>
      <c r="D832">
        <v>19.444303935046399</v>
      </c>
      <c r="E832" t="s">
        <v>266</v>
      </c>
      <c r="F832" t="s">
        <v>266</v>
      </c>
      <c r="G832">
        <f t="shared" si="12"/>
        <v>19.444303935046399</v>
      </c>
      <c r="H832" s="39">
        <v>43160</v>
      </c>
      <c r="I832">
        <v>2018</v>
      </c>
      <c r="J832">
        <v>3</v>
      </c>
    </row>
    <row r="833" spans="1:10" x14ac:dyDescent="0.25">
      <c r="A833" t="s">
        <v>241</v>
      </c>
      <c r="B833" t="s">
        <v>266</v>
      </c>
      <c r="C833" t="s">
        <v>339</v>
      </c>
      <c r="D833">
        <v>19.6705036757483</v>
      </c>
      <c r="E833" t="s">
        <v>266</v>
      </c>
      <c r="F833" t="s">
        <v>266</v>
      </c>
      <c r="G833">
        <f t="shared" si="12"/>
        <v>19.6705036757483</v>
      </c>
      <c r="H833" s="39">
        <v>43191</v>
      </c>
      <c r="I833">
        <v>2018</v>
      </c>
      <c r="J833">
        <v>4</v>
      </c>
    </row>
    <row r="834" spans="1:10" x14ac:dyDescent="0.25">
      <c r="A834" t="s">
        <v>241</v>
      </c>
      <c r="B834" t="s">
        <v>266</v>
      </c>
      <c r="C834" t="s">
        <v>340</v>
      </c>
      <c r="D834">
        <v>19.496668960408101</v>
      </c>
      <c r="E834" t="s">
        <v>266</v>
      </c>
      <c r="F834" t="s">
        <v>266</v>
      </c>
      <c r="G834">
        <f t="shared" ref="G834:G897" si="13">D834</f>
        <v>19.496668960408101</v>
      </c>
      <c r="H834" s="39">
        <v>43221</v>
      </c>
      <c r="I834">
        <v>2018</v>
      </c>
      <c r="J834">
        <v>5</v>
      </c>
    </row>
    <row r="835" spans="1:10" x14ac:dyDescent="0.25">
      <c r="A835" t="s">
        <v>241</v>
      </c>
      <c r="B835" t="s">
        <v>266</v>
      </c>
      <c r="C835" t="s">
        <v>341</v>
      </c>
      <c r="D835">
        <v>19.719434928955199</v>
      </c>
      <c r="E835" t="s">
        <v>266</v>
      </c>
      <c r="F835" t="s">
        <v>266</v>
      </c>
      <c r="G835">
        <f t="shared" si="13"/>
        <v>19.719434928955199</v>
      </c>
      <c r="H835" s="39">
        <v>43252</v>
      </c>
      <c r="I835">
        <v>2018</v>
      </c>
      <c r="J835">
        <v>6</v>
      </c>
    </row>
    <row r="836" spans="1:10" x14ac:dyDescent="0.25">
      <c r="A836" t="s">
        <v>241</v>
      </c>
      <c r="B836" t="s">
        <v>266</v>
      </c>
      <c r="C836" t="s">
        <v>342</v>
      </c>
      <c r="D836">
        <v>20.043926397590301</v>
      </c>
      <c r="E836" t="s">
        <v>266</v>
      </c>
      <c r="F836" t="s">
        <v>266</v>
      </c>
      <c r="G836">
        <f t="shared" si="13"/>
        <v>20.043926397590301</v>
      </c>
      <c r="H836" s="39">
        <v>43282</v>
      </c>
      <c r="I836">
        <v>2018</v>
      </c>
      <c r="J836">
        <v>7</v>
      </c>
    </row>
    <row r="837" spans="1:10" x14ac:dyDescent="0.25">
      <c r="A837" t="s">
        <v>241</v>
      </c>
      <c r="B837" t="s">
        <v>266</v>
      </c>
      <c r="C837" t="s">
        <v>343</v>
      </c>
      <c r="D837">
        <v>20.997656613604999</v>
      </c>
      <c r="E837" t="s">
        <v>266</v>
      </c>
      <c r="F837" t="s">
        <v>266</v>
      </c>
      <c r="G837">
        <f t="shared" si="13"/>
        <v>20.997656613604999</v>
      </c>
      <c r="H837" s="39">
        <v>43313</v>
      </c>
      <c r="I837">
        <v>2018</v>
      </c>
      <c r="J837">
        <v>8</v>
      </c>
    </row>
    <row r="838" spans="1:10" x14ac:dyDescent="0.25">
      <c r="A838" t="s">
        <v>241</v>
      </c>
      <c r="B838" t="s">
        <v>266</v>
      </c>
      <c r="C838" t="s">
        <v>344</v>
      </c>
      <c r="D838">
        <v>20.8791914742621</v>
      </c>
      <c r="E838" t="s">
        <v>266</v>
      </c>
      <c r="F838" t="s">
        <v>266</v>
      </c>
      <c r="G838">
        <f t="shared" si="13"/>
        <v>20.8791914742621</v>
      </c>
      <c r="H838" s="39">
        <v>43344</v>
      </c>
      <c r="I838">
        <v>2018</v>
      </c>
      <c r="J838">
        <v>9</v>
      </c>
    </row>
    <row r="839" spans="1:10" x14ac:dyDescent="0.25">
      <c r="A839" t="s">
        <v>241</v>
      </c>
      <c r="B839" t="s">
        <v>266</v>
      </c>
      <c r="C839" t="s">
        <v>345</v>
      </c>
      <c r="D839">
        <v>19.955935986121801</v>
      </c>
      <c r="E839" t="s">
        <v>266</v>
      </c>
      <c r="F839" t="s">
        <v>266</v>
      </c>
      <c r="G839">
        <f t="shared" si="13"/>
        <v>19.955935986121801</v>
      </c>
      <c r="H839" s="39">
        <v>43374</v>
      </c>
      <c r="I839">
        <v>2018</v>
      </c>
      <c r="J839">
        <v>10</v>
      </c>
    </row>
    <row r="840" spans="1:10" x14ac:dyDescent="0.25">
      <c r="A840" t="s">
        <v>241</v>
      </c>
      <c r="B840" t="s">
        <v>266</v>
      </c>
      <c r="C840" t="s">
        <v>346</v>
      </c>
      <c r="D840">
        <v>19.704412175777598</v>
      </c>
      <c r="E840" t="s">
        <v>266</v>
      </c>
      <c r="F840" t="s">
        <v>266</v>
      </c>
      <c r="G840">
        <f t="shared" si="13"/>
        <v>19.704412175777598</v>
      </c>
      <c r="H840" s="39">
        <v>43405</v>
      </c>
      <c r="I840">
        <v>2018</v>
      </c>
      <c r="J840">
        <v>11</v>
      </c>
    </row>
    <row r="841" spans="1:10" x14ac:dyDescent="0.25">
      <c r="A841" t="s">
        <v>241</v>
      </c>
      <c r="B841" t="s">
        <v>266</v>
      </c>
      <c r="C841" t="s">
        <v>347</v>
      </c>
      <c r="D841">
        <v>19.8872605430244</v>
      </c>
      <c r="E841" t="s">
        <v>266</v>
      </c>
      <c r="F841" t="s">
        <v>266</v>
      </c>
      <c r="G841">
        <f t="shared" si="13"/>
        <v>19.8872605430244</v>
      </c>
      <c r="H841" s="39">
        <v>43435</v>
      </c>
      <c r="I841">
        <v>2018</v>
      </c>
      <c r="J841">
        <v>12</v>
      </c>
    </row>
    <row r="842" spans="1:10" x14ac:dyDescent="0.25">
      <c r="A842" t="s">
        <v>241</v>
      </c>
      <c r="B842" t="s">
        <v>266</v>
      </c>
      <c r="C842" t="s">
        <v>348</v>
      </c>
      <c r="D842">
        <v>19.838758511336898</v>
      </c>
      <c r="E842" t="s">
        <v>266</v>
      </c>
      <c r="F842" t="s">
        <v>266</v>
      </c>
      <c r="G842">
        <f t="shared" si="13"/>
        <v>19.838758511336898</v>
      </c>
      <c r="H842" s="39">
        <v>43466</v>
      </c>
      <c r="I842">
        <v>2019</v>
      </c>
      <c r="J842">
        <v>1</v>
      </c>
    </row>
    <row r="843" spans="1:10" x14ac:dyDescent="0.25">
      <c r="A843" t="s">
        <v>241</v>
      </c>
      <c r="B843" t="s">
        <v>266</v>
      </c>
      <c r="C843" t="s">
        <v>349</v>
      </c>
      <c r="D843">
        <v>19.8816806632727</v>
      </c>
      <c r="E843" t="s">
        <v>266</v>
      </c>
      <c r="F843" t="s">
        <v>266</v>
      </c>
      <c r="G843">
        <f t="shared" si="13"/>
        <v>19.8816806632727</v>
      </c>
      <c r="H843" s="39">
        <v>43497</v>
      </c>
      <c r="I843">
        <v>2019</v>
      </c>
      <c r="J843">
        <v>2</v>
      </c>
    </row>
    <row r="844" spans="1:10" x14ac:dyDescent="0.25">
      <c r="A844" t="s">
        <v>241</v>
      </c>
      <c r="B844" t="s">
        <v>266</v>
      </c>
      <c r="C844" t="s">
        <v>350</v>
      </c>
      <c r="D844">
        <v>19.9919905937479</v>
      </c>
      <c r="E844" t="s">
        <v>266</v>
      </c>
      <c r="F844" t="s">
        <v>266</v>
      </c>
      <c r="G844">
        <f t="shared" si="13"/>
        <v>19.9919905937479</v>
      </c>
      <c r="H844" s="39">
        <v>43525</v>
      </c>
      <c r="I844">
        <v>2019</v>
      </c>
      <c r="J844">
        <v>3</v>
      </c>
    </row>
    <row r="845" spans="1:10" x14ac:dyDescent="0.25">
      <c r="A845" t="s">
        <v>241</v>
      </c>
      <c r="B845" t="s">
        <v>266</v>
      </c>
      <c r="C845" t="s">
        <v>351</v>
      </c>
      <c r="D845">
        <v>20.040492625435402</v>
      </c>
      <c r="E845" t="s">
        <v>266</v>
      </c>
      <c r="F845" t="s">
        <v>266</v>
      </c>
      <c r="G845">
        <f t="shared" si="13"/>
        <v>20.040492625435402</v>
      </c>
      <c r="H845" s="39">
        <v>43556</v>
      </c>
      <c r="I845">
        <v>2019</v>
      </c>
      <c r="J845">
        <v>4</v>
      </c>
    </row>
    <row r="846" spans="1:10" x14ac:dyDescent="0.25">
      <c r="A846" t="s">
        <v>241</v>
      </c>
      <c r="B846" t="s">
        <v>266</v>
      </c>
      <c r="C846" t="s">
        <v>352</v>
      </c>
      <c r="D846">
        <v>20.0490770558226</v>
      </c>
      <c r="E846" t="s">
        <v>266</v>
      </c>
      <c r="F846" t="s">
        <v>266</v>
      </c>
      <c r="G846">
        <f t="shared" si="13"/>
        <v>20.0490770558226</v>
      </c>
      <c r="H846" s="39">
        <v>43586</v>
      </c>
      <c r="I846">
        <v>2019</v>
      </c>
      <c r="J846">
        <v>5</v>
      </c>
    </row>
    <row r="847" spans="1:10" x14ac:dyDescent="0.25">
      <c r="A847" t="s">
        <v>241</v>
      </c>
      <c r="B847" t="s">
        <v>266</v>
      </c>
      <c r="C847" t="s">
        <v>353</v>
      </c>
      <c r="D847">
        <v>20.3997510371385</v>
      </c>
      <c r="E847" t="s">
        <v>266</v>
      </c>
      <c r="F847" t="s">
        <v>266</v>
      </c>
      <c r="G847">
        <f t="shared" si="13"/>
        <v>20.3997510371385</v>
      </c>
      <c r="H847" s="39">
        <v>43617</v>
      </c>
      <c r="I847">
        <v>2019</v>
      </c>
      <c r="J847">
        <v>6</v>
      </c>
    </row>
    <row r="848" spans="1:10" x14ac:dyDescent="0.25">
      <c r="A848" t="s">
        <v>241</v>
      </c>
      <c r="B848" t="s">
        <v>266</v>
      </c>
      <c r="C848" t="s">
        <v>354</v>
      </c>
      <c r="D848">
        <v>20.251240391440501</v>
      </c>
      <c r="E848" t="s">
        <v>266</v>
      </c>
      <c r="F848" t="s">
        <v>266</v>
      </c>
      <c r="G848">
        <f t="shared" si="13"/>
        <v>20.251240391440501</v>
      </c>
      <c r="H848" s="39">
        <v>43647</v>
      </c>
      <c r="I848">
        <v>2019</v>
      </c>
      <c r="J848">
        <v>7</v>
      </c>
    </row>
    <row r="849" spans="1:10" x14ac:dyDescent="0.25">
      <c r="A849" t="s">
        <v>241</v>
      </c>
      <c r="B849" t="s">
        <v>266</v>
      </c>
      <c r="C849" t="s">
        <v>355</v>
      </c>
      <c r="D849">
        <v>21.0388618794635</v>
      </c>
      <c r="E849" t="s">
        <v>266</v>
      </c>
      <c r="F849" t="s">
        <v>266</v>
      </c>
      <c r="G849">
        <f t="shared" si="13"/>
        <v>21.0388618794635</v>
      </c>
      <c r="H849" s="39">
        <v>43678</v>
      </c>
      <c r="I849">
        <v>2019</v>
      </c>
      <c r="J849">
        <v>8</v>
      </c>
    </row>
    <row r="850" spans="1:10" x14ac:dyDescent="0.25">
      <c r="A850" t="s">
        <v>241</v>
      </c>
      <c r="B850" t="s">
        <v>266</v>
      </c>
      <c r="C850" t="s">
        <v>356</v>
      </c>
      <c r="D850">
        <v>20.9375656008948</v>
      </c>
      <c r="E850" t="s">
        <v>266</v>
      </c>
      <c r="F850" t="s">
        <v>266</v>
      </c>
      <c r="G850">
        <f t="shared" si="13"/>
        <v>20.9375656008948</v>
      </c>
      <c r="H850" s="39">
        <v>43709</v>
      </c>
      <c r="I850">
        <v>2019</v>
      </c>
      <c r="J850">
        <v>9</v>
      </c>
    </row>
    <row r="851" spans="1:10" x14ac:dyDescent="0.25">
      <c r="A851" t="s">
        <v>241</v>
      </c>
      <c r="B851" t="s">
        <v>266</v>
      </c>
      <c r="C851" t="s">
        <v>357</v>
      </c>
      <c r="D851">
        <v>19.463189681898101</v>
      </c>
      <c r="E851" t="s">
        <v>266</v>
      </c>
      <c r="F851" t="s">
        <v>266</v>
      </c>
      <c r="G851">
        <f t="shared" si="13"/>
        <v>19.463189681898101</v>
      </c>
      <c r="H851" s="39">
        <v>43739</v>
      </c>
      <c r="I851">
        <v>2019</v>
      </c>
      <c r="J851">
        <v>10</v>
      </c>
    </row>
    <row r="852" spans="1:10" x14ac:dyDescent="0.25">
      <c r="A852" t="s">
        <v>241</v>
      </c>
      <c r="B852" t="s">
        <v>266</v>
      </c>
      <c r="C852" t="s">
        <v>358</v>
      </c>
      <c r="D852">
        <v>19.502678061679099</v>
      </c>
      <c r="E852" t="s">
        <v>266</v>
      </c>
      <c r="F852" t="s">
        <v>266</v>
      </c>
      <c r="G852">
        <f t="shared" si="13"/>
        <v>19.502678061679099</v>
      </c>
      <c r="H852" s="39">
        <v>43770</v>
      </c>
      <c r="I852">
        <v>2019</v>
      </c>
      <c r="J852">
        <v>11</v>
      </c>
    </row>
    <row r="853" spans="1:10" x14ac:dyDescent="0.25">
      <c r="A853" t="s">
        <v>241</v>
      </c>
      <c r="B853" t="s">
        <v>266</v>
      </c>
      <c r="C853" t="s">
        <v>359</v>
      </c>
      <c r="D853">
        <v>19.553755422482801</v>
      </c>
      <c r="E853" t="s">
        <v>266</v>
      </c>
      <c r="F853" t="s">
        <v>266</v>
      </c>
      <c r="G853">
        <f t="shared" si="13"/>
        <v>19.553755422482801</v>
      </c>
      <c r="H853" s="39">
        <v>43800</v>
      </c>
      <c r="I853">
        <v>2019</v>
      </c>
      <c r="J853">
        <v>12</v>
      </c>
    </row>
    <row r="854" spans="1:10" x14ac:dyDescent="0.25">
      <c r="A854" t="s">
        <v>241</v>
      </c>
      <c r="B854" t="s">
        <v>266</v>
      </c>
      <c r="C854" t="s">
        <v>360</v>
      </c>
      <c r="D854">
        <v>20.559850663859301</v>
      </c>
      <c r="E854" t="s">
        <v>266</v>
      </c>
      <c r="F854" t="s">
        <v>266</v>
      </c>
      <c r="G854">
        <f t="shared" si="13"/>
        <v>20.559850663859301</v>
      </c>
      <c r="H854" s="39">
        <v>43831</v>
      </c>
      <c r="I854">
        <v>2020</v>
      </c>
      <c r="J854">
        <v>1</v>
      </c>
    </row>
    <row r="855" spans="1:10" x14ac:dyDescent="0.25">
      <c r="A855" t="s">
        <v>241</v>
      </c>
      <c r="B855" t="s">
        <v>266</v>
      </c>
      <c r="C855" t="s">
        <v>361</v>
      </c>
      <c r="D855">
        <v>20.5169285119234</v>
      </c>
      <c r="E855" t="s">
        <v>266</v>
      </c>
      <c r="F855" t="s">
        <v>266</v>
      </c>
      <c r="G855">
        <f t="shared" si="13"/>
        <v>20.5169285119234</v>
      </c>
      <c r="H855" s="39">
        <v>43862</v>
      </c>
      <c r="I855">
        <v>2020</v>
      </c>
      <c r="J855">
        <v>2</v>
      </c>
    </row>
    <row r="856" spans="1:10" x14ac:dyDescent="0.25">
      <c r="A856" t="s">
        <v>241</v>
      </c>
      <c r="B856" t="s">
        <v>266</v>
      </c>
      <c r="C856" t="s">
        <v>362</v>
      </c>
      <c r="D856">
        <v>20.0967206444714</v>
      </c>
      <c r="E856" t="s">
        <v>266</v>
      </c>
      <c r="F856" t="s">
        <v>266</v>
      </c>
      <c r="G856">
        <f t="shared" si="13"/>
        <v>20.0967206444714</v>
      </c>
      <c r="H856" s="39">
        <v>43891</v>
      </c>
      <c r="I856">
        <v>2020</v>
      </c>
      <c r="J856">
        <v>3</v>
      </c>
    </row>
    <row r="857" spans="1:10" x14ac:dyDescent="0.25">
      <c r="A857" t="s">
        <v>241</v>
      </c>
      <c r="B857" t="s">
        <v>266</v>
      </c>
      <c r="C857" t="s">
        <v>363</v>
      </c>
      <c r="D857">
        <v>20.460700492887401</v>
      </c>
      <c r="E857" t="s">
        <v>266</v>
      </c>
      <c r="F857" t="s">
        <v>266</v>
      </c>
      <c r="G857">
        <f t="shared" si="13"/>
        <v>20.460700492887401</v>
      </c>
      <c r="H857" s="39">
        <v>43922</v>
      </c>
      <c r="I857">
        <v>2020</v>
      </c>
      <c r="J857">
        <v>4</v>
      </c>
    </row>
    <row r="858" spans="1:10" x14ac:dyDescent="0.25">
      <c r="A858" t="s">
        <v>241</v>
      </c>
      <c r="B858" t="s">
        <v>266</v>
      </c>
      <c r="C858" t="s">
        <v>364</v>
      </c>
      <c r="D858">
        <v>20.9397117084916</v>
      </c>
      <c r="E858" t="s">
        <v>266</v>
      </c>
      <c r="F858" t="s">
        <v>266</v>
      </c>
      <c r="G858">
        <f t="shared" si="13"/>
        <v>20.9397117084916</v>
      </c>
      <c r="H858" s="39">
        <v>43952</v>
      </c>
      <c r="I858">
        <v>2020</v>
      </c>
      <c r="J858">
        <v>5</v>
      </c>
    </row>
    <row r="859" spans="1:10" x14ac:dyDescent="0.25">
      <c r="A859" t="s">
        <v>241</v>
      </c>
      <c r="B859" t="s">
        <v>266</v>
      </c>
      <c r="C859" t="s">
        <v>365</v>
      </c>
      <c r="D859">
        <v>20.471001809352099</v>
      </c>
      <c r="E859" t="s">
        <v>266</v>
      </c>
      <c r="F859" t="s">
        <v>266</v>
      </c>
      <c r="G859">
        <f t="shared" si="13"/>
        <v>20.471001809352099</v>
      </c>
      <c r="H859" s="39">
        <v>43983</v>
      </c>
      <c r="I859">
        <v>2020</v>
      </c>
      <c r="J859">
        <v>6</v>
      </c>
    </row>
    <row r="860" spans="1:10" x14ac:dyDescent="0.25">
      <c r="A860" t="s">
        <v>241</v>
      </c>
      <c r="B860" t="s">
        <v>266</v>
      </c>
      <c r="C860" t="s">
        <v>366</v>
      </c>
      <c r="D860">
        <v>20.4911752207619</v>
      </c>
      <c r="E860" t="s">
        <v>266</v>
      </c>
      <c r="F860" t="s">
        <v>266</v>
      </c>
      <c r="G860">
        <f t="shared" si="13"/>
        <v>20.4911752207619</v>
      </c>
      <c r="H860" s="39">
        <v>44013</v>
      </c>
      <c r="I860">
        <v>2020</v>
      </c>
      <c r="J860">
        <v>7</v>
      </c>
    </row>
    <row r="861" spans="1:10" x14ac:dyDescent="0.25">
      <c r="A861" t="s">
        <v>241</v>
      </c>
      <c r="B861" t="s">
        <v>266</v>
      </c>
      <c r="C861" t="s">
        <v>367</v>
      </c>
      <c r="D861">
        <v>21.104961993444601</v>
      </c>
      <c r="E861" t="s">
        <v>266</v>
      </c>
      <c r="F861" t="s">
        <v>266</v>
      </c>
      <c r="G861">
        <f t="shared" si="13"/>
        <v>21.104961993444601</v>
      </c>
      <c r="H861" s="39">
        <v>44044</v>
      </c>
      <c r="I861">
        <v>2020</v>
      </c>
      <c r="J861">
        <v>8</v>
      </c>
    </row>
    <row r="862" spans="1:10" x14ac:dyDescent="0.25">
      <c r="A862" t="s">
        <v>241</v>
      </c>
      <c r="B862" t="s">
        <v>266</v>
      </c>
      <c r="C862" t="s">
        <v>368</v>
      </c>
      <c r="D862">
        <v>21.4607866329929</v>
      </c>
      <c r="E862" t="s">
        <v>266</v>
      </c>
      <c r="F862" t="s">
        <v>266</v>
      </c>
      <c r="G862">
        <f t="shared" si="13"/>
        <v>21.4607866329929</v>
      </c>
      <c r="H862" s="39">
        <v>44075</v>
      </c>
      <c r="I862">
        <v>2020</v>
      </c>
      <c r="J862">
        <v>9</v>
      </c>
    </row>
    <row r="863" spans="1:10" x14ac:dyDescent="0.25">
      <c r="A863" t="s">
        <v>241</v>
      </c>
      <c r="B863" t="s">
        <v>266</v>
      </c>
      <c r="C863" t="s">
        <v>369</v>
      </c>
      <c r="D863">
        <v>21.7492234940018</v>
      </c>
      <c r="E863" t="s">
        <v>266</v>
      </c>
      <c r="F863" t="s">
        <v>266</v>
      </c>
      <c r="G863">
        <f t="shared" si="13"/>
        <v>21.7492234940018</v>
      </c>
      <c r="H863" s="39">
        <v>44105</v>
      </c>
      <c r="I863">
        <v>2020</v>
      </c>
      <c r="J863">
        <v>10</v>
      </c>
    </row>
    <row r="864" spans="1:10" x14ac:dyDescent="0.25">
      <c r="A864" t="s">
        <v>241</v>
      </c>
      <c r="B864" t="s">
        <v>266</v>
      </c>
      <c r="C864" t="s">
        <v>370</v>
      </c>
      <c r="D864">
        <v>21.2697830568783</v>
      </c>
      <c r="E864" t="s">
        <v>266</v>
      </c>
      <c r="F864" t="s">
        <v>266</v>
      </c>
      <c r="G864">
        <f t="shared" si="13"/>
        <v>21.2697830568783</v>
      </c>
      <c r="H864" s="39">
        <v>44136</v>
      </c>
      <c r="I864">
        <v>2020</v>
      </c>
      <c r="J864">
        <v>11</v>
      </c>
    </row>
    <row r="865" spans="1:10" x14ac:dyDescent="0.25">
      <c r="A865" t="s">
        <v>241</v>
      </c>
      <c r="B865" t="s">
        <v>266</v>
      </c>
      <c r="C865" t="s">
        <v>371</v>
      </c>
      <c r="D865">
        <v>19.379491485623301</v>
      </c>
      <c r="E865" t="s">
        <v>266</v>
      </c>
      <c r="F865" t="s">
        <v>266</v>
      </c>
      <c r="G865">
        <f t="shared" si="13"/>
        <v>19.379491485623301</v>
      </c>
      <c r="H865" s="39">
        <v>44166</v>
      </c>
      <c r="I865">
        <v>2020</v>
      </c>
      <c r="J865">
        <v>12</v>
      </c>
    </row>
    <row r="866" spans="1:10" x14ac:dyDescent="0.25">
      <c r="A866" t="s">
        <v>241</v>
      </c>
      <c r="B866" t="s">
        <v>267</v>
      </c>
      <c r="C866" t="s">
        <v>300</v>
      </c>
      <c r="D866">
        <v>23.009847096358001</v>
      </c>
      <c r="E866" t="s">
        <v>267</v>
      </c>
      <c r="F866" t="s">
        <v>267</v>
      </c>
      <c r="G866">
        <f t="shared" si="13"/>
        <v>23.009847096358001</v>
      </c>
      <c r="H866" s="39">
        <v>42005</v>
      </c>
      <c r="I866">
        <v>2015</v>
      </c>
      <c r="J866">
        <v>1</v>
      </c>
    </row>
    <row r="867" spans="1:10" x14ac:dyDescent="0.25">
      <c r="A867" t="s">
        <v>241</v>
      </c>
      <c r="B867" t="s">
        <v>267</v>
      </c>
      <c r="C867" t="s">
        <v>301</v>
      </c>
      <c r="D867">
        <v>23.390137362509702</v>
      </c>
      <c r="E867" t="s">
        <v>267</v>
      </c>
      <c r="F867" t="s">
        <v>267</v>
      </c>
      <c r="G867">
        <f t="shared" si="13"/>
        <v>23.390137362509702</v>
      </c>
      <c r="H867" s="39">
        <v>42036</v>
      </c>
      <c r="I867">
        <v>2015</v>
      </c>
      <c r="J867">
        <v>2</v>
      </c>
    </row>
    <row r="868" spans="1:10" x14ac:dyDescent="0.25">
      <c r="A868" t="s">
        <v>241</v>
      </c>
      <c r="B868" t="s">
        <v>267</v>
      </c>
      <c r="C868" t="s">
        <v>302</v>
      </c>
      <c r="D868">
        <v>23.4828492106911</v>
      </c>
      <c r="E868" t="s">
        <v>267</v>
      </c>
      <c r="F868" t="s">
        <v>267</v>
      </c>
      <c r="G868">
        <f t="shared" si="13"/>
        <v>23.4828492106911</v>
      </c>
      <c r="H868" s="39">
        <v>42064</v>
      </c>
      <c r="I868">
        <v>2015</v>
      </c>
      <c r="J868">
        <v>3</v>
      </c>
    </row>
    <row r="869" spans="1:10" x14ac:dyDescent="0.25">
      <c r="A869" t="s">
        <v>241</v>
      </c>
      <c r="B869" t="s">
        <v>267</v>
      </c>
      <c r="C869" t="s">
        <v>303</v>
      </c>
      <c r="D869">
        <v>23.6536793753958</v>
      </c>
      <c r="E869" t="s">
        <v>267</v>
      </c>
      <c r="F869" t="s">
        <v>267</v>
      </c>
      <c r="G869">
        <f t="shared" si="13"/>
        <v>23.6536793753958</v>
      </c>
      <c r="H869" s="39">
        <v>42095</v>
      </c>
      <c r="I869">
        <v>2015</v>
      </c>
      <c r="J869">
        <v>4</v>
      </c>
    </row>
    <row r="870" spans="1:10" x14ac:dyDescent="0.25">
      <c r="A870" t="s">
        <v>241</v>
      </c>
      <c r="B870" t="s">
        <v>267</v>
      </c>
      <c r="C870" t="s">
        <v>304</v>
      </c>
      <c r="D870">
        <v>23.6116156664987</v>
      </c>
      <c r="E870" t="s">
        <v>267</v>
      </c>
      <c r="F870" t="s">
        <v>267</v>
      </c>
      <c r="G870">
        <f t="shared" si="13"/>
        <v>23.6116156664987</v>
      </c>
      <c r="H870" s="39">
        <v>42125</v>
      </c>
      <c r="I870">
        <v>2015</v>
      </c>
      <c r="J870">
        <v>5</v>
      </c>
    </row>
    <row r="871" spans="1:10" x14ac:dyDescent="0.25">
      <c r="A871" t="s">
        <v>241</v>
      </c>
      <c r="B871" t="s">
        <v>267</v>
      </c>
      <c r="C871" t="s">
        <v>305</v>
      </c>
      <c r="D871">
        <v>23.063929007797199</v>
      </c>
      <c r="E871" t="s">
        <v>267</v>
      </c>
      <c r="F871" t="s">
        <v>267</v>
      </c>
      <c r="G871">
        <f t="shared" si="13"/>
        <v>23.063929007797199</v>
      </c>
      <c r="H871" s="39">
        <v>42156</v>
      </c>
      <c r="I871">
        <v>2015</v>
      </c>
      <c r="J871">
        <v>6</v>
      </c>
    </row>
    <row r="872" spans="1:10" x14ac:dyDescent="0.25">
      <c r="A872" t="s">
        <v>241</v>
      </c>
      <c r="B872" t="s">
        <v>267</v>
      </c>
      <c r="C872" t="s">
        <v>306</v>
      </c>
      <c r="D872">
        <v>22.7115381404038</v>
      </c>
      <c r="E872" t="s">
        <v>267</v>
      </c>
      <c r="F872" t="s">
        <v>267</v>
      </c>
      <c r="G872">
        <f t="shared" si="13"/>
        <v>22.7115381404038</v>
      </c>
      <c r="H872" s="39">
        <v>42186</v>
      </c>
      <c r="I872">
        <v>2015</v>
      </c>
      <c r="J872">
        <v>7</v>
      </c>
    </row>
    <row r="873" spans="1:10" x14ac:dyDescent="0.25">
      <c r="A873" t="s">
        <v>241</v>
      </c>
      <c r="B873" t="s">
        <v>267</v>
      </c>
      <c r="C873" t="s">
        <v>307</v>
      </c>
      <c r="D873">
        <v>22.6454380264225</v>
      </c>
      <c r="E873" t="s">
        <v>267</v>
      </c>
      <c r="F873" t="s">
        <v>267</v>
      </c>
      <c r="G873">
        <f t="shared" si="13"/>
        <v>22.6454380264225</v>
      </c>
      <c r="H873" s="39">
        <v>42217</v>
      </c>
      <c r="I873">
        <v>2015</v>
      </c>
      <c r="J873">
        <v>8</v>
      </c>
    </row>
    <row r="874" spans="1:10" x14ac:dyDescent="0.25">
      <c r="A874" t="s">
        <v>241</v>
      </c>
      <c r="B874" t="s">
        <v>267</v>
      </c>
      <c r="C874" t="s">
        <v>308</v>
      </c>
      <c r="D874">
        <v>23.2514988117568</v>
      </c>
      <c r="E874" t="s">
        <v>267</v>
      </c>
      <c r="F874" t="s">
        <v>267</v>
      </c>
      <c r="G874">
        <f t="shared" si="13"/>
        <v>23.2514988117568</v>
      </c>
      <c r="H874" s="39">
        <v>42248</v>
      </c>
      <c r="I874">
        <v>2015</v>
      </c>
      <c r="J874">
        <v>9</v>
      </c>
    </row>
    <row r="875" spans="1:10" x14ac:dyDescent="0.25">
      <c r="A875" t="s">
        <v>241</v>
      </c>
      <c r="B875" t="s">
        <v>267</v>
      </c>
      <c r="C875" t="s">
        <v>309</v>
      </c>
      <c r="D875">
        <v>23.266950786453801</v>
      </c>
      <c r="E875" t="s">
        <v>267</v>
      </c>
      <c r="F875" t="s">
        <v>267</v>
      </c>
      <c r="G875">
        <f t="shared" si="13"/>
        <v>23.266950786453801</v>
      </c>
      <c r="H875" s="39">
        <v>42278</v>
      </c>
      <c r="I875">
        <v>2015</v>
      </c>
      <c r="J875">
        <v>10</v>
      </c>
    </row>
    <row r="876" spans="1:10" x14ac:dyDescent="0.25">
      <c r="A876" t="s">
        <v>241</v>
      </c>
      <c r="B876" t="s">
        <v>267</v>
      </c>
      <c r="C876" t="s">
        <v>310</v>
      </c>
      <c r="D876">
        <v>23.558821419617601</v>
      </c>
      <c r="E876" t="s">
        <v>267</v>
      </c>
      <c r="F876" t="s">
        <v>267</v>
      </c>
      <c r="G876">
        <f t="shared" si="13"/>
        <v>23.558821419617601</v>
      </c>
      <c r="H876" s="39">
        <v>42309</v>
      </c>
      <c r="I876">
        <v>2015</v>
      </c>
      <c r="J876">
        <v>11</v>
      </c>
    </row>
    <row r="877" spans="1:10" x14ac:dyDescent="0.25">
      <c r="A877" t="s">
        <v>241</v>
      </c>
      <c r="B877" t="s">
        <v>267</v>
      </c>
      <c r="C877" t="s">
        <v>311</v>
      </c>
      <c r="D877">
        <v>23.7893133755131</v>
      </c>
      <c r="E877" t="s">
        <v>267</v>
      </c>
      <c r="F877" t="s">
        <v>267</v>
      </c>
      <c r="G877">
        <f t="shared" si="13"/>
        <v>23.7893133755131</v>
      </c>
      <c r="H877" s="39">
        <v>42339</v>
      </c>
      <c r="I877">
        <v>2015</v>
      </c>
      <c r="J877">
        <v>12</v>
      </c>
    </row>
    <row r="878" spans="1:10" x14ac:dyDescent="0.25">
      <c r="A878" t="s">
        <v>241</v>
      </c>
      <c r="B878" t="s">
        <v>267</v>
      </c>
      <c r="C878" t="s">
        <v>312</v>
      </c>
      <c r="D878">
        <v>23.982892280743801</v>
      </c>
      <c r="E878" t="s">
        <v>267</v>
      </c>
      <c r="F878" t="s">
        <v>267</v>
      </c>
      <c r="G878">
        <f t="shared" si="13"/>
        <v>23.982892280743801</v>
      </c>
      <c r="H878" s="39">
        <v>42370</v>
      </c>
      <c r="I878">
        <v>2016</v>
      </c>
      <c r="J878">
        <v>1</v>
      </c>
    </row>
    <row r="879" spans="1:10" x14ac:dyDescent="0.25">
      <c r="A879" t="s">
        <v>241</v>
      </c>
      <c r="B879" t="s">
        <v>267</v>
      </c>
      <c r="C879" t="s">
        <v>313</v>
      </c>
      <c r="D879">
        <v>23.963577312372699</v>
      </c>
      <c r="E879" t="s">
        <v>267</v>
      </c>
      <c r="F879" t="s">
        <v>267</v>
      </c>
      <c r="G879">
        <f t="shared" si="13"/>
        <v>23.963577312372699</v>
      </c>
      <c r="H879" s="39">
        <v>42401</v>
      </c>
      <c r="I879">
        <v>2016</v>
      </c>
      <c r="J879">
        <v>2</v>
      </c>
    </row>
    <row r="880" spans="1:10" x14ac:dyDescent="0.25">
      <c r="A880" t="s">
        <v>241</v>
      </c>
      <c r="B880" t="s">
        <v>267</v>
      </c>
      <c r="C880" t="s">
        <v>314</v>
      </c>
      <c r="D880">
        <v>24.1511471163324</v>
      </c>
      <c r="E880" t="s">
        <v>267</v>
      </c>
      <c r="F880" t="s">
        <v>267</v>
      </c>
      <c r="G880">
        <f t="shared" si="13"/>
        <v>24.1511471163324</v>
      </c>
      <c r="H880" s="39">
        <v>42430</v>
      </c>
      <c r="I880">
        <v>2016</v>
      </c>
      <c r="J880">
        <v>3</v>
      </c>
    </row>
    <row r="881" spans="1:10" x14ac:dyDescent="0.25">
      <c r="A881" t="s">
        <v>241</v>
      </c>
      <c r="B881" t="s">
        <v>267</v>
      </c>
      <c r="C881" t="s">
        <v>315</v>
      </c>
      <c r="D881">
        <v>24.104361970722302</v>
      </c>
      <c r="E881" t="s">
        <v>267</v>
      </c>
      <c r="F881" t="s">
        <v>267</v>
      </c>
      <c r="G881">
        <f t="shared" si="13"/>
        <v>24.104361970722302</v>
      </c>
      <c r="H881" s="39">
        <v>42461</v>
      </c>
      <c r="I881">
        <v>2016</v>
      </c>
      <c r="J881">
        <v>4</v>
      </c>
    </row>
    <row r="882" spans="1:10" x14ac:dyDescent="0.25">
      <c r="A882" t="s">
        <v>241</v>
      </c>
      <c r="B882" t="s">
        <v>267</v>
      </c>
      <c r="C882" t="s">
        <v>316</v>
      </c>
      <c r="D882">
        <v>23.9253765971498</v>
      </c>
      <c r="E882" t="s">
        <v>267</v>
      </c>
      <c r="F882" t="s">
        <v>267</v>
      </c>
      <c r="G882">
        <f t="shared" si="13"/>
        <v>23.9253765971498</v>
      </c>
      <c r="H882" s="39">
        <v>42491</v>
      </c>
      <c r="I882">
        <v>2016</v>
      </c>
      <c r="J882">
        <v>5</v>
      </c>
    </row>
    <row r="883" spans="1:10" x14ac:dyDescent="0.25">
      <c r="A883" t="s">
        <v>241</v>
      </c>
      <c r="B883" t="s">
        <v>267</v>
      </c>
      <c r="C883" t="s">
        <v>317</v>
      </c>
      <c r="D883">
        <v>22.6729082036615</v>
      </c>
      <c r="E883" t="s">
        <v>267</v>
      </c>
      <c r="F883" t="s">
        <v>267</v>
      </c>
      <c r="G883">
        <f t="shared" si="13"/>
        <v>22.6729082036615</v>
      </c>
      <c r="H883" s="39">
        <v>42522</v>
      </c>
      <c r="I883">
        <v>2016</v>
      </c>
      <c r="J883">
        <v>6</v>
      </c>
    </row>
    <row r="884" spans="1:10" x14ac:dyDescent="0.25">
      <c r="A884" t="s">
        <v>241</v>
      </c>
      <c r="B884" t="s">
        <v>267</v>
      </c>
      <c r="C884" t="s">
        <v>318</v>
      </c>
      <c r="D884">
        <v>22.202481418444499</v>
      </c>
      <c r="E884" t="s">
        <v>267</v>
      </c>
      <c r="F884" t="s">
        <v>267</v>
      </c>
      <c r="G884">
        <f t="shared" si="13"/>
        <v>22.202481418444499</v>
      </c>
      <c r="H884" s="39">
        <v>42552</v>
      </c>
      <c r="I884">
        <v>2016</v>
      </c>
      <c r="J884">
        <v>7</v>
      </c>
    </row>
    <row r="885" spans="1:10" x14ac:dyDescent="0.25">
      <c r="A885" t="s">
        <v>241</v>
      </c>
      <c r="B885" t="s">
        <v>267</v>
      </c>
      <c r="C885" t="s">
        <v>319</v>
      </c>
      <c r="D885">
        <v>22.547146298489501</v>
      </c>
      <c r="E885" t="s">
        <v>267</v>
      </c>
      <c r="F885" t="s">
        <v>267</v>
      </c>
      <c r="G885">
        <f t="shared" si="13"/>
        <v>22.547146298489501</v>
      </c>
      <c r="H885" s="39">
        <v>42583</v>
      </c>
      <c r="I885">
        <v>2016</v>
      </c>
      <c r="J885">
        <v>8</v>
      </c>
    </row>
    <row r="886" spans="1:10" x14ac:dyDescent="0.25">
      <c r="A886" t="s">
        <v>241</v>
      </c>
      <c r="B886" t="s">
        <v>267</v>
      </c>
      <c r="C886" t="s">
        <v>320</v>
      </c>
      <c r="D886">
        <v>22.7171180201554</v>
      </c>
      <c r="E886" t="s">
        <v>267</v>
      </c>
      <c r="F886" t="s">
        <v>267</v>
      </c>
      <c r="G886">
        <f t="shared" si="13"/>
        <v>22.7171180201554</v>
      </c>
      <c r="H886" s="39">
        <v>42614</v>
      </c>
      <c r="I886">
        <v>2016</v>
      </c>
      <c r="J886">
        <v>9</v>
      </c>
    </row>
    <row r="887" spans="1:10" x14ac:dyDescent="0.25">
      <c r="A887" t="s">
        <v>241</v>
      </c>
      <c r="B887" t="s">
        <v>267</v>
      </c>
      <c r="C887" t="s">
        <v>321</v>
      </c>
      <c r="D887">
        <v>23.179389596504599</v>
      </c>
      <c r="E887" t="s">
        <v>267</v>
      </c>
      <c r="F887" t="s">
        <v>267</v>
      </c>
      <c r="G887">
        <f t="shared" si="13"/>
        <v>23.179389596504599</v>
      </c>
      <c r="H887" s="39">
        <v>42644</v>
      </c>
      <c r="I887">
        <v>2016</v>
      </c>
      <c r="J887">
        <v>10</v>
      </c>
    </row>
    <row r="888" spans="1:10" x14ac:dyDescent="0.25">
      <c r="A888" t="s">
        <v>241</v>
      </c>
      <c r="B888" t="s">
        <v>267</v>
      </c>
      <c r="C888" t="s">
        <v>322</v>
      </c>
      <c r="D888">
        <v>23.5468032170755</v>
      </c>
      <c r="E888" t="s">
        <v>267</v>
      </c>
      <c r="F888" t="s">
        <v>267</v>
      </c>
      <c r="G888">
        <f t="shared" si="13"/>
        <v>23.5468032170755</v>
      </c>
      <c r="H888" s="39">
        <v>42675</v>
      </c>
      <c r="I888">
        <v>2016</v>
      </c>
      <c r="J888">
        <v>11</v>
      </c>
    </row>
    <row r="889" spans="1:10" x14ac:dyDescent="0.25">
      <c r="A889" t="s">
        <v>241</v>
      </c>
      <c r="B889" t="s">
        <v>267</v>
      </c>
      <c r="C889" t="s">
        <v>323</v>
      </c>
      <c r="D889">
        <v>23.548090881633598</v>
      </c>
      <c r="E889" t="s">
        <v>267</v>
      </c>
      <c r="F889" t="s">
        <v>267</v>
      </c>
      <c r="G889">
        <f t="shared" si="13"/>
        <v>23.548090881633598</v>
      </c>
      <c r="H889" s="39">
        <v>42705</v>
      </c>
      <c r="I889">
        <v>2016</v>
      </c>
      <c r="J889">
        <v>12</v>
      </c>
    </row>
    <row r="890" spans="1:10" x14ac:dyDescent="0.25">
      <c r="A890" t="s">
        <v>241</v>
      </c>
      <c r="B890" t="s">
        <v>267</v>
      </c>
      <c r="C890" t="s">
        <v>324</v>
      </c>
      <c r="D890">
        <v>23.246348153524501</v>
      </c>
      <c r="E890" t="s">
        <v>267</v>
      </c>
      <c r="F890" t="s">
        <v>267</v>
      </c>
      <c r="G890">
        <f t="shared" si="13"/>
        <v>23.246348153524501</v>
      </c>
      <c r="H890" s="39">
        <v>42736</v>
      </c>
      <c r="I890">
        <v>2017</v>
      </c>
      <c r="J890">
        <v>1</v>
      </c>
    </row>
    <row r="891" spans="1:10" x14ac:dyDescent="0.25">
      <c r="A891" t="s">
        <v>241</v>
      </c>
      <c r="B891" t="s">
        <v>267</v>
      </c>
      <c r="C891" t="s">
        <v>325</v>
      </c>
      <c r="D891">
        <v>23.912070730049699</v>
      </c>
      <c r="E891" t="s">
        <v>267</v>
      </c>
      <c r="F891" t="s">
        <v>267</v>
      </c>
      <c r="G891">
        <f t="shared" si="13"/>
        <v>23.912070730049699</v>
      </c>
      <c r="H891" s="39">
        <v>42767</v>
      </c>
      <c r="I891">
        <v>2017</v>
      </c>
      <c r="J891">
        <v>2</v>
      </c>
    </row>
    <row r="892" spans="1:10" x14ac:dyDescent="0.25">
      <c r="A892" t="s">
        <v>241</v>
      </c>
      <c r="B892" t="s">
        <v>267</v>
      </c>
      <c r="C892" t="s">
        <v>326</v>
      </c>
      <c r="D892">
        <v>24.182051065726199</v>
      </c>
      <c r="E892" t="s">
        <v>267</v>
      </c>
      <c r="F892" t="s">
        <v>267</v>
      </c>
      <c r="G892">
        <f t="shared" si="13"/>
        <v>24.182051065726199</v>
      </c>
      <c r="H892" s="39">
        <v>42795</v>
      </c>
      <c r="I892">
        <v>2017</v>
      </c>
      <c r="J892">
        <v>3</v>
      </c>
    </row>
    <row r="893" spans="1:10" x14ac:dyDescent="0.25">
      <c r="A893" t="s">
        <v>241</v>
      </c>
      <c r="B893" t="s">
        <v>267</v>
      </c>
      <c r="C893" t="s">
        <v>327</v>
      </c>
      <c r="D893">
        <v>24.018088445331301</v>
      </c>
      <c r="E893" t="s">
        <v>267</v>
      </c>
      <c r="F893" t="s">
        <v>267</v>
      </c>
      <c r="G893">
        <f t="shared" si="13"/>
        <v>24.018088445331301</v>
      </c>
      <c r="H893" s="39">
        <v>42826</v>
      </c>
      <c r="I893">
        <v>2017</v>
      </c>
      <c r="J893">
        <v>4</v>
      </c>
    </row>
    <row r="894" spans="1:10" x14ac:dyDescent="0.25">
      <c r="A894" t="s">
        <v>241</v>
      </c>
      <c r="B894" t="s">
        <v>267</v>
      </c>
      <c r="C894" t="s">
        <v>328</v>
      </c>
      <c r="D894">
        <v>23.740382122306201</v>
      </c>
      <c r="E894" t="s">
        <v>267</v>
      </c>
      <c r="F894" t="s">
        <v>267</v>
      </c>
      <c r="G894">
        <f t="shared" si="13"/>
        <v>23.740382122306201</v>
      </c>
      <c r="H894" s="39">
        <v>42856</v>
      </c>
      <c r="I894">
        <v>2017</v>
      </c>
      <c r="J894">
        <v>5</v>
      </c>
    </row>
    <row r="895" spans="1:10" x14ac:dyDescent="0.25">
      <c r="A895" t="s">
        <v>241</v>
      </c>
      <c r="B895" t="s">
        <v>267</v>
      </c>
      <c r="C895" t="s">
        <v>329</v>
      </c>
      <c r="D895">
        <v>22.896532615247299</v>
      </c>
      <c r="E895" t="s">
        <v>267</v>
      </c>
      <c r="F895" t="s">
        <v>267</v>
      </c>
      <c r="G895">
        <f t="shared" si="13"/>
        <v>22.896532615247299</v>
      </c>
      <c r="H895" s="39">
        <v>42887</v>
      </c>
      <c r="I895">
        <v>2017</v>
      </c>
      <c r="J895">
        <v>6</v>
      </c>
    </row>
    <row r="896" spans="1:10" x14ac:dyDescent="0.25">
      <c r="A896" t="s">
        <v>241</v>
      </c>
      <c r="B896" t="s">
        <v>267</v>
      </c>
      <c r="C896" t="s">
        <v>330</v>
      </c>
      <c r="D896">
        <v>21.945377728348699</v>
      </c>
      <c r="E896" t="s">
        <v>267</v>
      </c>
      <c r="F896" t="s">
        <v>267</v>
      </c>
      <c r="G896">
        <f t="shared" si="13"/>
        <v>21.945377728348699</v>
      </c>
      <c r="H896" s="39">
        <v>42917</v>
      </c>
      <c r="I896">
        <v>2017</v>
      </c>
      <c r="J896">
        <v>7</v>
      </c>
    </row>
    <row r="897" spans="1:10" x14ac:dyDescent="0.25">
      <c r="A897" t="s">
        <v>241</v>
      </c>
      <c r="B897" t="s">
        <v>267</v>
      </c>
      <c r="C897" t="s">
        <v>331</v>
      </c>
      <c r="D897">
        <v>22.322663443864901</v>
      </c>
      <c r="E897" t="s">
        <v>267</v>
      </c>
      <c r="F897" t="s">
        <v>267</v>
      </c>
      <c r="G897">
        <f t="shared" si="13"/>
        <v>22.322663443864901</v>
      </c>
      <c r="H897" s="39">
        <v>42948</v>
      </c>
      <c r="I897">
        <v>2017</v>
      </c>
      <c r="J897">
        <v>8</v>
      </c>
    </row>
    <row r="898" spans="1:10" x14ac:dyDescent="0.25">
      <c r="A898" t="s">
        <v>241</v>
      </c>
      <c r="B898" t="s">
        <v>267</v>
      </c>
      <c r="C898" t="s">
        <v>332</v>
      </c>
      <c r="D898">
        <v>22.451859121191799</v>
      </c>
      <c r="E898" t="s">
        <v>267</v>
      </c>
      <c r="F898" t="s">
        <v>267</v>
      </c>
      <c r="G898">
        <f t="shared" ref="G898:G961" si="14">D898</f>
        <v>22.451859121191799</v>
      </c>
      <c r="H898" s="39">
        <v>42979</v>
      </c>
      <c r="I898">
        <v>2017</v>
      </c>
      <c r="J898">
        <v>9</v>
      </c>
    </row>
    <row r="899" spans="1:10" x14ac:dyDescent="0.25">
      <c r="A899" t="s">
        <v>241</v>
      </c>
      <c r="B899" t="s">
        <v>267</v>
      </c>
      <c r="C899" t="s">
        <v>333</v>
      </c>
      <c r="D899">
        <v>22.711108918884399</v>
      </c>
      <c r="E899" t="s">
        <v>267</v>
      </c>
      <c r="F899" t="s">
        <v>267</v>
      </c>
      <c r="G899">
        <f t="shared" si="14"/>
        <v>22.711108918884399</v>
      </c>
      <c r="H899" s="39">
        <v>43009</v>
      </c>
      <c r="I899">
        <v>2017</v>
      </c>
      <c r="J899">
        <v>10</v>
      </c>
    </row>
    <row r="900" spans="1:10" x14ac:dyDescent="0.25">
      <c r="A900" t="s">
        <v>241</v>
      </c>
      <c r="B900" t="s">
        <v>267</v>
      </c>
      <c r="C900" t="s">
        <v>334</v>
      </c>
      <c r="D900">
        <v>22.530406659234501</v>
      </c>
      <c r="E900" t="s">
        <v>267</v>
      </c>
      <c r="F900" t="s">
        <v>267</v>
      </c>
      <c r="G900">
        <f t="shared" si="14"/>
        <v>22.530406659234501</v>
      </c>
      <c r="H900" s="39">
        <v>43040</v>
      </c>
      <c r="I900">
        <v>2017</v>
      </c>
      <c r="J900">
        <v>11</v>
      </c>
    </row>
    <row r="901" spans="1:10" x14ac:dyDescent="0.25">
      <c r="A901" t="s">
        <v>241</v>
      </c>
      <c r="B901" t="s">
        <v>267</v>
      </c>
      <c r="C901" t="s">
        <v>335</v>
      </c>
      <c r="D901">
        <v>23.011993203954798</v>
      </c>
      <c r="E901" t="s">
        <v>267</v>
      </c>
      <c r="F901" t="s">
        <v>267</v>
      </c>
      <c r="G901">
        <f t="shared" si="14"/>
        <v>23.011993203954798</v>
      </c>
      <c r="H901" s="39">
        <v>43070</v>
      </c>
      <c r="I901">
        <v>2017</v>
      </c>
      <c r="J901">
        <v>12</v>
      </c>
    </row>
    <row r="902" spans="1:10" x14ac:dyDescent="0.25">
      <c r="A902" t="s">
        <v>241</v>
      </c>
      <c r="B902" t="s">
        <v>267</v>
      </c>
      <c r="C902" t="s">
        <v>336</v>
      </c>
      <c r="D902">
        <v>22.914130697541001</v>
      </c>
      <c r="E902" t="s">
        <v>267</v>
      </c>
      <c r="F902" t="s">
        <v>267</v>
      </c>
      <c r="G902">
        <f t="shared" si="14"/>
        <v>22.914130697541001</v>
      </c>
      <c r="H902" s="39">
        <v>43101</v>
      </c>
      <c r="I902">
        <v>2018</v>
      </c>
      <c r="J902">
        <v>1</v>
      </c>
    </row>
    <row r="903" spans="1:10" x14ac:dyDescent="0.25">
      <c r="A903" t="s">
        <v>241</v>
      </c>
      <c r="B903" t="s">
        <v>267</v>
      </c>
      <c r="C903" t="s">
        <v>337</v>
      </c>
      <c r="D903">
        <v>23.050193919177701</v>
      </c>
      <c r="E903" t="s">
        <v>267</v>
      </c>
      <c r="F903" t="s">
        <v>267</v>
      </c>
      <c r="G903">
        <f t="shared" si="14"/>
        <v>23.050193919177701</v>
      </c>
      <c r="H903" s="39">
        <v>43132</v>
      </c>
      <c r="I903">
        <v>2018</v>
      </c>
      <c r="J903">
        <v>2</v>
      </c>
    </row>
    <row r="904" spans="1:10" x14ac:dyDescent="0.25">
      <c r="A904" t="s">
        <v>241</v>
      </c>
      <c r="B904" t="s">
        <v>267</v>
      </c>
      <c r="C904" t="s">
        <v>338</v>
      </c>
      <c r="D904">
        <v>23.354082754883599</v>
      </c>
      <c r="E904" t="s">
        <v>267</v>
      </c>
      <c r="F904" t="s">
        <v>267</v>
      </c>
      <c r="G904">
        <f t="shared" si="14"/>
        <v>23.354082754883599</v>
      </c>
      <c r="H904" s="39">
        <v>43160</v>
      </c>
      <c r="I904">
        <v>2018</v>
      </c>
      <c r="J904">
        <v>3</v>
      </c>
    </row>
    <row r="905" spans="1:10" x14ac:dyDescent="0.25">
      <c r="A905" t="s">
        <v>241</v>
      </c>
      <c r="B905" t="s">
        <v>267</v>
      </c>
      <c r="C905" t="s">
        <v>339</v>
      </c>
      <c r="D905">
        <v>23.7863088248777</v>
      </c>
      <c r="E905" t="s">
        <v>267</v>
      </c>
      <c r="F905" t="s">
        <v>267</v>
      </c>
      <c r="G905">
        <f t="shared" si="14"/>
        <v>23.7863088248777</v>
      </c>
      <c r="H905" s="39">
        <v>43191</v>
      </c>
      <c r="I905">
        <v>2018</v>
      </c>
      <c r="J905">
        <v>4</v>
      </c>
    </row>
    <row r="906" spans="1:10" x14ac:dyDescent="0.25">
      <c r="A906" t="s">
        <v>241</v>
      </c>
      <c r="B906" t="s">
        <v>267</v>
      </c>
      <c r="C906" t="s">
        <v>340</v>
      </c>
      <c r="D906">
        <v>23.309014495350901</v>
      </c>
      <c r="E906" t="s">
        <v>267</v>
      </c>
      <c r="F906" t="s">
        <v>267</v>
      </c>
      <c r="G906">
        <f t="shared" si="14"/>
        <v>23.309014495350901</v>
      </c>
      <c r="H906" s="39">
        <v>43221</v>
      </c>
      <c r="I906">
        <v>2018</v>
      </c>
      <c r="J906">
        <v>5</v>
      </c>
    </row>
    <row r="907" spans="1:10" x14ac:dyDescent="0.25">
      <c r="A907" t="s">
        <v>241</v>
      </c>
      <c r="B907" t="s">
        <v>267</v>
      </c>
      <c r="C907" t="s">
        <v>341</v>
      </c>
      <c r="D907">
        <v>22.149257950043999</v>
      </c>
      <c r="E907" t="s">
        <v>267</v>
      </c>
      <c r="F907" t="s">
        <v>267</v>
      </c>
      <c r="G907">
        <f t="shared" si="14"/>
        <v>22.149257950043999</v>
      </c>
      <c r="H907" s="39">
        <v>43252</v>
      </c>
      <c r="I907">
        <v>2018</v>
      </c>
      <c r="J907">
        <v>6</v>
      </c>
    </row>
    <row r="908" spans="1:10" x14ac:dyDescent="0.25">
      <c r="A908" t="s">
        <v>241</v>
      </c>
      <c r="B908" t="s">
        <v>267</v>
      </c>
      <c r="C908" t="s">
        <v>342</v>
      </c>
      <c r="D908">
        <v>21.8466567788963</v>
      </c>
      <c r="E908" t="s">
        <v>267</v>
      </c>
      <c r="F908" t="s">
        <v>267</v>
      </c>
      <c r="G908">
        <f t="shared" si="14"/>
        <v>21.8466567788963</v>
      </c>
      <c r="H908" s="39">
        <v>43282</v>
      </c>
      <c r="I908">
        <v>2018</v>
      </c>
      <c r="J908">
        <v>7</v>
      </c>
    </row>
    <row r="909" spans="1:10" x14ac:dyDescent="0.25">
      <c r="A909" t="s">
        <v>241</v>
      </c>
      <c r="B909" t="s">
        <v>267</v>
      </c>
      <c r="C909" t="s">
        <v>343</v>
      </c>
      <c r="D909">
        <v>21.837213905470399</v>
      </c>
      <c r="E909" t="s">
        <v>267</v>
      </c>
      <c r="F909" t="s">
        <v>267</v>
      </c>
      <c r="G909">
        <f t="shared" si="14"/>
        <v>21.837213905470399</v>
      </c>
      <c r="H909" s="39">
        <v>43313</v>
      </c>
      <c r="I909">
        <v>2018</v>
      </c>
      <c r="J909">
        <v>8</v>
      </c>
    </row>
    <row r="910" spans="1:10" x14ac:dyDescent="0.25">
      <c r="A910" t="s">
        <v>241</v>
      </c>
      <c r="B910" t="s">
        <v>267</v>
      </c>
      <c r="C910" t="s">
        <v>344</v>
      </c>
      <c r="D910">
        <v>22.5737580326897</v>
      </c>
      <c r="E910" t="s">
        <v>267</v>
      </c>
      <c r="F910" t="s">
        <v>267</v>
      </c>
      <c r="G910">
        <f t="shared" si="14"/>
        <v>22.5737580326897</v>
      </c>
      <c r="H910" s="39">
        <v>43344</v>
      </c>
      <c r="I910">
        <v>2018</v>
      </c>
      <c r="J910">
        <v>9</v>
      </c>
    </row>
    <row r="911" spans="1:10" x14ac:dyDescent="0.25">
      <c r="A911" t="s">
        <v>241</v>
      </c>
      <c r="B911" t="s">
        <v>267</v>
      </c>
      <c r="C911" t="s">
        <v>345</v>
      </c>
      <c r="D911">
        <v>23.3579457485578</v>
      </c>
      <c r="E911" t="s">
        <v>267</v>
      </c>
      <c r="F911" t="s">
        <v>267</v>
      </c>
      <c r="G911">
        <f t="shared" si="14"/>
        <v>23.3579457485578</v>
      </c>
      <c r="H911" s="39">
        <v>43374</v>
      </c>
      <c r="I911">
        <v>2018</v>
      </c>
      <c r="J911">
        <v>10</v>
      </c>
    </row>
    <row r="912" spans="1:10" x14ac:dyDescent="0.25">
      <c r="A912" t="s">
        <v>241</v>
      </c>
      <c r="B912" t="s">
        <v>267</v>
      </c>
      <c r="C912" t="s">
        <v>346</v>
      </c>
      <c r="D912">
        <v>23.693596976696199</v>
      </c>
      <c r="E912" t="s">
        <v>267</v>
      </c>
      <c r="F912" t="s">
        <v>267</v>
      </c>
      <c r="G912">
        <f t="shared" si="14"/>
        <v>23.693596976696199</v>
      </c>
      <c r="H912" s="39">
        <v>43405</v>
      </c>
      <c r="I912">
        <v>2018</v>
      </c>
      <c r="J912">
        <v>11</v>
      </c>
    </row>
    <row r="913" spans="1:10" x14ac:dyDescent="0.25">
      <c r="A913" t="s">
        <v>241</v>
      </c>
      <c r="B913" t="s">
        <v>267</v>
      </c>
      <c r="C913" t="s">
        <v>347</v>
      </c>
      <c r="D913">
        <v>23.114577147081501</v>
      </c>
      <c r="E913" t="s">
        <v>267</v>
      </c>
      <c r="F913" t="s">
        <v>267</v>
      </c>
      <c r="G913">
        <f t="shared" si="14"/>
        <v>23.114577147081501</v>
      </c>
      <c r="H913" s="39">
        <v>43435</v>
      </c>
      <c r="I913">
        <v>2018</v>
      </c>
      <c r="J913">
        <v>12</v>
      </c>
    </row>
    <row r="914" spans="1:10" x14ac:dyDescent="0.25">
      <c r="A914" t="s">
        <v>241</v>
      </c>
      <c r="B914" t="s">
        <v>267</v>
      </c>
      <c r="C914" t="s">
        <v>348</v>
      </c>
      <c r="D914">
        <v>23.276393659879702</v>
      </c>
      <c r="E914" t="s">
        <v>267</v>
      </c>
      <c r="F914" t="s">
        <v>267</v>
      </c>
      <c r="G914">
        <f t="shared" si="14"/>
        <v>23.276393659879702</v>
      </c>
      <c r="H914" s="39">
        <v>43466</v>
      </c>
      <c r="I914">
        <v>2019</v>
      </c>
      <c r="J914">
        <v>1</v>
      </c>
    </row>
    <row r="915" spans="1:10" x14ac:dyDescent="0.25">
      <c r="A915" t="s">
        <v>241</v>
      </c>
      <c r="B915" t="s">
        <v>267</v>
      </c>
      <c r="C915" t="s">
        <v>349</v>
      </c>
      <c r="D915">
        <v>23.720637932415801</v>
      </c>
      <c r="E915" t="s">
        <v>267</v>
      </c>
      <c r="F915" t="s">
        <v>267</v>
      </c>
      <c r="G915">
        <f t="shared" si="14"/>
        <v>23.720637932415801</v>
      </c>
      <c r="H915" s="39">
        <v>43497</v>
      </c>
      <c r="I915">
        <v>2019</v>
      </c>
      <c r="J915">
        <v>2</v>
      </c>
    </row>
    <row r="916" spans="1:10" x14ac:dyDescent="0.25">
      <c r="A916" t="s">
        <v>241</v>
      </c>
      <c r="B916" t="s">
        <v>267</v>
      </c>
      <c r="C916" t="s">
        <v>350</v>
      </c>
      <c r="D916">
        <v>24.0283897617959</v>
      </c>
      <c r="E916" t="s">
        <v>267</v>
      </c>
      <c r="F916" t="s">
        <v>267</v>
      </c>
      <c r="G916">
        <f t="shared" si="14"/>
        <v>24.0283897617959</v>
      </c>
      <c r="H916" s="39">
        <v>43525</v>
      </c>
      <c r="I916">
        <v>2019</v>
      </c>
      <c r="J916">
        <v>3</v>
      </c>
    </row>
    <row r="917" spans="1:10" x14ac:dyDescent="0.25">
      <c r="A917" t="s">
        <v>241</v>
      </c>
      <c r="B917" t="s">
        <v>267</v>
      </c>
      <c r="C917" t="s">
        <v>351</v>
      </c>
      <c r="D917">
        <v>24.124535382132201</v>
      </c>
      <c r="E917" t="s">
        <v>267</v>
      </c>
      <c r="F917" t="s">
        <v>267</v>
      </c>
      <c r="G917">
        <f t="shared" si="14"/>
        <v>24.124535382132201</v>
      </c>
      <c r="H917" s="39">
        <v>43556</v>
      </c>
      <c r="I917">
        <v>2019</v>
      </c>
      <c r="J917">
        <v>4</v>
      </c>
    </row>
    <row r="918" spans="1:10" x14ac:dyDescent="0.25">
      <c r="A918" t="s">
        <v>241</v>
      </c>
      <c r="B918" t="s">
        <v>267</v>
      </c>
      <c r="C918" t="s">
        <v>352</v>
      </c>
      <c r="D918">
        <v>23.648528717163501</v>
      </c>
      <c r="E918" t="s">
        <v>267</v>
      </c>
      <c r="F918" t="s">
        <v>267</v>
      </c>
      <c r="G918">
        <f t="shared" si="14"/>
        <v>23.648528717163501</v>
      </c>
      <c r="H918" s="39">
        <v>43586</v>
      </c>
      <c r="I918">
        <v>2019</v>
      </c>
      <c r="J918">
        <v>5</v>
      </c>
    </row>
    <row r="919" spans="1:10" x14ac:dyDescent="0.25">
      <c r="A919" t="s">
        <v>241</v>
      </c>
      <c r="B919" t="s">
        <v>267</v>
      </c>
      <c r="C919" t="s">
        <v>353</v>
      </c>
      <c r="D919">
        <v>22.767766159439802</v>
      </c>
      <c r="E919" t="s">
        <v>267</v>
      </c>
      <c r="F919" t="s">
        <v>267</v>
      </c>
      <c r="G919">
        <f t="shared" si="14"/>
        <v>22.767766159439802</v>
      </c>
      <c r="H919" s="39">
        <v>43617</v>
      </c>
      <c r="I919">
        <v>2019</v>
      </c>
      <c r="J919">
        <v>6</v>
      </c>
    </row>
    <row r="920" spans="1:10" x14ac:dyDescent="0.25">
      <c r="A920" t="s">
        <v>241</v>
      </c>
      <c r="B920" t="s">
        <v>267</v>
      </c>
      <c r="C920" t="s">
        <v>354</v>
      </c>
      <c r="D920">
        <v>22.0028934119428</v>
      </c>
      <c r="E920" t="s">
        <v>267</v>
      </c>
      <c r="F920" t="s">
        <v>267</v>
      </c>
      <c r="G920">
        <f t="shared" si="14"/>
        <v>22.0028934119428</v>
      </c>
      <c r="H920" s="39">
        <v>43647</v>
      </c>
      <c r="I920">
        <v>2019</v>
      </c>
      <c r="J920">
        <v>7</v>
      </c>
    </row>
    <row r="921" spans="1:10" x14ac:dyDescent="0.25">
      <c r="A921" t="s">
        <v>241</v>
      </c>
      <c r="B921" t="s">
        <v>267</v>
      </c>
      <c r="C921" t="s">
        <v>355</v>
      </c>
      <c r="D921">
        <v>21.647927215433199</v>
      </c>
      <c r="E921" t="s">
        <v>267</v>
      </c>
      <c r="F921" t="s">
        <v>267</v>
      </c>
      <c r="G921">
        <f t="shared" si="14"/>
        <v>21.647927215433199</v>
      </c>
      <c r="H921" s="39">
        <v>43678</v>
      </c>
      <c r="I921">
        <v>2019</v>
      </c>
      <c r="J921">
        <v>8</v>
      </c>
    </row>
    <row r="922" spans="1:10" x14ac:dyDescent="0.25">
      <c r="A922" t="s">
        <v>241</v>
      </c>
      <c r="B922" t="s">
        <v>267</v>
      </c>
      <c r="C922" t="s">
        <v>356</v>
      </c>
      <c r="D922">
        <v>22.6179678491836</v>
      </c>
      <c r="E922" t="s">
        <v>267</v>
      </c>
      <c r="F922" t="s">
        <v>267</v>
      </c>
      <c r="G922">
        <f t="shared" si="14"/>
        <v>22.6179678491836</v>
      </c>
      <c r="H922" s="39">
        <v>43709</v>
      </c>
      <c r="I922">
        <v>2019</v>
      </c>
      <c r="J922">
        <v>9</v>
      </c>
    </row>
    <row r="923" spans="1:10" x14ac:dyDescent="0.25">
      <c r="A923" t="s">
        <v>241</v>
      </c>
      <c r="B923" t="s">
        <v>267</v>
      </c>
      <c r="C923" t="s">
        <v>357</v>
      </c>
      <c r="D923">
        <v>22.3093575767648</v>
      </c>
      <c r="E923" t="s">
        <v>267</v>
      </c>
      <c r="F923" t="s">
        <v>267</v>
      </c>
      <c r="G923">
        <f t="shared" si="14"/>
        <v>22.3093575767648</v>
      </c>
      <c r="H923" s="39">
        <v>43739</v>
      </c>
      <c r="I923">
        <v>2019</v>
      </c>
      <c r="J923">
        <v>10</v>
      </c>
    </row>
    <row r="924" spans="1:10" x14ac:dyDescent="0.25">
      <c r="A924" t="s">
        <v>241</v>
      </c>
      <c r="B924" t="s">
        <v>267</v>
      </c>
      <c r="C924" t="s">
        <v>358</v>
      </c>
      <c r="D924">
        <v>22.936020995028301</v>
      </c>
      <c r="E924" t="s">
        <v>267</v>
      </c>
      <c r="F924" t="s">
        <v>267</v>
      </c>
      <c r="G924">
        <f t="shared" si="14"/>
        <v>22.936020995028301</v>
      </c>
      <c r="H924" s="39">
        <v>43770</v>
      </c>
      <c r="I924">
        <v>2019</v>
      </c>
      <c r="J924">
        <v>11</v>
      </c>
    </row>
    <row r="925" spans="1:10" x14ac:dyDescent="0.25">
      <c r="A925" t="s">
        <v>241</v>
      </c>
      <c r="B925" t="s">
        <v>267</v>
      </c>
      <c r="C925" t="s">
        <v>359</v>
      </c>
      <c r="D925">
        <v>23.340347666264101</v>
      </c>
      <c r="E925" t="s">
        <v>267</v>
      </c>
      <c r="F925" t="s">
        <v>267</v>
      </c>
      <c r="G925">
        <f t="shared" si="14"/>
        <v>23.340347666264101</v>
      </c>
      <c r="H925" s="39">
        <v>43800</v>
      </c>
      <c r="I925">
        <v>2019</v>
      </c>
      <c r="J925">
        <v>12</v>
      </c>
    </row>
    <row r="926" spans="1:10" x14ac:dyDescent="0.25">
      <c r="A926" t="s">
        <v>241</v>
      </c>
      <c r="B926" t="s">
        <v>267</v>
      </c>
      <c r="C926" t="s">
        <v>360</v>
      </c>
      <c r="D926">
        <v>23.484566096768599</v>
      </c>
      <c r="E926" t="s">
        <v>267</v>
      </c>
      <c r="F926" t="s">
        <v>267</v>
      </c>
      <c r="G926">
        <f t="shared" si="14"/>
        <v>23.484566096768599</v>
      </c>
      <c r="H926" s="39">
        <v>43831</v>
      </c>
      <c r="I926">
        <v>2020</v>
      </c>
      <c r="J926">
        <v>1</v>
      </c>
    </row>
    <row r="927" spans="1:10" x14ac:dyDescent="0.25">
      <c r="A927" t="s">
        <v>241</v>
      </c>
      <c r="B927" t="s">
        <v>267</v>
      </c>
      <c r="C927" t="s">
        <v>361</v>
      </c>
      <c r="D927">
        <v>23.800902356535801</v>
      </c>
      <c r="E927" t="s">
        <v>267</v>
      </c>
      <c r="F927" t="s">
        <v>267</v>
      </c>
      <c r="G927">
        <f t="shared" si="14"/>
        <v>23.800902356535801</v>
      </c>
      <c r="H927" s="39">
        <v>43862</v>
      </c>
      <c r="I927">
        <v>2020</v>
      </c>
      <c r="J927">
        <v>2</v>
      </c>
    </row>
    <row r="928" spans="1:10" x14ac:dyDescent="0.25">
      <c r="A928" t="s">
        <v>241</v>
      </c>
      <c r="B928" t="s">
        <v>267</v>
      </c>
      <c r="C928" t="s">
        <v>362</v>
      </c>
      <c r="D928">
        <v>23.806482236287501</v>
      </c>
      <c r="E928" t="s">
        <v>267</v>
      </c>
      <c r="F928" t="s">
        <v>267</v>
      </c>
      <c r="G928">
        <f t="shared" si="14"/>
        <v>23.806482236287501</v>
      </c>
      <c r="H928" s="39">
        <v>43891</v>
      </c>
      <c r="I928">
        <v>2020</v>
      </c>
      <c r="J928">
        <v>3</v>
      </c>
    </row>
    <row r="929" spans="1:10" x14ac:dyDescent="0.25">
      <c r="A929" t="s">
        <v>241</v>
      </c>
      <c r="B929" t="s">
        <v>267</v>
      </c>
      <c r="C929" t="s">
        <v>363</v>
      </c>
      <c r="D929">
        <v>23.805623793248799</v>
      </c>
      <c r="E929" t="s">
        <v>267</v>
      </c>
      <c r="F929" t="s">
        <v>267</v>
      </c>
      <c r="G929">
        <f t="shared" si="14"/>
        <v>23.805623793248799</v>
      </c>
      <c r="H929" s="39">
        <v>43922</v>
      </c>
      <c r="I929">
        <v>2020</v>
      </c>
      <c r="J929">
        <v>4</v>
      </c>
    </row>
    <row r="930" spans="1:10" x14ac:dyDescent="0.25">
      <c r="A930" t="s">
        <v>241</v>
      </c>
      <c r="B930" t="s">
        <v>267</v>
      </c>
      <c r="C930" t="s">
        <v>364</v>
      </c>
      <c r="D930">
        <v>23.368676286541799</v>
      </c>
      <c r="E930" t="s">
        <v>267</v>
      </c>
      <c r="F930" t="s">
        <v>267</v>
      </c>
      <c r="G930">
        <f t="shared" si="14"/>
        <v>23.368676286541799</v>
      </c>
      <c r="H930" s="39">
        <v>43952</v>
      </c>
      <c r="I930">
        <v>2020</v>
      </c>
      <c r="J930">
        <v>5</v>
      </c>
    </row>
    <row r="931" spans="1:10" x14ac:dyDescent="0.25">
      <c r="A931" t="s">
        <v>241</v>
      </c>
      <c r="B931" t="s">
        <v>267</v>
      </c>
      <c r="C931" t="s">
        <v>365</v>
      </c>
      <c r="D931">
        <v>22.301631589416299</v>
      </c>
      <c r="E931" t="s">
        <v>267</v>
      </c>
      <c r="F931" t="s">
        <v>267</v>
      </c>
      <c r="G931">
        <f t="shared" si="14"/>
        <v>22.301631589416299</v>
      </c>
      <c r="H931" s="39">
        <v>43983</v>
      </c>
      <c r="I931">
        <v>2020</v>
      </c>
      <c r="J931">
        <v>6</v>
      </c>
    </row>
    <row r="932" spans="1:10" x14ac:dyDescent="0.25">
      <c r="A932" t="s">
        <v>241</v>
      </c>
      <c r="B932" t="s">
        <v>267</v>
      </c>
      <c r="C932" t="s">
        <v>366</v>
      </c>
      <c r="D932">
        <v>21.9277796460551</v>
      </c>
      <c r="E932" t="s">
        <v>267</v>
      </c>
      <c r="F932" t="s">
        <v>267</v>
      </c>
      <c r="G932">
        <f t="shared" si="14"/>
        <v>21.9277796460551</v>
      </c>
      <c r="H932" s="39">
        <v>44013</v>
      </c>
      <c r="I932">
        <v>2020</v>
      </c>
      <c r="J932">
        <v>7</v>
      </c>
    </row>
    <row r="933" spans="1:10" x14ac:dyDescent="0.25">
      <c r="A933" t="s">
        <v>241</v>
      </c>
      <c r="B933" t="s">
        <v>267</v>
      </c>
      <c r="C933" t="s">
        <v>367</v>
      </c>
      <c r="D933">
        <v>22.2471204564578</v>
      </c>
      <c r="E933" t="s">
        <v>267</v>
      </c>
      <c r="F933" t="s">
        <v>267</v>
      </c>
      <c r="G933">
        <f t="shared" si="14"/>
        <v>22.2471204564578</v>
      </c>
      <c r="H933" s="39">
        <v>44044</v>
      </c>
      <c r="I933">
        <v>2020</v>
      </c>
      <c r="J933">
        <v>8</v>
      </c>
    </row>
    <row r="934" spans="1:10" x14ac:dyDescent="0.25">
      <c r="A934" t="s">
        <v>241</v>
      </c>
      <c r="B934" t="s">
        <v>267</v>
      </c>
      <c r="C934" t="s">
        <v>368</v>
      </c>
      <c r="D934">
        <v>22.478041633872699</v>
      </c>
      <c r="E934" t="s">
        <v>267</v>
      </c>
      <c r="F934" t="s">
        <v>267</v>
      </c>
      <c r="G934">
        <f t="shared" si="14"/>
        <v>22.478041633872699</v>
      </c>
      <c r="H934" s="39">
        <v>44075</v>
      </c>
      <c r="I934">
        <v>2020</v>
      </c>
      <c r="J934">
        <v>9</v>
      </c>
    </row>
    <row r="935" spans="1:10" x14ac:dyDescent="0.25">
      <c r="A935" t="s">
        <v>241</v>
      </c>
      <c r="B935" t="s">
        <v>267</v>
      </c>
      <c r="C935" t="s">
        <v>369</v>
      </c>
      <c r="D935">
        <v>22.6802049694906</v>
      </c>
      <c r="E935" t="s">
        <v>267</v>
      </c>
      <c r="F935" t="s">
        <v>267</v>
      </c>
      <c r="G935">
        <f t="shared" si="14"/>
        <v>22.6802049694906</v>
      </c>
      <c r="H935" s="39">
        <v>44105</v>
      </c>
      <c r="I935">
        <v>2020</v>
      </c>
      <c r="J935">
        <v>10</v>
      </c>
    </row>
    <row r="936" spans="1:10" x14ac:dyDescent="0.25">
      <c r="A936" t="s">
        <v>241</v>
      </c>
      <c r="B936" t="s">
        <v>267</v>
      </c>
      <c r="C936" t="s">
        <v>370</v>
      </c>
      <c r="D936">
        <v>23.4699725651104</v>
      </c>
      <c r="E936" t="s">
        <v>267</v>
      </c>
      <c r="F936" t="s">
        <v>267</v>
      </c>
      <c r="G936">
        <f t="shared" si="14"/>
        <v>23.4699725651104</v>
      </c>
      <c r="H936" s="39">
        <v>44136</v>
      </c>
      <c r="I936">
        <v>2020</v>
      </c>
      <c r="J936">
        <v>11</v>
      </c>
    </row>
    <row r="937" spans="1:10" x14ac:dyDescent="0.25">
      <c r="A937" t="s">
        <v>241</v>
      </c>
      <c r="B937" t="s">
        <v>267</v>
      </c>
      <c r="C937" t="s">
        <v>371</v>
      </c>
      <c r="D937">
        <v>22.827857172149901</v>
      </c>
      <c r="E937" t="s">
        <v>267</v>
      </c>
      <c r="F937" t="s">
        <v>267</v>
      </c>
      <c r="G937">
        <f t="shared" si="14"/>
        <v>22.827857172149901</v>
      </c>
      <c r="H937" s="39">
        <v>44166</v>
      </c>
      <c r="I937">
        <v>2020</v>
      </c>
      <c r="J937">
        <v>12</v>
      </c>
    </row>
    <row r="938" spans="1:10" x14ac:dyDescent="0.25">
      <c r="A938" t="s">
        <v>241</v>
      </c>
      <c r="B938" t="s">
        <v>373</v>
      </c>
      <c r="C938" t="s">
        <v>300</v>
      </c>
      <c r="D938">
        <v>25.504482566869999</v>
      </c>
      <c r="E938" t="s">
        <v>373</v>
      </c>
      <c r="F938" t="s">
        <v>373</v>
      </c>
      <c r="G938">
        <f t="shared" si="14"/>
        <v>25.504482566869999</v>
      </c>
      <c r="H938" s="39">
        <v>42005</v>
      </c>
      <c r="I938">
        <v>2015</v>
      </c>
      <c r="J938">
        <v>1</v>
      </c>
    </row>
    <row r="939" spans="1:10" x14ac:dyDescent="0.25">
      <c r="A939" t="s">
        <v>241</v>
      </c>
      <c r="B939" t="s">
        <v>373</v>
      </c>
      <c r="C939" t="s">
        <v>301</v>
      </c>
      <c r="D939">
        <v>25.901083250757299</v>
      </c>
      <c r="E939" t="s">
        <v>373</v>
      </c>
      <c r="F939" t="s">
        <v>373</v>
      </c>
      <c r="G939">
        <f t="shared" si="14"/>
        <v>25.901083250757299</v>
      </c>
      <c r="H939" s="39">
        <v>42036</v>
      </c>
      <c r="I939">
        <v>2015</v>
      </c>
      <c r="J939">
        <v>2</v>
      </c>
    </row>
    <row r="940" spans="1:10" x14ac:dyDescent="0.25">
      <c r="A940" t="s">
        <v>241</v>
      </c>
      <c r="B940" t="s">
        <v>373</v>
      </c>
      <c r="C940" t="s">
        <v>302</v>
      </c>
      <c r="D940">
        <v>25.942717738135102</v>
      </c>
      <c r="E940" t="s">
        <v>373</v>
      </c>
      <c r="F940" t="s">
        <v>373</v>
      </c>
      <c r="G940">
        <f t="shared" si="14"/>
        <v>25.942717738135102</v>
      </c>
      <c r="H940" s="39">
        <v>42064</v>
      </c>
      <c r="I940">
        <v>2015</v>
      </c>
      <c r="J940">
        <v>3</v>
      </c>
    </row>
    <row r="941" spans="1:10" x14ac:dyDescent="0.25">
      <c r="A941" t="s">
        <v>241</v>
      </c>
      <c r="B941" t="s">
        <v>373</v>
      </c>
      <c r="C941" t="s">
        <v>303</v>
      </c>
      <c r="D941">
        <v>26.135867421846498</v>
      </c>
      <c r="E941" t="s">
        <v>373</v>
      </c>
      <c r="F941" t="s">
        <v>373</v>
      </c>
      <c r="G941">
        <f t="shared" si="14"/>
        <v>26.135867421846498</v>
      </c>
      <c r="H941" s="39">
        <v>42095</v>
      </c>
      <c r="I941">
        <v>2015</v>
      </c>
      <c r="J941">
        <v>4</v>
      </c>
    </row>
    <row r="942" spans="1:10" x14ac:dyDescent="0.25">
      <c r="A942" t="s">
        <v>241</v>
      </c>
      <c r="B942" t="s">
        <v>373</v>
      </c>
      <c r="C942" t="s">
        <v>304</v>
      </c>
      <c r="D942">
        <v>26.0556029977264</v>
      </c>
      <c r="E942" t="s">
        <v>373</v>
      </c>
      <c r="F942" t="s">
        <v>373</v>
      </c>
      <c r="G942">
        <f t="shared" si="14"/>
        <v>26.0556029977264</v>
      </c>
      <c r="H942" s="39">
        <v>42125</v>
      </c>
      <c r="I942">
        <v>2015</v>
      </c>
      <c r="J942">
        <v>5</v>
      </c>
    </row>
    <row r="943" spans="1:10" x14ac:dyDescent="0.25">
      <c r="A943" t="s">
        <v>241</v>
      </c>
      <c r="B943" t="s">
        <v>373</v>
      </c>
      <c r="C943" t="s">
        <v>305</v>
      </c>
      <c r="D943">
        <v>25.900654029238002</v>
      </c>
      <c r="E943" t="s">
        <v>373</v>
      </c>
      <c r="F943" t="s">
        <v>373</v>
      </c>
      <c r="G943">
        <f t="shared" si="14"/>
        <v>25.900654029238002</v>
      </c>
      <c r="H943" s="39">
        <v>42156</v>
      </c>
      <c r="I943">
        <v>2015</v>
      </c>
      <c r="J943">
        <v>6</v>
      </c>
    </row>
    <row r="944" spans="1:10" x14ac:dyDescent="0.25">
      <c r="A944" t="s">
        <v>241</v>
      </c>
      <c r="B944" t="s">
        <v>373</v>
      </c>
      <c r="C944" t="s">
        <v>306</v>
      </c>
      <c r="D944">
        <v>25.623806149251699</v>
      </c>
      <c r="E944" t="s">
        <v>373</v>
      </c>
      <c r="F944" t="s">
        <v>373</v>
      </c>
      <c r="G944">
        <f t="shared" si="14"/>
        <v>25.623806149251699</v>
      </c>
      <c r="H944" s="39">
        <v>42186</v>
      </c>
      <c r="I944">
        <v>2015</v>
      </c>
      <c r="J944">
        <v>7</v>
      </c>
    </row>
    <row r="945" spans="1:10" x14ac:dyDescent="0.25">
      <c r="A945" t="s">
        <v>241</v>
      </c>
      <c r="B945" t="s">
        <v>373</v>
      </c>
      <c r="C945" t="s">
        <v>307</v>
      </c>
      <c r="D945">
        <v>25.198018402048</v>
      </c>
      <c r="E945" t="s">
        <v>373</v>
      </c>
      <c r="F945" t="s">
        <v>373</v>
      </c>
      <c r="G945">
        <f t="shared" si="14"/>
        <v>25.198018402048</v>
      </c>
      <c r="H945" s="39">
        <v>42217</v>
      </c>
      <c r="I945">
        <v>2015</v>
      </c>
      <c r="J945">
        <v>8</v>
      </c>
    </row>
    <row r="946" spans="1:10" x14ac:dyDescent="0.25">
      <c r="A946" t="s">
        <v>241</v>
      </c>
      <c r="B946" t="s">
        <v>373</v>
      </c>
      <c r="C946" t="s">
        <v>308</v>
      </c>
      <c r="D946">
        <v>25.986498333109601</v>
      </c>
      <c r="E946" t="s">
        <v>373</v>
      </c>
      <c r="F946" t="s">
        <v>373</v>
      </c>
      <c r="G946">
        <f t="shared" si="14"/>
        <v>25.986498333109601</v>
      </c>
      <c r="H946" s="39">
        <v>42248</v>
      </c>
      <c r="I946">
        <v>2015</v>
      </c>
      <c r="J946">
        <v>9</v>
      </c>
    </row>
    <row r="947" spans="1:10" x14ac:dyDescent="0.25">
      <c r="A947" t="s">
        <v>241</v>
      </c>
      <c r="B947" t="s">
        <v>373</v>
      </c>
      <c r="C947" t="s">
        <v>309</v>
      </c>
      <c r="D947">
        <v>25.9195397760897</v>
      </c>
      <c r="E947" t="s">
        <v>373</v>
      </c>
      <c r="F947" t="s">
        <v>373</v>
      </c>
      <c r="G947">
        <f t="shared" si="14"/>
        <v>25.9195397760897</v>
      </c>
      <c r="H947" s="39">
        <v>42278</v>
      </c>
      <c r="I947">
        <v>2015</v>
      </c>
      <c r="J947">
        <v>10</v>
      </c>
    </row>
    <row r="948" spans="1:10" x14ac:dyDescent="0.25">
      <c r="A948" t="s">
        <v>241</v>
      </c>
      <c r="B948" t="s">
        <v>373</v>
      </c>
      <c r="C948" t="s">
        <v>310</v>
      </c>
      <c r="D948">
        <v>25.891640377331399</v>
      </c>
      <c r="E948" t="s">
        <v>373</v>
      </c>
      <c r="F948" t="s">
        <v>373</v>
      </c>
      <c r="G948">
        <f t="shared" si="14"/>
        <v>25.891640377331399</v>
      </c>
      <c r="H948" s="39">
        <v>42309</v>
      </c>
      <c r="I948">
        <v>2015</v>
      </c>
      <c r="J948">
        <v>11</v>
      </c>
    </row>
    <row r="949" spans="1:10" x14ac:dyDescent="0.25">
      <c r="A949" t="s">
        <v>241</v>
      </c>
      <c r="B949" t="s">
        <v>373</v>
      </c>
      <c r="C949" t="s">
        <v>311</v>
      </c>
      <c r="D949">
        <v>26.385674346113099</v>
      </c>
      <c r="E949" t="s">
        <v>373</v>
      </c>
      <c r="F949" t="s">
        <v>373</v>
      </c>
      <c r="G949">
        <f t="shared" si="14"/>
        <v>26.385674346113099</v>
      </c>
      <c r="H949" s="39">
        <v>42339</v>
      </c>
      <c r="I949">
        <v>2015</v>
      </c>
      <c r="J949">
        <v>12</v>
      </c>
    </row>
    <row r="950" spans="1:10" x14ac:dyDescent="0.25">
      <c r="A950" t="s">
        <v>241</v>
      </c>
      <c r="B950" t="s">
        <v>373</v>
      </c>
      <c r="C950" t="s">
        <v>312</v>
      </c>
      <c r="D950">
        <v>26.1822233459371</v>
      </c>
      <c r="E950" t="s">
        <v>373</v>
      </c>
      <c r="F950" t="s">
        <v>373</v>
      </c>
      <c r="G950">
        <f t="shared" si="14"/>
        <v>26.1822233459371</v>
      </c>
      <c r="H950" s="39">
        <v>42370</v>
      </c>
      <c r="I950">
        <v>2016</v>
      </c>
      <c r="J950">
        <v>1</v>
      </c>
    </row>
    <row r="951" spans="1:10" x14ac:dyDescent="0.25">
      <c r="A951" t="s">
        <v>241</v>
      </c>
      <c r="B951" t="s">
        <v>373</v>
      </c>
      <c r="C951" t="s">
        <v>313</v>
      </c>
      <c r="D951">
        <v>25.924261212802701</v>
      </c>
      <c r="E951" t="s">
        <v>373</v>
      </c>
      <c r="F951" t="s">
        <v>373</v>
      </c>
      <c r="G951">
        <f t="shared" si="14"/>
        <v>25.924261212802701</v>
      </c>
      <c r="H951" s="39">
        <v>42401</v>
      </c>
      <c r="I951">
        <v>2016</v>
      </c>
      <c r="J951">
        <v>2</v>
      </c>
    </row>
    <row r="952" spans="1:10" x14ac:dyDescent="0.25">
      <c r="A952" t="s">
        <v>241</v>
      </c>
      <c r="B952" t="s">
        <v>373</v>
      </c>
      <c r="C952" t="s">
        <v>314</v>
      </c>
      <c r="D952">
        <v>26.483966074046201</v>
      </c>
      <c r="E952" t="s">
        <v>373</v>
      </c>
      <c r="F952" t="s">
        <v>373</v>
      </c>
      <c r="G952">
        <f t="shared" si="14"/>
        <v>26.483966074046201</v>
      </c>
      <c r="H952" s="39">
        <v>42430</v>
      </c>
      <c r="I952">
        <v>2016</v>
      </c>
      <c r="J952">
        <v>3</v>
      </c>
    </row>
    <row r="953" spans="1:10" x14ac:dyDescent="0.25">
      <c r="A953" t="s">
        <v>241</v>
      </c>
      <c r="B953" t="s">
        <v>373</v>
      </c>
      <c r="C953" t="s">
        <v>315</v>
      </c>
      <c r="D953">
        <v>25.8942157064475</v>
      </c>
      <c r="E953" t="s">
        <v>373</v>
      </c>
      <c r="F953" t="s">
        <v>373</v>
      </c>
      <c r="G953">
        <f t="shared" si="14"/>
        <v>25.8942157064475</v>
      </c>
      <c r="H953" s="39">
        <v>42461</v>
      </c>
      <c r="I953">
        <v>2016</v>
      </c>
      <c r="J953">
        <v>4</v>
      </c>
    </row>
    <row r="954" spans="1:10" x14ac:dyDescent="0.25">
      <c r="A954" t="s">
        <v>241</v>
      </c>
      <c r="B954" t="s">
        <v>373</v>
      </c>
      <c r="C954" t="s">
        <v>316</v>
      </c>
      <c r="D954">
        <v>26.005384079961399</v>
      </c>
      <c r="E954" t="s">
        <v>373</v>
      </c>
      <c r="F954" t="s">
        <v>373</v>
      </c>
      <c r="G954">
        <f t="shared" si="14"/>
        <v>26.005384079961399</v>
      </c>
      <c r="H954" s="39">
        <v>42491</v>
      </c>
      <c r="I954">
        <v>2016</v>
      </c>
      <c r="J954">
        <v>5</v>
      </c>
    </row>
    <row r="955" spans="1:10" x14ac:dyDescent="0.25">
      <c r="A955" t="s">
        <v>241</v>
      </c>
      <c r="B955" t="s">
        <v>373</v>
      </c>
      <c r="C955" t="s">
        <v>317</v>
      </c>
      <c r="D955">
        <v>25.1778449906381</v>
      </c>
      <c r="E955" t="s">
        <v>373</v>
      </c>
      <c r="F955" t="s">
        <v>373</v>
      </c>
      <c r="G955">
        <f t="shared" si="14"/>
        <v>25.1778449906381</v>
      </c>
      <c r="H955" s="39">
        <v>42522</v>
      </c>
      <c r="I955">
        <v>2016</v>
      </c>
      <c r="J955">
        <v>6</v>
      </c>
    </row>
    <row r="956" spans="1:10" x14ac:dyDescent="0.25">
      <c r="A956" t="s">
        <v>241</v>
      </c>
      <c r="B956" t="s">
        <v>373</v>
      </c>
      <c r="C956" t="s">
        <v>318</v>
      </c>
      <c r="D956">
        <v>24.813006699183301</v>
      </c>
      <c r="E956" t="s">
        <v>373</v>
      </c>
      <c r="F956" t="s">
        <v>373</v>
      </c>
      <c r="G956">
        <f t="shared" si="14"/>
        <v>24.813006699183301</v>
      </c>
      <c r="H956" s="39">
        <v>42552</v>
      </c>
      <c r="I956">
        <v>2016</v>
      </c>
      <c r="J956">
        <v>7</v>
      </c>
    </row>
    <row r="957" spans="1:10" x14ac:dyDescent="0.25">
      <c r="A957" t="s">
        <v>241</v>
      </c>
      <c r="B957" t="s">
        <v>373</v>
      </c>
      <c r="C957" t="s">
        <v>319</v>
      </c>
      <c r="D957">
        <v>24.909581541039</v>
      </c>
      <c r="E957" t="s">
        <v>373</v>
      </c>
      <c r="F957" t="s">
        <v>373</v>
      </c>
      <c r="G957">
        <f t="shared" si="14"/>
        <v>24.909581541039</v>
      </c>
      <c r="H957" s="39">
        <v>42583</v>
      </c>
      <c r="I957">
        <v>2016</v>
      </c>
      <c r="J957">
        <v>8</v>
      </c>
    </row>
    <row r="958" spans="1:10" x14ac:dyDescent="0.25">
      <c r="A958" t="s">
        <v>241</v>
      </c>
      <c r="B958" t="s">
        <v>373</v>
      </c>
      <c r="C958" t="s">
        <v>320</v>
      </c>
      <c r="D958">
        <v>24.740039040892398</v>
      </c>
      <c r="E958" t="s">
        <v>373</v>
      </c>
      <c r="F958" t="s">
        <v>373</v>
      </c>
      <c r="G958">
        <f t="shared" si="14"/>
        <v>24.740039040892398</v>
      </c>
      <c r="H958" s="39">
        <v>42614</v>
      </c>
      <c r="I958">
        <v>2016</v>
      </c>
      <c r="J958">
        <v>9</v>
      </c>
    </row>
    <row r="959" spans="1:10" x14ac:dyDescent="0.25">
      <c r="A959" t="s">
        <v>241</v>
      </c>
      <c r="B959" t="s">
        <v>373</v>
      </c>
      <c r="C959" t="s">
        <v>321</v>
      </c>
      <c r="D959">
        <v>24.493665888780601</v>
      </c>
      <c r="E959" t="s">
        <v>373</v>
      </c>
      <c r="F959" t="s">
        <v>373</v>
      </c>
      <c r="G959">
        <f t="shared" si="14"/>
        <v>24.493665888780601</v>
      </c>
      <c r="H959" s="39">
        <v>42644</v>
      </c>
      <c r="I959">
        <v>2016</v>
      </c>
      <c r="J959">
        <v>10</v>
      </c>
    </row>
    <row r="960" spans="1:10" x14ac:dyDescent="0.25">
      <c r="A960" t="s">
        <v>241</v>
      </c>
      <c r="B960" t="s">
        <v>373</v>
      </c>
      <c r="C960" t="s">
        <v>322</v>
      </c>
      <c r="D960">
        <v>24.540021812871299</v>
      </c>
      <c r="E960" t="s">
        <v>373</v>
      </c>
      <c r="F960" t="s">
        <v>373</v>
      </c>
      <c r="G960">
        <f t="shared" si="14"/>
        <v>24.540021812871299</v>
      </c>
      <c r="H960" s="39">
        <v>42675</v>
      </c>
      <c r="I960">
        <v>2016</v>
      </c>
      <c r="J960">
        <v>11</v>
      </c>
    </row>
    <row r="961" spans="1:10" x14ac:dyDescent="0.25">
      <c r="A961" t="s">
        <v>241</v>
      </c>
      <c r="B961" t="s">
        <v>373</v>
      </c>
      <c r="C961" t="s">
        <v>323</v>
      </c>
      <c r="D961">
        <v>25.601486630244999</v>
      </c>
      <c r="E961" t="s">
        <v>373</v>
      </c>
      <c r="F961" t="s">
        <v>373</v>
      </c>
      <c r="G961">
        <f t="shared" si="14"/>
        <v>25.601486630244999</v>
      </c>
      <c r="H961" s="39">
        <v>42705</v>
      </c>
      <c r="I961">
        <v>2016</v>
      </c>
      <c r="J961">
        <v>12</v>
      </c>
    </row>
    <row r="962" spans="1:10" x14ac:dyDescent="0.25">
      <c r="A962" t="s">
        <v>241</v>
      </c>
      <c r="B962" t="s">
        <v>373</v>
      </c>
      <c r="C962" t="s">
        <v>324</v>
      </c>
      <c r="D962">
        <v>26.0023795293259</v>
      </c>
      <c r="E962" t="s">
        <v>373</v>
      </c>
      <c r="F962" t="s">
        <v>373</v>
      </c>
      <c r="G962">
        <f t="shared" ref="G962:G1025" si="15">D962</f>
        <v>26.0023795293259</v>
      </c>
      <c r="H962" s="39">
        <v>42736</v>
      </c>
      <c r="I962">
        <v>2017</v>
      </c>
      <c r="J962">
        <v>1</v>
      </c>
    </row>
    <row r="963" spans="1:10" x14ac:dyDescent="0.25">
      <c r="A963" t="s">
        <v>241</v>
      </c>
      <c r="B963" t="s">
        <v>373</v>
      </c>
      <c r="C963" t="s">
        <v>325</v>
      </c>
      <c r="D963">
        <v>26.014397731868002</v>
      </c>
      <c r="E963" t="s">
        <v>373</v>
      </c>
      <c r="F963" t="s">
        <v>373</v>
      </c>
      <c r="G963">
        <f t="shared" si="15"/>
        <v>26.014397731868002</v>
      </c>
      <c r="H963" s="39">
        <v>42767</v>
      </c>
      <c r="I963">
        <v>2017</v>
      </c>
      <c r="J963">
        <v>2</v>
      </c>
    </row>
    <row r="964" spans="1:10" x14ac:dyDescent="0.25">
      <c r="A964" t="s">
        <v>241</v>
      </c>
      <c r="B964" t="s">
        <v>373</v>
      </c>
      <c r="C964" t="s">
        <v>326</v>
      </c>
      <c r="D964">
        <v>26.0023795293259</v>
      </c>
      <c r="E964" t="s">
        <v>373</v>
      </c>
      <c r="F964" t="s">
        <v>373</v>
      </c>
      <c r="G964">
        <f t="shared" si="15"/>
        <v>26.0023795293259</v>
      </c>
      <c r="H964" s="39">
        <v>42795</v>
      </c>
      <c r="I964">
        <v>2017</v>
      </c>
      <c r="J964">
        <v>3</v>
      </c>
    </row>
    <row r="965" spans="1:10" x14ac:dyDescent="0.25">
      <c r="A965" t="s">
        <v>241</v>
      </c>
      <c r="B965" t="s">
        <v>373</v>
      </c>
      <c r="C965" t="s">
        <v>327</v>
      </c>
      <c r="D965">
        <v>26.174068137069401</v>
      </c>
      <c r="E965" t="s">
        <v>373</v>
      </c>
      <c r="F965" t="s">
        <v>373</v>
      </c>
      <c r="G965">
        <f t="shared" si="15"/>
        <v>26.174068137069401</v>
      </c>
      <c r="H965" s="39">
        <v>42826</v>
      </c>
      <c r="I965">
        <v>2017</v>
      </c>
      <c r="J965">
        <v>4</v>
      </c>
    </row>
    <row r="966" spans="1:10" x14ac:dyDescent="0.25">
      <c r="A966" t="s">
        <v>241</v>
      </c>
      <c r="B966" t="s">
        <v>373</v>
      </c>
      <c r="C966" t="s">
        <v>328</v>
      </c>
      <c r="D966">
        <v>25.962891149544902</v>
      </c>
      <c r="E966" t="s">
        <v>373</v>
      </c>
      <c r="F966" t="s">
        <v>373</v>
      </c>
      <c r="G966">
        <f t="shared" si="15"/>
        <v>25.962891149544902</v>
      </c>
      <c r="H966" s="39">
        <v>42856</v>
      </c>
      <c r="I966">
        <v>2017</v>
      </c>
      <c r="J966">
        <v>5</v>
      </c>
    </row>
    <row r="967" spans="1:10" x14ac:dyDescent="0.25">
      <c r="A967" t="s">
        <v>241</v>
      </c>
      <c r="B967" t="s">
        <v>373</v>
      </c>
      <c r="C967" t="s">
        <v>329</v>
      </c>
      <c r="D967">
        <v>25.142219604531402</v>
      </c>
      <c r="E967" t="s">
        <v>373</v>
      </c>
      <c r="F967" t="s">
        <v>373</v>
      </c>
      <c r="G967">
        <f t="shared" si="15"/>
        <v>25.142219604531402</v>
      </c>
      <c r="H967" s="39">
        <v>42887</v>
      </c>
      <c r="I967">
        <v>2017</v>
      </c>
      <c r="J967">
        <v>6</v>
      </c>
    </row>
    <row r="968" spans="1:10" x14ac:dyDescent="0.25">
      <c r="A968" t="s">
        <v>241</v>
      </c>
      <c r="B968" t="s">
        <v>373</v>
      </c>
      <c r="C968" t="s">
        <v>330</v>
      </c>
      <c r="D968">
        <v>24.258452496172101</v>
      </c>
      <c r="E968" t="s">
        <v>373</v>
      </c>
      <c r="F968" t="s">
        <v>373</v>
      </c>
      <c r="G968">
        <f t="shared" si="15"/>
        <v>24.258452496172101</v>
      </c>
      <c r="H968" s="39">
        <v>42917</v>
      </c>
      <c r="I968">
        <v>2017</v>
      </c>
      <c r="J968">
        <v>7</v>
      </c>
    </row>
    <row r="969" spans="1:10" x14ac:dyDescent="0.25">
      <c r="A969" t="s">
        <v>241</v>
      </c>
      <c r="B969" t="s">
        <v>373</v>
      </c>
      <c r="C969" t="s">
        <v>331</v>
      </c>
      <c r="D969">
        <v>24.5644874394747</v>
      </c>
      <c r="E969" t="s">
        <v>373</v>
      </c>
      <c r="F969" t="s">
        <v>373</v>
      </c>
      <c r="G969">
        <f t="shared" si="15"/>
        <v>24.5644874394747</v>
      </c>
      <c r="H969" s="39">
        <v>42948</v>
      </c>
      <c r="I969">
        <v>2017</v>
      </c>
      <c r="J969">
        <v>8</v>
      </c>
    </row>
    <row r="970" spans="1:10" x14ac:dyDescent="0.25">
      <c r="A970" t="s">
        <v>241</v>
      </c>
      <c r="B970" t="s">
        <v>373</v>
      </c>
      <c r="C970" t="s">
        <v>332</v>
      </c>
      <c r="D970">
        <v>24.715573414288901</v>
      </c>
      <c r="E970" t="s">
        <v>373</v>
      </c>
      <c r="F970" t="s">
        <v>373</v>
      </c>
      <c r="G970">
        <f t="shared" si="15"/>
        <v>24.715573414288901</v>
      </c>
      <c r="H970" s="39">
        <v>42979</v>
      </c>
      <c r="I970">
        <v>2017</v>
      </c>
      <c r="J970">
        <v>9</v>
      </c>
    </row>
    <row r="971" spans="1:10" x14ac:dyDescent="0.25">
      <c r="A971" t="s">
        <v>241</v>
      </c>
      <c r="B971" t="s">
        <v>373</v>
      </c>
      <c r="C971" t="s">
        <v>333</v>
      </c>
      <c r="D971">
        <v>24.686815572491899</v>
      </c>
      <c r="E971" t="s">
        <v>373</v>
      </c>
      <c r="F971" t="s">
        <v>373</v>
      </c>
      <c r="G971">
        <f t="shared" si="15"/>
        <v>24.686815572491899</v>
      </c>
      <c r="H971" s="39">
        <v>43009</v>
      </c>
      <c r="I971">
        <v>2017</v>
      </c>
      <c r="J971">
        <v>10</v>
      </c>
    </row>
    <row r="972" spans="1:10" x14ac:dyDescent="0.25">
      <c r="A972" t="s">
        <v>241</v>
      </c>
      <c r="B972" t="s">
        <v>373</v>
      </c>
      <c r="C972" t="s">
        <v>334</v>
      </c>
      <c r="D972">
        <v>24.482935350796598</v>
      </c>
      <c r="E972" t="s">
        <v>373</v>
      </c>
      <c r="F972" t="s">
        <v>373</v>
      </c>
      <c r="G972">
        <f t="shared" si="15"/>
        <v>24.482935350796598</v>
      </c>
      <c r="H972" s="39">
        <v>43040</v>
      </c>
      <c r="I972">
        <v>2017</v>
      </c>
      <c r="J972">
        <v>11</v>
      </c>
    </row>
    <row r="973" spans="1:10" x14ac:dyDescent="0.25">
      <c r="A973" t="s">
        <v>241</v>
      </c>
      <c r="B973" t="s">
        <v>373</v>
      </c>
      <c r="C973" t="s">
        <v>335</v>
      </c>
      <c r="D973">
        <v>25.1855709779866</v>
      </c>
      <c r="E973" t="s">
        <v>373</v>
      </c>
      <c r="F973" t="s">
        <v>373</v>
      </c>
      <c r="G973">
        <f t="shared" si="15"/>
        <v>25.1855709779866</v>
      </c>
      <c r="H973" s="39">
        <v>43070</v>
      </c>
      <c r="I973">
        <v>2017</v>
      </c>
      <c r="J973">
        <v>12</v>
      </c>
    </row>
    <row r="974" spans="1:10" x14ac:dyDescent="0.25">
      <c r="A974" t="s">
        <v>241</v>
      </c>
      <c r="B974" t="s">
        <v>373</v>
      </c>
      <c r="C974" t="s">
        <v>336</v>
      </c>
      <c r="D974">
        <v>25.737120630362298</v>
      </c>
      <c r="E974" t="s">
        <v>373</v>
      </c>
      <c r="F974" t="s">
        <v>373</v>
      </c>
      <c r="G974">
        <f t="shared" si="15"/>
        <v>25.737120630362298</v>
      </c>
      <c r="H974" s="39">
        <v>43101</v>
      </c>
      <c r="I974">
        <v>2018</v>
      </c>
      <c r="J974">
        <v>1</v>
      </c>
    </row>
    <row r="975" spans="1:10" x14ac:dyDescent="0.25">
      <c r="A975" t="s">
        <v>241</v>
      </c>
      <c r="B975" t="s">
        <v>373</v>
      </c>
      <c r="C975" t="s">
        <v>337</v>
      </c>
      <c r="D975">
        <v>25.311332883158599</v>
      </c>
      <c r="E975" t="s">
        <v>373</v>
      </c>
      <c r="F975" t="s">
        <v>373</v>
      </c>
      <c r="G975">
        <f t="shared" si="15"/>
        <v>25.311332883158599</v>
      </c>
      <c r="H975" s="39">
        <v>43132</v>
      </c>
      <c r="I975">
        <v>2018</v>
      </c>
      <c r="J975">
        <v>2</v>
      </c>
    </row>
    <row r="976" spans="1:10" x14ac:dyDescent="0.25">
      <c r="A976" t="s">
        <v>241</v>
      </c>
      <c r="B976" t="s">
        <v>373</v>
      </c>
      <c r="C976" t="s">
        <v>338</v>
      </c>
      <c r="D976">
        <v>26.0487354534167</v>
      </c>
      <c r="E976" t="s">
        <v>373</v>
      </c>
      <c r="F976" t="s">
        <v>373</v>
      </c>
      <c r="G976">
        <f t="shared" si="15"/>
        <v>26.0487354534167</v>
      </c>
      <c r="H976" s="39">
        <v>43160</v>
      </c>
      <c r="I976">
        <v>2018</v>
      </c>
      <c r="J976">
        <v>3</v>
      </c>
    </row>
    <row r="977" spans="1:10" x14ac:dyDescent="0.25">
      <c r="A977" t="s">
        <v>241</v>
      </c>
      <c r="B977" t="s">
        <v>373</v>
      </c>
      <c r="C977" t="s">
        <v>339</v>
      </c>
      <c r="D977">
        <v>25.944863845731799</v>
      </c>
      <c r="E977" t="s">
        <v>373</v>
      </c>
      <c r="F977" t="s">
        <v>373</v>
      </c>
      <c r="G977">
        <f t="shared" si="15"/>
        <v>25.944863845731799</v>
      </c>
      <c r="H977" s="39">
        <v>43191</v>
      </c>
      <c r="I977">
        <v>2018</v>
      </c>
      <c r="J977">
        <v>4</v>
      </c>
    </row>
    <row r="978" spans="1:10" x14ac:dyDescent="0.25">
      <c r="A978" t="s">
        <v>241</v>
      </c>
      <c r="B978" t="s">
        <v>373</v>
      </c>
      <c r="C978" t="s">
        <v>340</v>
      </c>
      <c r="D978">
        <v>25.5800255542771</v>
      </c>
      <c r="E978" t="s">
        <v>373</v>
      </c>
      <c r="F978" t="s">
        <v>373</v>
      </c>
      <c r="G978">
        <f t="shared" si="15"/>
        <v>25.5800255542771</v>
      </c>
      <c r="H978" s="39">
        <v>43221</v>
      </c>
      <c r="I978">
        <v>2018</v>
      </c>
      <c r="J978">
        <v>5</v>
      </c>
    </row>
    <row r="979" spans="1:10" x14ac:dyDescent="0.25">
      <c r="A979" t="s">
        <v>241</v>
      </c>
      <c r="B979" t="s">
        <v>373</v>
      </c>
      <c r="C979" t="s">
        <v>341</v>
      </c>
      <c r="D979">
        <v>24.655053180059401</v>
      </c>
      <c r="E979" t="s">
        <v>373</v>
      </c>
      <c r="F979" t="s">
        <v>373</v>
      </c>
      <c r="G979">
        <f t="shared" si="15"/>
        <v>24.655053180059401</v>
      </c>
      <c r="H979" s="39">
        <v>43252</v>
      </c>
      <c r="I979">
        <v>2018</v>
      </c>
      <c r="J979">
        <v>6</v>
      </c>
    </row>
    <row r="980" spans="1:10" x14ac:dyDescent="0.25">
      <c r="A980" t="s">
        <v>241</v>
      </c>
      <c r="B980" t="s">
        <v>373</v>
      </c>
      <c r="C980" t="s">
        <v>342</v>
      </c>
      <c r="D980">
        <v>24.760212452302198</v>
      </c>
      <c r="E980" t="s">
        <v>373</v>
      </c>
      <c r="F980" t="s">
        <v>373</v>
      </c>
      <c r="G980">
        <f t="shared" si="15"/>
        <v>24.760212452302198</v>
      </c>
      <c r="H980" s="39">
        <v>43282</v>
      </c>
      <c r="I980">
        <v>2018</v>
      </c>
      <c r="J980">
        <v>7</v>
      </c>
    </row>
    <row r="981" spans="1:10" x14ac:dyDescent="0.25">
      <c r="A981" t="s">
        <v>241</v>
      </c>
      <c r="B981" t="s">
        <v>373</v>
      </c>
      <c r="C981" t="s">
        <v>343</v>
      </c>
      <c r="D981">
        <v>25.007444047452701</v>
      </c>
      <c r="E981" t="s">
        <v>373</v>
      </c>
      <c r="F981" t="s">
        <v>373</v>
      </c>
      <c r="G981">
        <f t="shared" si="15"/>
        <v>25.007444047452701</v>
      </c>
      <c r="H981" s="39">
        <v>43313</v>
      </c>
      <c r="I981">
        <v>2018</v>
      </c>
      <c r="J981">
        <v>8</v>
      </c>
    </row>
    <row r="982" spans="1:10" x14ac:dyDescent="0.25">
      <c r="A982" t="s">
        <v>241</v>
      </c>
      <c r="B982" t="s">
        <v>373</v>
      </c>
      <c r="C982" t="s">
        <v>344</v>
      </c>
      <c r="D982">
        <v>25.046503205714401</v>
      </c>
      <c r="E982" t="s">
        <v>373</v>
      </c>
      <c r="F982" t="s">
        <v>373</v>
      </c>
      <c r="G982">
        <f t="shared" si="15"/>
        <v>25.046503205714401</v>
      </c>
      <c r="H982" s="39">
        <v>43344</v>
      </c>
      <c r="I982">
        <v>2018</v>
      </c>
      <c r="J982">
        <v>9</v>
      </c>
    </row>
    <row r="983" spans="1:10" x14ac:dyDescent="0.25">
      <c r="A983" t="s">
        <v>241</v>
      </c>
      <c r="B983" t="s">
        <v>373</v>
      </c>
      <c r="C983" t="s">
        <v>345</v>
      </c>
      <c r="D983">
        <v>24.8233080156479</v>
      </c>
      <c r="E983" t="s">
        <v>373</v>
      </c>
      <c r="F983" t="s">
        <v>373</v>
      </c>
      <c r="G983">
        <f t="shared" si="15"/>
        <v>24.8233080156479</v>
      </c>
      <c r="H983" s="39">
        <v>43374</v>
      </c>
      <c r="I983">
        <v>2018</v>
      </c>
      <c r="J983">
        <v>10</v>
      </c>
    </row>
    <row r="984" spans="1:10" x14ac:dyDescent="0.25">
      <c r="A984" t="s">
        <v>241</v>
      </c>
      <c r="B984" t="s">
        <v>373</v>
      </c>
      <c r="C984" t="s">
        <v>346</v>
      </c>
      <c r="D984">
        <v>25.875329959595799</v>
      </c>
      <c r="E984" t="s">
        <v>373</v>
      </c>
      <c r="F984" t="s">
        <v>373</v>
      </c>
      <c r="G984">
        <f t="shared" si="15"/>
        <v>25.875329959595799</v>
      </c>
      <c r="H984" s="39">
        <v>43405</v>
      </c>
      <c r="I984">
        <v>2018</v>
      </c>
      <c r="J984">
        <v>11</v>
      </c>
    </row>
    <row r="985" spans="1:10" x14ac:dyDescent="0.25">
      <c r="A985" t="s">
        <v>241</v>
      </c>
      <c r="B985" t="s">
        <v>373</v>
      </c>
      <c r="C985" t="s">
        <v>347</v>
      </c>
      <c r="D985">
        <v>25.577450225160899</v>
      </c>
      <c r="E985" t="s">
        <v>373</v>
      </c>
      <c r="F985" t="s">
        <v>373</v>
      </c>
      <c r="G985">
        <f t="shared" si="15"/>
        <v>25.577450225160899</v>
      </c>
      <c r="H985" s="39">
        <v>43435</v>
      </c>
      <c r="I985">
        <v>2018</v>
      </c>
      <c r="J985">
        <v>12</v>
      </c>
    </row>
    <row r="986" spans="1:10" x14ac:dyDescent="0.25">
      <c r="A986" t="s">
        <v>241</v>
      </c>
      <c r="B986" t="s">
        <v>373</v>
      </c>
      <c r="C986" t="s">
        <v>348</v>
      </c>
      <c r="D986">
        <v>25.652134769529301</v>
      </c>
      <c r="E986" t="s">
        <v>373</v>
      </c>
      <c r="F986" t="s">
        <v>373</v>
      </c>
      <c r="G986">
        <f t="shared" si="15"/>
        <v>25.652134769529301</v>
      </c>
      <c r="H986" s="39">
        <v>43466</v>
      </c>
      <c r="I986">
        <v>2019</v>
      </c>
      <c r="J986">
        <v>1</v>
      </c>
    </row>
    <row r="987" spans="1:10" x14ac:dyDescent="0.25">
      <c r="A987" t="s">
        <v>241</v>
      </c>
      <c r="B987" t="s">
        <v>373</v>
      </c>
      <c r="C987" t="s">
        <v>349</v>
      </c>
      <c r="D987">
        <v>26.077493295213699</v>
      </c>
      <c r="E987" t="s">
        <v>373</v>
      </c>
      <c r="F987" t="s">
        <v>373</v>
      </c>
      <c r="G987">
        <f t="shared" si="15"/>
        <v>26.077493295213699</v>
      </c>
      <c r="H987" s="39">
        <v>43497</v>
      </c>
      <c r="I987">
        <v>2019</v>
      </c>
      <c r="J987">
        <v>2</v>
      </c>
    </row>
    <row r="988" spans="1:10" x14ac:dyDescent="0.25">
      <c r="A988" t="s">
        <v>241</v>
      </c>
      <c r="B988" t="s">
        <v>373</v>
      </c>
      <c r="C988" t="s">
        <v>350</v>
      </c>
      <c r="D988">
        <v>26.507144036091599</v>
      </c>
      <c r="E988" t="s">
        <v>373</v>
      </c>
      <c r="F988" t="s">
        <v>373</v>
      </c>
      <c r="G988">
        <f t="shared" si="15"/>
        <v>26.507144036091599</v>
      </c>
      <c r="H988" s="39">
        <v>43525</v>
      </c>
      <c r="I988">
        <v>2019</v>
      </c>
      <c r="J988">
        <v>3</v>
      </c>
    </row>
    <row r="989" spans="1:10" x14ac:dyDescent="0.25">
      <c r="A989" t="s">
        <v>241</v>
      </c>
      <c r="B989" t="s">
        <v>373</v>
      </c>
      <c r="C989" t="s">
        <v>351</v>
      </c>
      <c r="D989">
        <v>26.691709289415801</v>
      </c>
      <c r="E989" t="s">
        <v>373</v>
      </c>
      <c r="F989" t="s">
        <v>373</v>
      </c>
      <c r="G989">
        <f t="shared" si="15"/>
        <v>26.691709289415801</v>
      </c>
      <c r="H989" s="39">
        <v>43556</v>
      </c>
      <c r="I989">
        <v>2019</v>
      </c>
      <c r="J989">
        <v>4</v>
      </c>
    </row>
    <row r="990" spans="1:10" x14ac:dyDescent="0.25">
      <c r="A990" t="s">
        <v>241</v>
      </c>
      <c r="B990" t="s">
        <v>373</v>
      </c>
      <c r="C990" t="s">
        <v>352</v>
      </c>
      <c r="D990">
        <v>26.175785023146801</v>
      </c>
      <c r="E990" t="s">
        <v>373</v>
      </c>
      <c r="F990" t="s">
        <v>373</v>
      </c>
      <c r="G990">
        <f t="shared" si="15"/>
        <v>26.175785023146801</v>
      </c>
      <c r="H990" s="39">
        <v>43586</v>
      </c>
      <c r="I990">
        <v>2019</v>
      </c>
      <c r="J990">
        <v>5</v>
      </c>
    </row>
    <row r="991" spans="1:10" x14ac:dyDescent="0.25">
      <c r="A991" t="s">
        <v>241</v>
      </c>
      <c r="B991" t="s">
        <v>373</v>
      </c>
      <c r="C991" t="s">
        <v>353</v>
      </c>
      <c r="D991">
        <v>25.465852630127699</v>
      </c>
      <c r="E991" t="s">
        <v>373</v>
      </c>
      <c r="F991" t="s">
        <v>373</v>
      </c>
      <c r="G991">
        <f t="shared" si="15"/>
        <v>25.465852630127699</v>
      </c>
      <c r="H991" s="39">
        <v>43617</v>
      </c>
      <c r="I991">
        <v>2019</v>
      </c>
      <c r="J991">
        <v>6</v>
      </c>
    </row>
    <row r="992" spans="1:10" x14ac:dyDescent="0.25">
      <c r="A992" t="s">
        <v>241</v>
      </c>
      <c r="B992" t="s">
        <v>373</v>
      </c>
      <c r="C992" t="s">
        <v>354</v>
      </c>
      <c r="D992">
        <v>24.808285262470399</v>
      </c>
      <c r="E992" t="s">
        <v>373</v>
      </c>
      <c r="F992" t="s">
        <v>373</v>
      </c>
      <c r="G992">
        <f t="shared" si="15"/>
        <v>24.808285262470399</v>
      </c>
      <c r="H992" s="39">
        <v>43647</v>
      </c>
      <c r="I992">
        <v>2019</v>
      </c>
      <c r="J992">
        <v>7</v>
      </c>
    </row>
    <row r="993" spans="1:10" x14ac:dyDescent="0.25">
      <c r="A993" t="s">
        <v>241</v>
      </c>
      <c r="B993" t="s">
        <v>373</v>
      </c>
      <c r="C993" t="s">
        <v>355</v>
      </c>
      <c r="D993">
        <v>25.0439278765982</v>
      </c>
      <c r="E993" t="s">
        <v>373</v>
      </c>
      <c r="F993" t="s">
        <v>373</v>
      </c>
      <c r="G993">
        <f t="shared" si="15"/>
        <v>25.0439278765982</v>
      </c>
      <c r="H993" s="39">
        <v>43678</v>
      </c>
      <c r="I993">
        <v>2019</v>
      </c>
      <c r="J993">
        <v>8</v>
      </c>
    </row>
    <row r="994" spans="1:10" x14ac:dyDescent="0.25">
      <c r="A994" t="s">
        <v>241</v>
      </c>
      <c r="B994" t="s">
        <v>373</v>
      </c>
      <c r="C994" t="s">
        <v>356</v>
      </c>
      <c r="D994">
        <v>24.782102749789502</v>
      </c>
      <c r="E994" t="s">
        <v>373</v>
      </c>
      <c r="F994" t="s">
        <v>373</v>
      </c>
      <c r="G994">
        <f t="shared" si="15"/>
        <v>24.782102749789502</v>
      </c>
      <c r="H994" s="39">
        <v>43709</v>
      </c>
      <c r="I994">
        <v>2019</v>
      </c>
      <c r="J994">
        <v>9</v>
      </c>
    </row>
    <row r="995" spans="1:10" x14ac:dyDescent="0.25">
      <c r="A995" t="s">
        <v>241</v>
      </c>
      <c r="B995" t="s">
        <v>373</v>
      </c>
      <c r="C995" t="s">
        <v>357</v>
      </c>
      <c r="D995">
        <v>24.591528395194299</v>
      </c>
      <c r="E995" t="s">
        <v>373</v>
      </c>
      <c r="F995" t="s">
        <v>373</v>
      </c>
      <c r="G995">
        <f t="shared" si="15"/>
        <v>24.591528395194299</v>
      </c>
      <c r="H995" s="39">
        <v>43739</v>
      </c>
      <c r="I995">
        <v>2019</v>
      </c>
      <c r="J995">
        <v>10</v>
      </c>
    </row>
    <row r="996" spans="1:10" x14ac:dyDescent="0.25">
      <c r="A996" t="s">
        <v>241</v>
      </c>
      <c r="B996" t="s">
        <v>373</v>
      </c>
      <c r="C996" t="s">
        <v>358</v>
      </c>
      <c r="D996">
        <v>25.5486923833639</v>
      </c>
      <c r="E996" t="s">
        <v>373</v>
      </c>
      <c r="F996" t="s">
        <v>373</v>
      </c>
      <c r="G996">
        <f t="shared" si="15"/>
        <v>25.5486923833639</v>
      </c>
      <c r="H996" s="39">
        <v>43770</v>
      </c>
      <c r="I996">
        <v>2019</v>
      </c>
      <c r="J996">
        <v>11</v>
      </c>
    </row>
    <row r="997" spans="1:10" x14ac:dyDescent="0.25">
      <c r="A997" t="s">
        <v>241</v>
      </c>
      <c r="B997" t="s">
        <v>373</v>
      </c>
      <c r="C997" t="s">
        <v>359</v>
      </c>
      <c r="D997">
        <v>26.446194580342699</v>
      </c>
      <c r="E997" t="s">
        <v>373</v>
      </c>
      <c r="F997" t="s">
        <v>373</v>
      </c>
      <c r="G997">
        <f t="shared" si="15"/>
        <v>26.446194580342699</v>
      </c>
      <c r="H997" s="39">
        <v>43800</v>
      </c>
      <c r="I997">
        <v>2019</v>
      </c>
      <c r="J997">
        <v>12</v>
      </c>
    </row>
    <row r="998" spans="1:10" x14ac:dyDescent="0.25">
      <c r="A998" t="s">
        <v>241</v>
      </c>
      <c r="B998" t="s">
        <v>373</v>
      </c>
      <c r="C998" t="s">
        <v>360</v>
      </c>
      <c r="D998">
        <v>26.7372067704678</v>
      </c>
      <c r="E998" t="s">
        <v>373</v>
      </c>
      <c r="F998" t="s">
        <v>373</v>
      </c>
      <c r="G998">
        <f t="shared" si="15"/>
        <v>26.7372067704678</v>
      </c>
      <c r="H998" s="39">
        <v>43831</v>
      </c>
      <c r="I998">
        <v>2020</v>
      </c>
      <c r="J998">
        <v>1</v>
      </c>
    </row>
    <row r="999" spans="1:10" x14ac:dyDescent="0.25">
      <c r="A999" t="s">
        <v>241</v>
      </c>
      <c r="B999" t="s">
        <v>373</v>
      </c>
      <c r="C999" t="s">
        <v>361</v>
      </c>
      <c r="D999">
        <v>26.6123033083344</v>
      </c>
      <c r="E999" t="s">
        <v>373</v>
      </c>
      <c r="F999" t="s">
        <v>373</v>
      </c>
      <c r="G999">
        <f t="shared" si="15"/>
        <v>26.6123033083344</v>
      </c>
      <c r="H999" s="39">
        <v>43862</v>
      </c>
      <c r="I999">
        <v>2020</v>
      </c>
      <c r="J999">
        <v>2</v>
      </c>
    </row>
    <row r="1000" spans="1:10" x14ac:dyDescent="0.25">
      <c r="A1000" t="s">
        <v>241</v>
      </c>
      <c r="B1000" t="s">
        <v>373</v>
      </c>
      <c r="C1000" t="s">
        <v>362</v>
      </c>
      <c r="D1000">
        <v>26.177931130743598</v>
      </c>
      <c r="E1000" t="s">
        <v>373</v>
      </c>
      <c r="F1000" t="s">
        <v>373</v>
      </c>
      <c r="G1000">
        <f t="shared" si="15"/>
        <v>26.177931130743598</v>
      </c>
      <c r="H1000" s="39">
        <v>43891</v>
      </c>
      <c r="I1000">
        <v>2020</v>
      </c>
      <c r="J1000">
        <v>3</v>
      </c>
    </row>
    <row r="1001" spans="1:10" x14ac:dyDescent="0.25">
      <c r="A1001" t="s">
        <v>241</v>
      </c>
      <c r="B1001" t="s">
        <v>373</v>
      </c>
      <c r="C1001" t="s">
        <v>363</v>
      </c>
      <c r="D1001">
        <v>26.297683934644599</v>
      </c>
      <c r="E1001" t="s">
        <v>373</v>
      </c>
      <c r="F1001" t="s">
        <v>373</v>
      </c>
      <c r="G1001">
        <f t="shared" si="15"/>
        <v>26.297683934644599</v>
      </c>
      <c r="H1001" s="39">
        <v>43922</v>
      </c>
      <c r="I1001">
        <v>2020</v>
      </c>
      <c r="J1001">
        <v>4</v>
      </c>
    </row>
    <row r="1002" spans="1:10" x14ac:dyDescent="0.25">
      <c r="A1002" t="s">
        <v>241</v>
      </c>
      <c r="B1002" t="s">
        <v>373</v>
      </c>
      <c r="C1002" t="s">
        <v>364</v>
      </c>
      <c r="D1002">
        <v>25.992078212861301</v>
      </c>
      <c r="E1002" t="s">
        <v>373</v>
      </c>
      <c r="F1002" t="s">
        <v>373</v>
      </c>
      <c r="G1002">
        <f t="shared" si="15"/>
        <v>25.992078212861301</v>
      </c>
      <c r="H1002" s="39">
        <v>43952</v>
      </c>
      <c r="I1002">
        <v>2020</v>
      </c>
      <c r="J1002">
        <v>5</v>
      </c>
    </row>
    <row r="1003" spans="1:10" x14ac:dyDescent="0.25">
      <c r="A1003" t="s">
        <v>241</v>
      </c>
      <c r="B1003" t="s">
        <v>373</v>
      </c>
      <c r="C1003" t="s">
        <v>365</v>
      </c>
      <c r="D1003">
        <v>25.017316142397998</v>
      </c>
      <c r="E1003" t="s">
        <v>373</v>
      </c>
      <c r="F1003" t="s">
        <v>373</v>
      </c>
      <c r="G1003">
        <f t="shared" si="15"/>
        <v>25.017316142397998</v>
      </c>
      <c r="H1003" s="39">
        <v>43983</v>
      </c>
      <c r="I1003">
        <v>2020</v>
      </c>
      <c r="J1003">
        <v>6</v>
      </c>
    </row>
    <row r="1004" spans="1:10" x14ac:dyDescent="0.25">
      <c r="A1004" t="s">
        <v>241</v>
      </c>
      <c r="B1004" t="s">
        <v>373</v>
      </c>
      <c r="C1004" t="s">
        <v>366</v>
      </c>
      <c r="D1004">
        <v>24.598825161023399</v>
      </c>
      <c r="E1004" t="s">
        <v>373</v>
      </c>
      <c r="F1004" t="s">
        <v>373</v>
      </c>
      <c r="G1004">
        <f t="shared" si="15"/>
        <v>24.598825161023399</v>
      </c>
      <c r="H1004" s="39">
        <v>44013</v>
      </c>
      <c r="I1004">
        <v>2020</v>
      </c>
      <c r="J1004">
        <v>7</v>
      </c>
    </row>
    <row r="1005" spans="1:10" x14ac:dyDescent="0.25">
      <c r="A1005" t="s">
        <v>241</v>
      </c>
      <c r="B1005" t="s">
        <v>373</v>
      </c>
      <c r="C1005" t="s">
        <v>367</v>
      </c>
      <c r="D1005">
        <v>24.299228540511098</v>
      </c>
      <c r="E1005" t="s">
        <v>373</v>
      </c>
      <c r="F1005" t="s">
        <v>373</v>
      </c>
      <c r="G1005">
        <f t="shared" si="15"/>
        <v>24.299228540511098</v>
      </c>
      <c r="H1005" s="39">
        <v>44044</v>
      </c>
      <c r="I1005">
        <v>2020</v>
      </c>
      <c r="J1005">
        <v>8</v>
      </c>
    </row>
    <row r="1006" spans="1:10" x14ac:dyDescent="0.25">
      <c r="A1006" t="s">
        <v>241</v>
      </c>
      <c r="B1006" t="s">
        <v>373</v>
      </c>
      <c r="C1006" t="s">
        <v>368</v>
      </c>
      <c r="D1006">
        <v>24.598825161023399</v>
      </c>
      <c r="E1006" t="s">
        <v>373</v>
      </c>
      <c r="F1006" t="s">
        <v>373</v>
      </c>
      <c r="G1006">
        <f t="shared" si="15"/>
        <v>24.598825161023399</v>
      </c>
      <c r="H1006" s="39">
        <v>44075</v>
      </c>
      <c r="I1006">
        <v>2020</v>
      </c>
      <c r="J1006">
        <v>9</v>
      </c>
    </row>
    <row r="1007" spans="1:10" x14ac:dyDescent="0.25">
      <c r="A1007" t="s">
        <v>241</v>
      </c>
      <c r="B1007" t="s">
        <v>373</v>
      </c>
      <c r="C1007" t="s">
        <v>369</v>
      </c>
      <c r="D1007">
        <v>25.008302490491499</v>
      </c>
      <c r="E1007" t="s">
        <v>373</v>
      </c>
      <c r="F1007" t="s">
        <v>373</v>
      </c>
      <c r="G1007">
        <f t="shared" si="15"/>
        <v>25.008302490491499</v>
      </c>
      <c r="H1007" s="39">
        <v>44105</v>
      </c>
      <c r="I1007">
        <v>2020</v>
      </c>
      <c r="J1007">
        <v>10</v>
      </c>
    </row>
    <row r="1008" spans="1:10" x14ac:dyDescent="0.25">
      <c r="A1008" t="s">
        <v>241</v>
      </c>
      <c r="B1008" t="s">
        <v>373</v>
      </c>
      <c r="C1008" t="s">
        <v>370</v>
      </c>
      <c r="D1008">
        <v>24.8271710093222</v>
      </c>
      <c r="E1008" t="s">
        <v>373</v>
      </c>
      <c r="F1008" t="s">
        <v>373</v>
      </c>
      <c r="G1008">
        <f t="shared" si="15"/>
        <v>24.8271710093222</v>
      </c>
      <c r="H1008" s="39">
        <v>44136</v>
      </c>
      <c r="I1008">
        <v>2020</v>
      </c>
      <c r="J1008">
        <v>11</v>
      </c>
    </row>
    <row r="1009" spans="1:10" x14ac:dyDescent="0.25">
      <c r="A1009" t="s">
        <v>241</v>
      </c>
      <c r="B1009" t="s">
        <v>373</v>
      </c>
      <c r="C1009" t="s">
        <v>371</v>
      </c>
      <c r="D1009">
        <v>25.3173419844296</v>
      </c>
      <c r="E1009" t="s">
        <v>373</v>
      </c>
      <c r="F1009" t="s">
        <v>373</v>
      </c>
      <c r="G1009">
        <f t="shared" si="15"/>
        <v>25.3173419844296</v>
      </c>
      <c r="H1009" s="39">
        <v>44166</v>
      </c>
      <c r="I1009">
        <v>2020</v>
      </c>
      <c r="J1009">
        <v>12</v>
      </c>
    </row>
    <row r="1010" spans="1:10" x14ac:dyDescent="0.25">
      <c r="A1010" t="s">
        <v>241</v>
      </c>
      <c r="B1010" t="s">
        <v>269</v>
      </c>
      <c r="C1010" t="s">
        <v>300</v>
      </c>
      <c r="D1010">
        <v>18.7648462699017</v>
      </c>
      <c r="E1010" t="s">
        <v>269</v>
      </c>
      <c r="F1010" t="s">
        <v>269</v>
      </c>
      <c r="G1010">
        <f t="shared" si="15"/>
        <v>18.7648462699017</v>
      </c>
      <c r="H1010" s="39">
        <v>42005</v>
      </c>
      <c r="I1010">
        <v>2015</v>
      </c>
      <c r="J1010">
        <v>1</v>
      </c>
    </row>
    <row r="1011" spans="1:10" x14ac:dyDescent="0.25">
      <c r="A1011" t="s">
        <v>241</v>
      </c>
      <c r="B1011" t="s">
        <v>269</v>
      </c>
      <c r="C1011" t="s">
        <v>301</v>
      </c>
      <c r="D1011">
        <v>19.232697726002598</v>
      </c>
      <c r="E1011" t="s">
        <v>269</v>
      </c>
      <c r="F1011" t="s">
        <v>269</v>
      </c>
      <c r="G1011">
        <f t="shared" si="15"/>
        <v>19.232697726002598</v>
      </c>
      <c r="H1011" s="39">
        <v>42036</v>
      </c>
      <c r="I1011">
        <v>2015</v>
      </c>
      <c r="J1011">
        <v>2</v>
      </c>
    </row>
    <row r="1012" spans="1:10" x14ac:dyDescent="0.25">
      <c r="A1012" t="s">
        <v>241</v>
      </c>
      <c r="B1012" t="s">
        <v>269</v>
      </c>
      <c r="C1012" t="s">
        <v>302</v>
      </c>
      <c r="D1012">
        <v>19.305665384293601</v>
      </c>
      <c r="E1012" t="s">
        <v>269</v>
      </c>
      <c r="F1012" t="s">
        <v>269</v>
      </c>
      <c r="G1012">
        <f t="shared" si="15"/>
        <v>19.305665384293601</v>
      </c>
      <c r="H1012" s="39">
        <v>42064</v>
      </c>
      <c r="I1012">
        <v>2015</v>
      </c>
      <c r="J1012">
        <v>3</v>
      </c>
    </row>
    <row r="1013" spans="1:10" x14ac:dyDescent="0.25">
      <c r="A1013" t="s">
        <v>241</v>
      </c>
      <c r="B1013" t="s">
        <v>269</v>
      </c>
      <c r="C1013" t="s">
        <v>303</v>
      </c>
      <c r="D1013">
        <v>18.8845990738028</v>
      </c>
      <c r="E1013" t="s">
        <v>269</v>
      </c>
      <c r="F1013" t="s">
        <v>269</v>
      </c>
      <c r="G1013">
        <f t="shared" si="15"/>
        <v>18.8845990738028</v>
      </c>
      <c r="H1013" s="39">
        <v>42095</v>
      </c>
      <c r="I1013">
        <v>2015</v>
      </c>
      <c r="J1013">
        <v>4</v>
      </c>
    </row>
    <row r="1014" spans="1:10" x14ac:dyDescent="0.25">
      <c r="A1014" t="s">
        <v>241</v>
      </c>
      <c r="B1014" t="s">
        <v>269</v>
      </c>
      <c r="C1014" t="s">
        <v>304</v>
      </c>
      <c r="D1014">
        <v>18.985895352371401</v>
      </c>
      <c r="E1014" t="s">
        <v>269</v>
      </c>
      <c r="F1014" t="s">
        <v>269</v>
      </c>
      <c r="G1014">
        <f t="shared" si="15"/>
        <v>18.985895352371401</v>
      </c>
      <c r="H1014" s="39">
        <v>42125</v>
      </c>
      <c r="I1014">
        <v>2015</v>
      </c>
      <c r="J1014">
        <v>5</v>
      </c>
    </row>
    <row r="1015" spans="1:10" x14ac:dyDescent="0.25">
      <c r="A1015" t="s">
        <v>241</v>
      </c>
      <c r="B1015" t="s">
        <v>269</v>
      </c>
      <c r="C1015" t="s">
        <v>305</v>
      </c>
      <c r="D1015">
        <v>18.2051414086582</v>
      </c>
      <c r="E1015" t="s">
        <v>269</v>
      </c>
      <c r="F1015" t="s">
        <v>269</v>
      </c>
      <c r="G1015">
        <f t="shared" si="15"/>
        <v>18.2051414086582</v>
      </c>
      <c r="H1015" s="39">
        <v>42156</v>
      </c>
      <c r="I1015">
        <v>2015</v>
      </c>
      <c r="J1015">
        <v>6</v>
      </c>
    </row>
    <row r="1016" spans="1:10" x14ac:dyDescent="0.25">
      <c r="A1016" t="s">
        <v>241</v>
      </c>
      <c r="B1016" t="s">
        <v>269</v>
      </c>
      <c r="C1016" t="s">
        <v>306</v>
      </c>
      <c r="D1016">
        <v>18.202566079541999</v>
      </c>
      <c r="E1016" t="s">
        <v>269</v>
      </c>
      <c r="F1016" t="s">
        <v>269</v>
      </c>
      <c r="G1016">
        <f t="shared" si="15"/>
        <v>18.202566079541999</v>
      </c>
      <c r="H1016" s="39">
        <v>42186</v>
      </c>
      <c r="I1016">
        <v>2015</v>
      </c>
      <c r="J1016">
        <v>7</v>
      </c>
    </row>
    <row r="1017" spans="1:10" x14ac:dyDescent="0.25">
      <c r="A1017" t="s">
        <v>241</v>
      </c>
      <c r="B1017" t="s">
        <v>269</v>
      </c>
      <c r="C1017" t="s">
        <v>307</v>
      </c>
      <c r="D1017">
        <v>18.7966086623343</v>
      </c>
      <c r="E1017" t="s">
        <v>269</v>
      </c>
      <c r="F1017" t="s">
        <v>269</v>
      </c>
      <c r="G1017">
        <f t="shared" si="15"/>
        <v>18.7966086623343</v>
      </c>
      <c r="H1017" s="39">
        <v>42217</v>
      </c>
      <c r="I1017">
        <v>2015</v>
      </c>
      <c r="J1017">
        <v>8</v>
      </c>
    </row>
    <row r="1018" spans="1:10" x14ac:dyDescent="0.25">
      <c r="A1018" t="s">
        <v>241</v>
      </c>
      <c r="B1018" t="s">
        <v>269</v>
      </c>
      <c r="C1018" t="s">
        <v>308</v>
      </c>
      <c r="D1018">
        <v>19.749051213790999</v>
      </c>
      <c r="E1018" t="s">
        <v>269</v>
      </c>
      <c r="F1018" t="s">
        <v>269</v>
      </c>
      <c r="G1018">
        <f t="shared" si="15"/>
        <v>19.749051213790999</v>
      </c>
      <c r="H1018" s="39">
        <v>42248</v>
      </c>
      <c r="I1018">
        <v>2015</v>
      </c>
      <c r="J1018">
        <v>9</v>
      </c>
    </row>
    <row r="1019" spans="1:10" x14ac:dyDescent="0.25">
      <c r="A1019" t="s">
        <v>241</v>
      </c>
      <c r="B1019" t="s">
        <v>269</v>
      </c>
      <c r="C1019" t="s">
        <v>309</v>
      </c>
      <c r="D1019">
        <v>19.889406650621201</v>
      </c>
      <c r="E1019" t="s">
        <v>269</v>
      </c>
      <c r="F1019" t="s">
        <v>269</v>
      </c>
      <c r="G1019">
        <f t="shared" si="15"/>
        <v>19.889406650621201</v>
      </c>
      <c r="H1019" s="39">
        <v>42278</v>
      </c>
      <c r="I1019">
        <v>2015</v>
      </c>
      <c r="J1019">
        <v>10</v>
      </c>
    </row>
    <row r="1020" spans="1:10" x14ac:dyDescent="0.25">
      <c r="A1020" t="s">
        <v>241</v>
      </c>
      <c r="B1020" t="s">
        <v>269</v>
      </c>
      <c r="C1020" t="s">
        <v>310</v>
      </c>
      <c r="D1020">
        <v>19.738320675807</v>
      </c>
      <c r="E1020" t="s">
        <v>269</v>
      </c>
      <c r="F1020" t="s">
        <v>269</v>
      </c>
      <c r="G1020">
        <f t="shared" si="15"/>
        <v>19.738320675807</v>
      </c>
      <c r="H1020" s="39">
        <v>42309</v>
      </c>
      <c r="I1020">
        <v>2015</v>
      </c>
      <c r="J1020">
        <v>11</v>
      </c>
    </row>
    <row r="1021" spans="1:10" x14ac:dyDescent="0.25">
      <c r="A1021" t="s">
        <v>241</v>
      </c>
      <c r="B1021" t="s">
        <v>269</v>
      </c>
      <c r="C1021" t="s">
        <v>311</v>
      </c>
      <c r="D1021">
        <v>19.430568846426901</v>
      </c>
      <c r="E1021" t="s">
        <v>269</v>
      </c>
      <c r="F1021" t="s">
        <v>269</v>
      </c>
      <c r="G1021">
        <f t="shared" si="15"/>
        <v>19.430568846426901</v>
      </c>
      <c r="H1021" s="39">
        <v>42339</v>
      </c>
      <c r="I1021">
        <v>2015</v>
      </c>
      <c r="J1021">
        <v>12</v>
      </c>
    </row>
    <row r="1022" spans="1:10" x14ac:dyDescent="0.25">
      <c r="A1022" t="s">
        <v>241</v>
      </c>
      <c r="B1022" t="s">
        <v>269</v>
      </c>
      <c r="C1022" t="s">
        <v>312</v>
      </c>
      <c r="D1022">
        <v>20.655567062676301</v>
      </c>
      <c r="E1022" t="s">
        <v>269</v>
      </c>
      <c r="F1022" t="s">
        <v>269</v>
      </c>
      <c r="G1022">
        <f t="shared" si="15"/>
        <v>20.655567062676301</v>
      </c>
      <c r="H1022" s="39">
        <v>42370</v>
      </c>
      <c r="I1022">
        <v>2016</v>
      </c>
      <c r="J1022">
        <v>1</v>
      </c>
    </row>
    <row r="1023" spans="1:10" x14ac:dyDescent="0.25">
      <c r="A1023" t="s">
        <v>241</v>
      </c>
      <c r="B1023" t="s">
        <v>269</v>
      </c>
      <c r="C1023" t="s">
        <v>313</v>
      </c>
      <c r="D1023">
        <v>19.8816806632727</v>
      </c>
      <c r="E1023" t="s">
        <v>269</v>
      </c>
      <c r="F1023" t="s">
        <v>269</v>
      </c>
      <c r="G1023">
        <f t="shared" si="15"/>
        <v>19.8816806632727</v>
      </c>
      <c r="H1023" s="39">
        <v>42401</v>
      </c>
      <c r="I1023">
        <v>2016</v>
      </c>
      <c r="J1023">
        <v>2</v>
      </c>
    </row>
    <row r="1024" spans="1:10" x14ac:dyDescent="0.25">
      <c r="A1024" t="s">
        <v>241</v>
      </c>
      <c r="B1024" t="s">
        <v>269</v>
      </c>
      <c r="C1024" t="s">
        <v>314</v>
      </c>
      <c r="D1024">
        <v>20.1113141761295</v>
      </c>
      <c r="E1024" t="s">
        <v>269</v>
      </c>
      <c r="F1024" t="s">
        <v>269</v>
      </c>
      <c r="G1024">
        <f t="shared" si="15"/>
        <v>20.1113141761295</v>
      </c>
      <c r="H1024" s="39">
        <v>42430</v>
      </c>
      <c r="I1024">
        <v>2016</v>
      </c>
      <c r="J1024">
        <v>3</v>
      </c>
    </row>
    <row r="1025" spans="1:10" x14ac:dyDescent="0.25">
      <c r="A1025" t="s">
        <v>241</v>
      </c>
      <c r="B1025" t="s">
        <v>269</v>
      </c>
      <c r="C1025" t="s">
        <v>315</v>
      </c>
      <c r="D1025">
        <v>19.890694315179299</v>
      </c>
      <c r="E1025" t="s">
        <v>269</v>
      </c>
      <c r="F1025" t="s">
        <v>269</v>
      </c>
      <c r="G1025">
        <f t="shared" si="15"/>
        <v>19.890694315179299</v>
      </c>
      <c r="H1025" s="39">
        <v>42461</v>
      </c>
      <c r="I1025">
        <v>2016</v>
      </c>
      <c r="J1025">
        <v>4</v>
      </c>
    </row>
    <row r="1026" spans="1:10" x14ac:dyDescent="0.25">
      <c r="A1026" t="s">
        <v>241</v>
      </c>
      <c r="B1026" t="s">
        <v>269</v>
      </c>
      <c r="C1026" t="s">
        <v>316</v>
      </c>
      <c r="D1026">
        <v>19.319400472912999</v>
      </c>
      <c r="E1026" t="s">
        <v>269</v>
      </c>
      <c r="F1026" t="s">
        <v>269</v>
      </c>
      <c r="G1026">
        <f t="shared" ref="G1026:G1089" si="16">D1026</f>
        <v>19.319400472912999</v>
      </c>
      <c r="H1026" s="39">
        <v>42491</v>
      </c>
      <c r="I1026">
        <v>2016</v>
      </c>
      <c r="J1026">
        <v>5</v>
      </c>
    </row>
    <row r="1027" spans="1:10" x14ac:dyDescent="0.25">
      <c r="A1027" t="s">
        <v>241</v>
      </c>
      <c r="B1027" t="s">
        <v>269</v>
      </c>
      <c r="C1027" t="s">
        <v>317</v>
      </c>
      <c r="D1027">
        <v>18.075945731331299</v>
      </c>
      <c r="E1027" t="s">
        <v>269</v>
      </c>
      <c r="F1027" t="s">
        <v>269</v>
      </c>
      <c r="G1027">
        <f t="shared" si="16"/>
        <v>18.075945731331299</v>
      </c>
      <c r="H1027" s="39">
        <v>42522</v>
      </c>
      <c r="I1027">
        <v>2016</v>
      </c>
      <c r="J1027">
        <v>6</v>
      </c>
    </row>
    <row r="1028" spans="1:10" x14ac:dyDescent="0.25">
      <c r="A1028" t="s">
        <v>241</v>
      </c>
      <c r="B1028" t="s">
        <v>269</v>
      </c>
      <c r="C1028" t="s">
        <v>318</v>
      </c>
      <c r="D1028">
        <v>18.196556978271001</v>
      </c>
      <c r="E1028" t="s">
        <v>269</v>
      </c>
      <c r="F1028" t="s">
        <v>269</v>
      </c>
      <c r="G1028">
        <f t="shared" si="16"/>
        <v>18.196556978271001</v>
      </c>
      <c r="H1028" s="39">
        <v>42552</v>
      </c>
      <c r="I1028">
        <v>2016</v>
      </c>
      <c r="J1028">
        <v>7</v>
      </c>
    </row>
    <row r="1029" spans="1:10" x14ac:dyDescent="0.25">
      <c r="A1029" t="s">
        <v>241</v>
      </c>
      <c r="B1029" t="s">
        <v>269</v>
      </c>
      <c r="C1029" t="s">
        <v>319</v>
      </c>
      <c r="D1029">
        <v>18.6845818457817</v>
      </c>
      <c r="E1029" t="s">
        <v>269</v>
      </c>
      <c r="F1029" t="s">
        <v>269</v>
      </c>
      <c r="G1029">
        <f t="shared" si="16"/>
        <v>18.6845818457817</v>
      </c>
      <c r="H1029" s="39">
        <v>42583</v>
      </c>
      <c r="I1029">
        <v>2016</v>
      </c>
      <c r="J1029">
        <v>8</v>
      </c>
    </row>
    <row r="1030" spans="1:10" x14ac:dyDescent="0.25">
      <c r="A1030" t="s">
        <v>241</v>
      </c>
      <c r="B1030" t="s">
        <v>269</v>
      </c>
      <c r="C1030" t="s">
        <v>320</v>
      </c>
      <c r="D1030">
        <v>19.097063725885299</v>
      </c>
      <c r="E1030" t="s">
        <v>269</v>
      </c>
      <c r="F1030" t="s">
        <v>269</v>
      </c>
      <c r="G1030">
        <f t="shared" si="16"/>
        <v>19.097063725885299</v>
      </c>
      <c r="H1030" s="39">
        <v>42614</v>
      </c>
      <c r="I1030">
        <v>2016</v>
      </c>
      <c r="J1030">
        <v>9</v>
      </c>
    </row>
    <row r="1031" spans="1:10" x14ac:dyDescent="0.25">
      <c r="A1031" t="s">
        <v>241</v>
      </c>
      <c r="B1031" t="s">
        <v>269</v>
      </c>
      <c r="C1031" t="s">
        <v>321</v>
      </c>
      <c r="D1031">
        <v>19.509974827508199</v>
      </c>
      <c r="E1031" t="s">
        <v>269</v>
      </c>
      <c r="F1031" t="s">
        <v>269</v>
      </c>
      <c r="G1031">
        <f t="shared" si="16"/>
        <v>19.509974827508199</v>
      </c>
      <c r="H1031" s="39">
        <v>42644</v>
      </c>
      <c r="I1031">
        <v>2016</v>
      </c>
      <c r="J1031">
        <v>10</v>
      </c>
    </row>
    <row r="1032" spans="1:10" x14ac:dyDescent="0.25">
      <c r="A1032" t="s">
        <v>241</v>
      </c>
      <c r="B1032" t="s">
        <v>269</v>
      </c>
      <c r="C1032" t="s">
        <v>322</v>
      </c>
      <c r="D1032">
        <v>19.762786302410401</v>
      </c>
      <c r="E1032" t="s">
        <v>269</v>
      </c>
      <c r="F1032" t="s">
        <v>269</v>
      </c>
      <c r="G1032">
        <f t="shared" si="16"/>
        <v>19.762786302410401</v>
      </c>
      <c r="H1032" s="39">
        <v>42675</v>
      </c>
      <c r="I1032">
        <v>2016</v>
      </c>
      <c r="J1032">
        <v>11</v>
      </c>
    </row>
    <row r="1033" spans="1:10" x14ac:dyDescent="0.25">
      <c r="A1033" t="s">
        <v>241</v>
      </c>
      <c r="B1033" t="s">
        <v>269</v>
      </c>
      <c r="C1033" t="s">
        <v>323</v>
      </c>
      <c r="D1033">
        <v>19.270898441225501</v>
      </c>
      <c r="E1033" t="s">
        <v>269</v>
      </c>
      <c r="F1033" t="s">
        <v>269</v>
      </c>
      <c r="G1033">
        <f t="shared" si="16"/>
        <v>19.270898441225501</v>
      </c>
      <c r="H1033" s="39">
        <v>42705</v>
      </c>
      <c r="I1033">
        <v>2016</v>
      </c>
      <c r="J1033">
        <v>12</v>
      </c>
    </row>
    <row r="1034" spans="1:10" x14ac:dyDescent="0.25">
      <c r="A1034" t="s">
        <v>241</v>
      </c>
      <c r="B1034" t="s">
        <v>269</v>
      </c>
      <c r="C1034" t="s">
        <v>324</v>
      </c>
      <c r="D1034">
        <v>18.9322426624516</v>
      </c>
      <c r="E1034" t="s">
        <v>269</v>
      </c>
      <c r="F1034" t="s">
        <v>269</v>
      </c>
      <c r="G1034">
        <f t="shared" si="16"/>
        <v>18.9322426624516</v>
      </c>
      <c r="H1034" s="39">
        <v>42736</v>
      </c>
      <c r="I1034">
        <v>2017</v>
      </c>
      <c r="J1034">
        <v>1</v>
      </c>
    </row>
    <row r="1035" spans="1:10" x14ac:dyDescent="0.25">
      <c r="A1035" t="s">
        <v>241</v>
      </c>
      <c r="B1035" t="s">
        <v>269</v>
      </c>
      <c r="C1035" t="s">
        <v>325</v>
      </c>
      <c r="D1035">
        <v>19.242140599428499</v>
      </c>
      <c r="E1035" t="s">
        <v>269</v>
      </c>
      <c r="F1035" t="s">
        <v>269</v>
      </c>
      <c r="G1035">
        <f t="shared" si="16"/>
        <v>19.242140599428499</v>
      </c>
      <c r="H1035" s="39">
        <v>42767</v>
      </c>
      <c r="I1035">
        <v>2017</v>
      </c>
      <c r="J1035">
        <v>2</v>
      </c>
    </row>
    <row r="1036" spans="1:10" x14ac:dyDescent="0.25">
      <c r="A1036" t="s">
        <v>241</v>
      </c>
      <c r="B1036" t="s">
        <v>269</v>
      </c>
      <c r="C1036" t="s">
        <v>326</v>
      </c>
      <c r="D1036">
        <v>19.3382862197648</v>
      </c>
      <c r="E1036" t="s">
        <v>269</v>
      </c>
      <c r="F1036" t="s">
        <v>269</v>
      </c>
      <c r="G1036">
        <f t="shared" si="16"/>
        <v>19.3382862197648</v>
      </c>
      <c r="H1036" s="39">
        <v>42795</v>
      </c>
      <c r="I1036">
        <v>2017</v>
      </c>
      <c r="J1036">
        <v>3</v>
      </c>
    </row>
    <row r="1037" spans="1:10" x14ac:dyDescent="0.25">
      <c r="A1037" t="s">
        <v>241</v>
      </c>
      <c r="B1037" t="s">
        <v>269</v>
      </c>
      <c r="C1037" t="s">
        <v>327</v>
      </c>
      <c r="D1037">
        <v>19.1713190487344</v>
      </c>
      <c r="E1037" t="s">
        <v>269</v>
      </c>
      <c r="F1037" t="s">
        <v>269</v>
      </c>
      <c r="G1037">
        <f t="shared" si="16"/>
        <v>19.1713190487344</v>
      </c>
      <c r="H1037" s="39">
        <v>42826</v>
      </c>
      <c r="I1037">
        <v>2017</v>
      </c>
      <c r="J1037">
        <v>4</v>
      </c>
    </row>
    <row r="1038" spans="1:10" x14ac:dyDescent="0.25">
      <c r="A1038" t="s">
        <v>241</v>
      </c>
      <c r="B1038" t="s">
        <v>269</v>
      </c>
      <c r="C1038" t="s">
        <v>328</v>
      </c>
      <c r="D1038">
        <v>19.4168337578074</v>
      </c>
      <c r="E1038" t="s">
        <v>269</v>
      </c>
      <c r="F1038" t="s">
        <v>269</v>
      </c>
      <c r="G1038">
        <f t="shared" si="16"/>
        <v>19.4168337578074</v>
      </c>
      <c r="H1038" s="39">
        <v>42856</v>
      </c>
      <c r="I1038">
        <v>2017</v>
      </c>
      <c r="J1038">
        <v>5</v>
      </c>
    </row>
    <row r="1039" spans="1:10" x14ac:dyDescent="0.25">
      <c r="A1039" t="s">
        <v>241</v>
      </c>
      <c r="B1039" t="s">
        <v>269</v>
      </c>
      <c r="C1039" t="s">
        <v>329</v>
      </c>
      <c r="D1039">
        <v>18.689732504014</v>
      </c>
      <c r="E1039" t="s">
        <v>269</v>
      </c>
      <c r="F1039" t="s">
        <v>269</v>
      </c>
      <c r="G1039">
        <f t="shared" si="16"/>
        <v>18.689732504014</v>
      </c>
      <c r="H1039" s="39">
        <v>42887</v>
      </c>
      <c r="I1039">
        <v>2017</v>
      </c>
      <c r="J1039">
        <v>6</v>
      </c>
    </row>
    <row r="1040" spans="1:10" x14ac:dyDescent="0.25">
      <c r="A1040" t="s">
        <v>241</v>
      </c>
      <c r="B1040" t="s">
        <v>269</v>
      </c>
      <c r="C1040" t="s">
        <v>330</v>
      </c>
      <c r="D1040">
        <v>17.614532598020801</v>
      </c>
      <c r="E1040" t="s">
        <v>269</v>
      </c>
      <c r="F1040" t="s">
        <v>269</v>
      </c>
      <c r="G1040">
        <f t="shared" si="16"/>
        <v>17.614532598020801</v>
      </c>
      <c r="H1040" s="39">
        <v>42917</v>
      </c>
      <c r="I1040">
        <v>2017</v>
      </c>
      <c r="J1040">
        <v>7</v>
      </c>
    </row>
    <row r="1041" spans="1:10" x14ac:dyDescent="0.25">
      <c r="A1041" t="s">
        <v>241</v>
      </c>
      <c r="B1041" t="s">
        <v>269</v>
      </c>
      <c r="C1041" t="s">
        <v>331</v>
      </c>
      <c r="D1041">
        <v>18.737376092662799</v>
      </c>
      <c r="E1041" t="s">
        <v>269</v>
      </c>
      <c r="F1041" t="s">
        <v>269</v>
      </c>
      <c r="G1041">
        <f t="shared" si="16"/>
        <v>18.737376092662799</v>
      </c>
      <c r="H1041" s="39">
        <v>42948</v>
      </c>
      <c r="I1041">
        <v>2017</v>
      </c>
      <c r="J1041">
        <v>8</v>
      </c>
    </row>
    <row r="1042" spans="1:10" x14ac:dyDescent="0.25">
      <c r="A1042" t="s">
        <v>241</v>
      </c>
      <c r="B1042" t="s">
        <v>269</v>
      </c>
      <c r="C1042" t="s">
        <v>332</v>
      </c>
      <c r="D1042">
        <v>19.1657391689827</v>
      </c>
      <c r="E1042" t="s">
        <v>269</v>
      </c>
      <c r="F1042" t="s">
        <v>269</v>
      </c>
      <c r="G1042">
        <f t="shared" si="16"/>
        <v>19.1657391689827</v>
      </c>
      <c r="H1042" s="39">
        <v>42979</v>
      </c>
      <c r="I1042">
        <v>2017</v>
      </c>
      <c r="J1042">
        <v>9</v>
      </c>
    </row>
    <row r="1043" spans="1:10" x14ac:dyDescent="0.25">
      <c r="A1043" t="s">
        <v>241</v>
      </c>
      <c r="B1043" t="s">
        <v>269</v>
      </c>
      <c r="C1043" t="s">
        <v>333</v>
      </c>
      <c r="D1043">
        <v>19.1910632386248</v>
      </c>
      <c r="E1043" t="s">
        <v>269</v>
      </c>
      <c r="F1043" t="s">
        <v>269</v>
      </c>
      <c r="G1043">
        <f t="shared" si="16"/>
        <v>19.1910632386248</v>
      </c>
      <c r="H1043" s="39">
        <v>43009</v>
      </c>
      <c r="I1043">
        <v>2017</v>
      </c>
      <c r="J1043">
        <v>10</v>
      </c>
    </row>
    <row r="1044" spans="1:10" x14ac:dyDescent="0.25">
      <c r="A1044" t="s">
        <v>241</v>
      </c>
      <c r="B1044" t="s">
        <v>269</v>
      </c>
      <c r="C1044" t="s">
        <v>334</v>
      </c>
      <c r="D1044">
        <v>19.689389422600101</v>
      </c>
      <c r="E1044" t="s">
        <v>269</v>
      </c>
      <c r="F1044" t="s">
        <v>269</v>
      </c>
      <c r="G1044">
        <f t="shared" si="16"/>
        <v>19.689389422600101</v>
      </c>
      <c r="H1044" s="39">
        <v>43040</v>
      </c>
      <c r="I1044">
        <v>2017</v>
      </c>
      <c r="J1044">
        <v>11</v>
      </c>
    </row>
    <row r="1045" spans="1:10" x14ac:dyDescent="0.25">
      <c r="A1045" t="s">
        <v>241</v>
      </c>
      <c r="B1045" t="s">
        <v>269</v>
      </c>
      <c r="C1045" t="s">
        <v>335</v>
      </c>
      <c r="D1045">
        <v>19.487226086982201</v>
      </c>
      <c r="E1045" t="s">
        <v>269</v>
      </c>
      <c r="F1045" t="s">
        <v>269</v>
      </c>
      <c r="G1045">
        <f t="shared" si="16"/>
        <v>19.487226086982201</v>
      </c>
      <c r="H1045" s="39">
        <v>43070</v>
      </c>
      <c r="I1045">
        <v>2017</v>
      </c>
      <c r="J1045">
        <v>12</v>
      </c>
    </row>
    <row r="1046" spans="1:10" x14ac:dyDescent="0.25">
      <c r="A1046" t="s">
        <v>241</v>
      </c>
      <c r="B1046" t="s">
        <v>269</v>
      </c>
      <c r="C1046" t="s">
        <v>336</v>
      </c>
      <c r="D1046">
        <v>18.8330924914798</v>
      </c>
      <c r="E1046" t="s">
        <v>269</v>
      </c>
      <c r="F1046" t="s">
        <v>269</v>
      </c>
      <c r="G1046">
        <f t="shared" si="16"/>
        <v>18.8330924914798</v>
      </c>
      <c r="H1046" s="39">
        <v>43101</v>
      </c>
      <c r="I1046">
        <v>2018</v>
      </c>
      <c r="J1046">
        <v>1</v>
      </c>
    </row>
    <row r="1047" spans="1:10" x14ac:dyDescent="0.25">
      <c r="A1047" t="s">
        <v>241</v>
      </c>
      <c r="B1047" t="s">
        <v>269</v>
      </c>
      <c r="C1047" t="s">
        <v>337</v>
      </c>
      <c r="D1047">
        <v>19.483363093308</v>
      </c>
      <c r="E1047" t="s">
        <v>269</v>
      </c>
      <c r="F1047" t="s">
        <v>269</v>
      </c>
      <c r="G1047">
        <f t="shared" si="16"/>
        <v>19.483363093308</v>
      </c>
      <c r="H1047" s="39">
        <v>43132</v>
      </c>
      <c r="I1047">
        <v>2018</v>
      </c>
      <c r="J1047">
        <v>2</v>
      </c>
    </row>
    <row r="1048" spans="1:10" x14ac:dyDescent="0.25">
      <c r="A1048" t="s">
        <v>241</v>
      </c>
      <c r="B1048" t="s">
        <v>269</v>
      </c>
      <c r="C1048" t="s">
        <v>338</v>
      </c>
      <c r="D1048">
        <v>19.334852447609901</v>
      </c>
      <c r="E1048" t="s">
        <v>269</v>
      </c>
      <c r="F1048" t="s">
        <v>269</v>
      </c>
      <c r="G1048">
        <f t="shared" si="16"/>
        <v>19.334852447609901</v>
      </c>
      <c r="H1048" s="39">
        <v>43160</v>
      </c>
      <c r="I1048">
        <v>2018</v>
      </c>
      <c r="J1048">
        <v>3</v>
      </c>
    </row>
    <row r="1049" spans="1:10" x14ac:dyDescent="0.25">
      <c r="A1049" t="s">
        <v>241</v>
      </c>
      <c r="B1049" t="s">
        <v>269</v>
      </c>
      <c r="C1049" t="s">
        <v>339</v>
      </c>
      <c r="D1049">
        <v>18.799183991450398</v>
      </c>
      <c r="E1049" t="s">
        <v>269</v>
      </c>
      <c r="F1049" t="s">
        <v>269</v>
      </c>
      <c r="G1049">
        <f t="shared" si="16"/>
        <v>18.799183991450398</v>
      </c>
      <c r="H1049" s="39">
        <v>43191</v>
      </c>
      <c r="I1049">
        <v>2018</v>
      </c>
      <c r="J1049">
        <v>4</v>
      </c>
    </row>
    <row r="1050" spans="1:10" x14ac:dyDescent="0.25">
      <c r="A1050" t="s">
        <v>241</v>
      </c>
      <c r="B1050" t="s">
        <v>269</v>
      </c>
      <c r="C1050" t="s">
        <v>340</v>
      </c>
      <c r="D1050">
        <v>18.6862987318592</v>
      </c>
      <c r="E1050" t="s">
        <v>269</v>
      </c>
      <c r="F1050" t="s">
        <v>269</v>
      </c>
      <c r="G1050">
        <f t="shared" si="16"/>
        <v>18.6862987318592</v>
      </c>
      <c r="H1050" s="39">
        <v>43221</v>
      </c>
      <c r="I1050">
        <v>2018</v>
      </c>
      <c r="J1050">
        <v>5</v>
      </c>
    </row>
    <row r="1051" spans="1:10" x14ac:dyDescent="0.25">
      <c r="A1051" t="s">
        <v>241</v>
      </c>
      <c r="B1051" t="s">
        <v>269</v>
      </c>
      <c r="C1051" t="s">
        <v>341</v>
      </c>
      <c r="D1051">
        <v>17.613244933462699</v>
      </c>
      <c r="E1051" t="s">
        <v>269</v>
      </c>
      <c r="F1051" t="s">
        <v>269</v>
      </c>
      <c r="G1051">
        <f t="shared" si="16"/>
        <v>17.613244933462699</v>
      </c>
      <c r="H1051" s="39">
        <v>43252</v>
      </c>
      <c r="I1051">
        <v>2018</v>
      </c>
      <c r="J1051">
        <v>6</v>
      </c>
    </row>
    <row r="1052" spans="1:10" x14ac:dyDescent="0.25">
      <c r="A1052" t="s">
        <v>241</v>
      </c>
      <c r="B1052" t="s">
        <v>269</v>
      </c>
      <c r="C1052" t="s">
        <v>342</v>
      </c>
      <c r="D1052">
        <v>17.756175699409098</v>
      </c>
      <c r="E1052" t="s">
        <v>269</v>
      </c>
      <c r="F1052" t="s">
        <v>269</v>
      </c>
      <c r="G1052">
        <f t="shared" si="16"/>
        <v>17.756175699409098</v>
      </c>
      <c r="H1052" s="39">
        <v>43282</v>
      </c>
      <c r="I1052">
        <v>2018</v>
      </c>
      <c r="J1052">
        <v>7</v>
      </c>
    </row>
    <row r="1053" spans="1:10" x14ac:dyDescent="0.25">
      <c r="A1053" t="s">
        <v>241</v>
      </c>
      <c r="B1053" t="s">
        <v>269</v>
      </c>
      <c r="C1053" t="s">
        <v>343</v>
      </c>
      <c r="D1053">
        <v>17.866056408364901</v>
      </c>
      <c r="E1053" t="s">
        <v>269</v>
      </c>
      <c r="F1053" t="s">
        <v>269</v>
      </c>
      <c r="G1053">
        <f t="shared" si="16"/>
        <v>17.866056408364901</v>
      </c>
      <c r="H1053" s="39">
        <v>43313</v>
      </c>
      <c r="I1053">
        <v>2018</v>
      </c>
      <c r="J1053">
        <v>8</v>
      </c>
    </row>
    <row r="1054" spans="1:10" x14ac:dyDescent="0.25">
      <c r="A1054" t="s">
        <v>241</v>
      </c>
      <c r="B1054" t="s">
        <v>269</v>
      </c>
      <c r="C1054" t="s">
        <v>344</v>
      </c>
      <c r="D1054">
        <v>19.050278580275201</v>
      </c>
      <c r="E1054" t="s">
        <v>269</v>
      </c>
      <c r="F1054" t="s">
        <v>269</v>
      </c>
      <c r="G1054">
        <f t="shared" si="16"/>
        <v>19.050278580275201</v>
      </c>
      <c r="H1054" s="39">
        <v>43344</v>
      </c>
      <c r="I1054">
        <v>2018</v>
      </c>
      <c r="J1054">
        <v>9</v>
      </c>
    </row>
    <row r="1055" spans="1:10" x14ac:dyDescent="0.25">
      <c r="A1055" t="s">
        <v>241</v>
      </c>
      <c r="B1055" t="s">
        <v>269</v>
      </c>
      <c r="C1055" t="s">
        <v>345</v>
      </c>
      <c r="D1055">
        <v>19.437865612256001</v>
      </c>
      <c r="E1055" t="s">
        <v>269</v>
      </c>
      <c r="F1055" t="s">
        <v>269</v>
      </c>
      <c r="G1055">
        <f t="shared" si="16"/>
        <v>19.437865612256001</v>
      </c>
      <c r="H1055" s="39">
        <v>43374</v>
      </c>
      <c r="I1055">
        <v>2018</v>
      </c>
      <c r="J1055">
        <v>10</v>
      </c>
    </row>
    <row r="1056" spans="1:10" x14ac:dyDescent="0.25">
      <c r="A1056" t="s">
        <v>241</v>
      </c>
      <c r="B1056" t="s">
        <v>269</v>
      </c>
      <c r="C1056" t="s">
        <v>346</v>
      </c>
      <c r="D1056">
        <v>19.571782726295901</v>
      </c>
      <c r="E1056" t="s">
        <v>269</v>
      </c>
      <c r="F1056" t="s">
        <v>269</v>
      </c>
      <c r="G1056">
        <f t="shared" si="16"/>
        <v>19.571782726295901</v>
      </c>
      <c r="H1056" s="39">
        <v>43405</v>
      </c>
      <c r="I1056">
        <v>2018</v>
      </c>
      <c r="J1056">
        <v>11</v>
      </c>
    </row>
    <row r="1057" spans="1:10" x14ac:dyDescent="0.25">
      <c r="A1057" t="s">
        <v>241</v>
      </c>
      <c r="B1057" t="s">
        <v>269</v>
      </c>
      <c r="C1057" t="s">
        <v>347</v>
      </c>
      <c r="D1057">
        <v>18.811631415511801</v>
      </c>
      <c r="E1057" t="s">
        <v>269</v>
      </c>
      <c r="F1057" t="s">
        <v>269</v>
      </c>
      <c r="G1057">
        <f t="shared" si="16"/>
        <v>18.811631415511801</v>
      </c>
      <c r="H1057" s="39">
        <v>43435</v>
      </c>
      <c r="I1057">
        <v>2018</v>
      </c>
      <c r="J1057">
        <v>12</v>
      </c>
    </row>
    <row r="1058" spans="1:10" x14ac:dyDescent="0.25">
      <c r="A1058" t="s">
        <v>241</v>
      </c>
      <c r="B1058" t="s">
        <v>269</v>
      </c>
      <c r="C1058" t="s">
        <v>348</v>
      </c>
      <c r="D1058">
        <v>18.9288088902968</v>
      </c>
      <c r="E1058" t="s">
        <v>269</v>
      </c>
      <c r="F1058" t="s">
        <v>269</v>
      </c>
      <c r="G1058">
        <f t="shared" si="16"/>
        <v>18.9288088902968</v>
      </c>
      <c r="H1058" s="39">
        <v>43466</v>
      </c>
      <c r="I1058">
        <v>2019</v>
      </c>
      <c r="J1058">
        <v>1</v>
      </c>
    </row>
    <row r="1059" spans="1:10" x14ac:dyDescent="0.25">
      <c r="A1059" t="s">
        <v>241</v>
      </c>
      <c r="B1059" t="s">
        <v>269</v>
      </c>
      <c r="C1059" t="s">
        <v>349</v>
      </c>
      <c r="D1059">
        <v>19.359747295732799</v>
      </c>
      <c r="E1059" t="s">
        <v>269</v>
      </c>
      <c r="F1059" t="s">
        <v>269</v>
      </c>
      <c r="G1059">
        <f t="shared" si="16"/>
        <v>19.359747295732799</v>
      </c>
      <c r="H1059" s="39">
        <v>43497</v>
      </c>
      <c r="I1059">
        <v>2019</v>
      </c>
      <c r="J1059">
        <v>2</v>
      </c>
    </row>
    <row r="1060" spans="1:10" x14ac:dyDescent="0.25">
      <c r="A1060" t="s">
        <v>241</v>
      </c>
      <c r="B1060" t="s">
        <v>269</v>
      </c>
      <c r="C1060" t="s">
        <v>350</v>
      </c>
      <c r="D1060">
        <v>19.3640395109263</v>
      </c>
      <c r="E1060" t="s">
        <v>269</v>
      </c>
      <c r="F1060" t="s">
        <v>269</v>
      </c>
      <c r="G1060">
        <f t="shared" si="16"/>
        <v>19.3640395109263</v>
      </c>
      <c r="H1060" s="39">
        <v>43525</v>
      </c>
      <c r="I1060">
        <v>2019</v>
      </c>
      <c r="J1060">
        <v>3</v>
      </c>
    </row>
    <row r="1061" spans="1:10" x14ac:dyDescent="0.25">
      <c r="A1061" t="s">
        <v>241</v>
      </c>
      <c r="B1061" t="s">
        <v>269</v>
      </c>
      <c r="C1061" t="s">
        <v>351</v>
      </c>
      <c r="D1061">
        <v>19.78982725813</v>
      </c>
      <c r="E1061" t="s">
        <v>269</v>
      </c>
      <c r="F1061" t="s">
        <v>269</v>
      </c>
      <c r="G1061">
        <f t="shared" si="16"/>
        <v>19.78982725813</v>
      </c>
      <c r="H1061" s="39">
        <v>43556</v>
      </c>
      <c r="I1061">
        <v>2019</v>
      </c>
      <c r="J1061">
        <v>4</v>
      </c>
    </row>
    <row r="1062" spans="1:10" x14ac:dyDescent="0.25">
      <c r="A1062" t="s">
        <v>241</v>
      </c>
      <c r="B1062" t="s">
        <v>269</v>
      </c>
      <c r="C1062" t="s">
        <v>352</v>
      </c>
      <c r="D1062">
        <v>19.4116830995751</v>
      </c>
      <c r="E1062" t="s">
        <v>269</v>
      </c>
      <c r="F1062" t="s">
        <v>269</v>
      </c>
      <c r="G1062">
        <f t="shared" si="16"/>
        <v>19.4116830995751</v>
      </c>
      <c r="H1062" s="39">
        <v>43586</v>
      </c>
      <c r="I1062">
        <v>2019</v>
      </c>
      <c r="J1062">
        <v>5</v>
      </c>
    </row>
    <row r="1063" spans="1:10" x14ac:dyDescent="0.25">
      <c r="A1063" t="s">
        <v>241</v>
      </c>
      <c r="B1063" t="s">
        <v>269</v>
      </c>
      <c r="C1063" t="s">
        <v>353</v>
      </c>
      <c r="D1063">
        <v>18.176383566861201</v>
      </c>
      <c r="E1063" t="s">
        <v>269</v>
      </c>
      <c r="F1063" t="s">
        <v>269</v>
      </c>
      <c r="G1063">
        <f t="shared" si="16"/>
        <v>18.176383566861201</v>
      </c>
      <c r="H1063" s="39">
        <v>43617</v>
      </c>
      <c r="I1063">
        <v>2019</v>
      </c>
      <c r="J1063">
        <v>6</v>
      </c>
    </row>
    <row r="1064" spans="1:10" x14ac:dyDescent="0.25">
      <c r="A1064" t="s">
        <v>241</v>
      </c>
      <c r="B1064" t="s">
        <v>269</v>
      </c>
      <c r="C1064" t="s">
        <v>354</v>
      </c>
      <c r="D1064">
        <v>17.566889009372002</v>
      </c>
      <c r="E1064" t="s">
        <v>269</v>
      </c>
      <c r="F1064" t="s">
        <v>269</v>
      </c>
      <c r="G1064">
        <f t="shared" si="16"/>
        <v>17.566889009372002</v>
      </c>
      <c r="H1064" s="39">
        <v>43647</v>
      </c>
      <c r="I1064">
        <v>2019</v>
      </c>
      <c r="J1064">
        <v>7</v>
      </c>
    </row>
    <row r="1065" spans="1:10" x14ac:dyDescent="0.25">
      <c r="A1065" t="s">
        <v>241</v>
      </c>
      <c r="B1065" t="s">
        <v>269</v>
      </c>
      <c r="C1065" t="s">
        <v>355</v>
      </c>
      <c r="D1065">
        <v>17.882366826100601</v>
      </c>
      <c r="E1065" t="s">
        <v>269</v>
      </c>
      <c r="F1065" t="s">
        <v>269</v>
      </c>
      <c r="G1065">
        <f t="shared" si="16"/>
        <v>17.882366826100601</v>
      </c>
      <c r="H1065" s="39">
        <v>43678</v>
      </c>
      <c r="I1065">
        <v>2019</v>
      </c>
      <c r="J1065">
        <v>8</v>
      </c>
    </row>
    <row r="1066" spans="1:10" x14ac:dyDescent="0.25">
      <c r="A1066" t="s">
        <v>241</v>
      </c>
      <c r="B1066" t="s">
        <v>269</v>
      </c>
      <c r="C1066" t="s">
        <v>356</v>
      </c>
      <c r="D1066">
        <v>19.172606713292399</v>
      </c>
      <c r="E1066" t="s">
        <v>269</v>
      </c>
      <c r="F1066" t="s">
        <v>269</v>
      </c>
      <c r="G1066">
        <f t="shared" si="16"/>
        <v>19.172606713292399</v>
      </c>
      <c r="H1066" s="39">
        <v>43709</v>
      </c>
      <c r="I1066">
        <v>2019</v>
      </c>
      <c r="J1066">
        <v>9</v>
      </c>
    </row>
    <row r="1067" spans="1:10" x14ac:dyDescent="0.25">
      <c r="A1067" t="s">
        <v>241</v>
      </c>
      <c r="B1067" t="s">
        <v>269</v>
      </c>
      <c r="C1067" t="s">
        <v>357</v>
      </c>
      <c r="D1067">
        <v>19.0060687637813</v>
      </c>
      <c r="E1067" t="s">
        <v>269</v>
      </c>
      <c r="F1067" t="s">
        <v>269</v>
      </c>
      <c r="G1067">
        <f t="shared" si="16"/>
        <v>19.0060687637813</v>
      </c>
      <c r="H1067" s="39">
        <v>43739</v>
      </c>
      <c r="I1067">
        <v>2019</v>
      </c>
      <c r="J1067">
        <v>10</v>
      </c>
    </row>
    <row r="1068" spans="1:10" x14ac:dyDescent="0.25">
      <c r="A1068" t="s">
        <v>241</v>
      </c>
      <c r="B1068" t="s">
        <v>269</v>
      </c>
      <c r="C1068" t="s">
        <v>358</v>
      </c>
      <c r="D1068">
        <v>19.577362606047501</v>
      </c>
      <c r="E1068" t="s">
        <v>269</v>
      </c>
      <c r="F1068" t="s">
        <v>269</v>
      </c>
      <c r="G1068">
        <f t="shared" si="16"/>
        <v>19.577362606047501</v>
      </c>
      <c r="H1068" s="39">
        <v>43770</v>
      </c>
      <c r="I1068">
        <v>2019</v>
      </c>
      <c r="J1068">
        <v>11</v>
      </c>
    </row>
    <row r="1069" spans="1:10" x14ac:dyDescent="0.25">
      <c r="A1069" t="s">
        <v>241</v>
      </c>
      <c r="B1069" t="s">
        <v>269</v>
      </c>
      <c r="C1069" t="s">
        <v>359</v>
      </c>
      <c r="D1069">
        <v>19.459755909743301</v>
      </c>
      <c r="E1069" t="s">
        <v>269</v>
      </c>
      <c r="F1069" t="s">
        <v>269</v>
      </c>
      <c r="G1069">
        <f t="shared" si="16"/>
        <v>19.459755909743301</v>
      </c>
      <c r="H1069" s="39">
        <v>43800</v>
      </c>
      <c r="I1069">
        <v>2019</v>
      </c>
      <c r="J1069">
        <v>12</v>
      </c>
    </row>
    <row r="1070" spans="1:10" x14ac:dyDescent="0.25">
      <c r="A1070" t="s">
        <v>241</v>
      </c>
      <c r="B1070" t="s">
        <v>269</v>
      </c>
      <c r="C1070" t="s">
        <v>360</v>
      </c>
      <c r="D1070">
        <v>19.577362606047501</v>
      </c>
      <c r="E1070" t="s">
        <v>269</v>
      </c>
      <c r="F1070" t="s">
        <v>269</v>
      </c>
      <c r="G1070">
        <f t="shared" si="16"/>
        <v>19.577362606047501</v>
      </c>
      <c r="H1070" s="39">
        <v>43831</v>
      </c>
      <c r="I1070">
        <v>2020</v>
      </c>
      <c r="J1070">
        <v>1</v>
      </c>
    </row>
    <row r="1071" spans="1:10" x14ac:dyDescent="0.25">
      <c r="A1071" t="s">
        <v>241</v>
      </c>
      <c r="B1071" t="s">
        <v>269</v>
      </c>
      <c r="C1071" t="s">
        <v>361</v>
      </c>
      <c r="D1071">
        <v>20.064529030519498</v>
      </c>
      <c r="E1071" t="s">
        <v>269</v>
      </c>
      <c r="F1071" t="s">
        <v>269</v>
      </c>
      <c r="G1071">
        <f t="shared" si="16"/>
        <v>20.064529030519498</v>
      </c>
      <c r="H1071" s="39">
        <v>43862</v>
      </c>
      <c r="I1071">
        <v>2020</v>
      </c>
      <c r="J1071">
        <v>2</v>
      </c>
    </row>
    <row r="1072" spans="1:10" x14ac:dyDescent="0.25">
      <c r="A1072" t="s">
        <v>241</v>
      </c>
      <c r="B1072" t="s">
        <v>269</v>
      </c>
      <c r="C1072" t="s">
        <v>362</v>
      </c>
      <c r="D1072">
        <v>19.980401612725299</v>
      </c>
      <c r="E1072" t="s">
        <v>269</v>
      </c>
      <c r="F1072" t="s">
        <v>269</v>
      </c>
      <c r="G1072">
        <f t="shared" si="16"/>
        <v>19.980401612725299</v>
      </c>
      <c r="H1072" s="39">
        <v>43891</v>
      </c>
      <c r="I1072">
        <v>2020</v>
      </c>
      <c r="J1072">
        <v>3</v>
      </c>
    </row>
    <row r="1073" spans="1:10" x14ac:dyDescent="0.25">
      <c r="A1073" t="s">
        <v>241</v>
      </c>
      <c r="B1073" t="s">
        <v>269</v>
      </c>
      <c r="C1073" t="s">
        <v>363</v>
      </c>
      <c r="D1073">
        <v>19.4670526755724</v>
      </c>
      <c r="E1073" t="s">
        <v>269</v>
      </c>
      <c r="F1073" t="s">
        <v>269</v>
      </c>
      <c r="G1073">
        <f t="shared" si="16"/>
        <v>19.4670526755724</v>
      </c>
      <c r="H1073" s="39">
        <v>43922</v>
      </c>
      <c r="I1073">
        <v>2020</v>
      </c>
      <c r="J1073">
        <v>4</v>
      </c>
    </row>
    <row r="1074" spans="1:10" x14ac:dyDescent="0.25">
      <c r="A1074" t="s">
        <v>241</v>
      </c>
      <c r="B1074" t="s">
        <v>269</v>
      </c>
      <c r="C1074" t="s">
        <v>364</v>
      </c>
      <c r="D1074">
        <v>19.0554292385075</v>
      </c>
      <c r="E1074" t="s">
        <v>269</v>
      </c>
      <c r="F1074" t="s">
        <v>269</v>
      </c>
      <c r="G1074">
        <f t="shared" si="16"/>
        <v>19.0554292385075</v>
      </c>
      <c r="H1074" s="39">
        <v>43952</v>
      </c>
      <c r="I1074">
        <v>2020</v>
      </c>
      <c r="J1074">
        <v>5</v>
      </c>
    </row>
    <row r="1075" spans="1:10" x14ac:dyDescent="0.25">
      <c r="A1075" t="s">
        <v>241</v>
      </c>
      <c r="B1075" t="s">
        <v>269</v>
      </c>
      <c r="C1075" t="s">
        <v>365</v>
      </c>
      <c r="D1075">
        <v>18.706472143269</v>
      </c>
      <c r="E1075" t="s">
        <v>269</v>
      </c>
      <c r="F1075" t="s">
        <v>269</v>
      </c>
      <c r="G1075">
        <f t="shared" si="16"/>
        <v>18.706472143269</v>
      </c>
      <c r="H1075" s="39">
        <v>43983</v>
      </c>
      <c r="I1075">
        <v>2020</v>
      </c>
      <c r="J1075">
        <v>6</v>
      </c>
    </row>
    <row r="1076" spans="1:10" x14ac:dyDescent="0.25">
      <c r="A1076" t="s">
        <v>241</v>
      </c>
      <c r="B1076" t="s">
        <v>269</v>
      </c>
      <c r="C1076" t="s">
        <v>366</v>
      </c>
      <c r="D1076">
        <v>18.4330580354376</v>
      </c>
      <c r="E1076" t="s">
        <v>269</v>
      </c>
      <c r="F1076" t="s">
        <v>269</v>
      </c>
      <c r="G1076">
        <f t="shared" si="16"/>
        <v>18.4330580354376</v>
      </c>
      <c r="H1076" s="39">
        <v>44013</v>
      </c>
      <c r="I1076">
        <v>2020</v>
      </c>
      <c r="J1076">
        <v>7</v>
      </c>
    </row>
    <row r="1077" spans="1:10" x14ac:dyDescent="0.25">
      <c r="A1077" t="s">
        <v>241</v>
      </c>
      <c r="B1077" t="s">
        <v>269</v>
      </c>
      <c r="C1077" t="s">
        <v>367</v>
      </c>
      <c r="D1077">
        <v>18.685440288820399</v>
      </c>
      <c r="E1077" t="s">
        <v>269</v>
      </c>
      <c r="F1077" t="s">
        <v>269</v>
      </c>
      <c r="G1077">
        <f t="shared" si="16"/>
        <v>18.685440288820399</v>
      </c>
      <c r="H1077" s="39">
        <v>44044</v>
      </c>
      <c r="I1077">
        <v>2020</v>
      </c>
      <c r="J1077">
        <v>8</v>
      </c>
    </row>
    <row r="1078" spans="1:10" x14ac:dyDescent="0.25">
      <c r="A1078" t="s">
        <v>241</v>
      </c>
      <c r="B1078" t="s">
        <v>269</v>
      </c>
      <c r="C1078" t="s">
        <v>368</v>
      </c>
      <c r="D1078">
        <v>19.218533415863799</v>
      </c>
      <c r="E1078" t="s">
        <v>269</v>
      </c>
      <c r="F1078" t="s">
        <v>269</v>
      </c>
      <c r="G1078">
        <f t="shared" si="16"/>
        <v>19.218533415863799</v>
      </c>
      <c r="H1078" s="39">
        <v>44075</v>
      </c>
      <c r="I1078">
        <v>2020</v>
      </c>
      <c r="J1078">
        <v>9</v>
      </c>
    </row>
    <row r="1079" spans="1:10" x14ac:dyDescent="0.25">
      <c r="A1079" t="s">
        <v>241</v>
      </c>
      <c r="B1079" t="s">
        <v>269</v>
      </c>
      <c r="C1079" t="s">
        <v>369</v>
      </c>
      <c r="D1079">
        <v>19.682951099809699</v>
      </c>
      <c r="E1079" t="s">
        <v>269</v>
      </c>
      <c r="F1079" t="s">
        <v>269</v>
      </c>
      <c r="G1079">
        <f t="shared" si="16"/>
        <v>19.682951099809699</v>
      </c>
      <c r="H1079" s="39">
        <v>44105</v>
      </c>
      <c r="I1079">
        <v>2020</v>
      </c>
      <c r="J1079">
        <v>10</v>
      </c>
    </row>
    <row r="1080" spans="1:10" x14ac:dyDescent="0.25">
      <c r="A1080" t="s">
        <v>241</v>
      </c>
      <c r="B1080" t="s">
        <v>269</v>
      </c>
      <c r="C1080" t="s">
        <v>370</v>
      </c>
      <c r="D1080">
        <v>19.814722106252798</v>
      </c>
      <c r="E1080" t="s">
        <v>269</v>
      </c>
      <c r="F1080" t="s">
        <v>269</v>
      </c>
      <c r="G1080">
        <f t="shared" si="16"/>
        <v>19.814722106252798</v>
      </c>
      <c r="H1080" s="39">
        <v>44136</v>
      </c>
      <c r="I1080">
        <v>2020</v>
      </c>
      <c r="J1080">
        <v>11</v>
      </c>
    </row>
    <row r="1081" spans="1:10" x14ac:dyDescent="0.25">
      <c r="A1081" t="s">
        <v>241</v>
      </c>
      <c r="B1081" t="s">
        <v>269</v>
      </c>
      <c r="C1081" t="s">
        <v>371</v>
      </c>
      <c r="D1081">
        <v>19.148141086688899</v>
      </c>
      <c r="E1081" t="s">
        <v>269</v>
      </c>
      <c r="F1081" t="s">
        <v>269</v>
      </c>
      <c r="G1081">
        <f t="shared" si="16"/>
        <v>19.148141086688899</v>
      </c>
      <c r="H1081" s="39">
        <v>44166</v>
      </c>
      <c r="I1081">
        <v>2020</v>
      </c>
      <c r="J1081">
        <v>12</v>
      </c>
    </row>
    <row r="1082" spans="1:10" x14ac:dyDescent="0.25">
      <c r="A1082" t="s">
        <v>241</v>
      </c>
      <c r="B1082" t="s">
        <v>270</v>
      </c>
      <c r="C1082" t="s">
        <v>300</v>
      </c>
      <c r="D1082">
        <v>16.8792761353596</v>
      </c>
      <c r="E1082" t="s">
        <v>270</v>
      </c>
      <c r="F1082" t="s">
        <v>270</v>
      </c>
      <c r="G1082">
        <f t="shared" si="16"/>
        <v>16.8792761353596</v>
      </c>
      <c r="H1082" s="39">
        <v>42005</v>
      </c>
      <c r="I1082">
        <v>2015</v>
      </c>
      <c r="J1082">
        <v>1</v>
      </c>
    </row>
    <row r="1083" spans="1:10" x14ac:dyDescent="0.25">
      <c r="A1083" t="s">
        <v>241</v>
      </c>
      <c r="B1083" t="s">
        <v>270</v>
      </c>
      <c r="C1083" t="s">
        <v>301</v>
      </c>
      <c r="D1083">
        <v>17.062553724125699</v>
      </c>
      <c r="E1083" t="s">
        <v>270</v>
      </c>
      <c r="F1083" t="s">
        <v>270</v>
      </c>
      <c r="G1083">
        <f t="shared" si="16"/>
        <v>17.062553724125699</v>
      </c>
      <c r="H1083" s="39">
        <v>42036</v>
      </c>
      <c r="I1083">
        <v>2015</v>
      </c>
      <c r="J1083">
        <v>2</v>
      </c>
    </row>
    <row r="1084" spans="1:10" x14ac:dyDescent="0.25">
      <c r="A1084" t="s">
        <v>241</v>
      </c>
      <c r="B1084" t="s">
        <v>270</v>
      </c>
      <c r="C1084" t="s">
        <v>302</v>
      </c>
      <c r="D1084">
        <v>17.330387952205399</v>
      </c>
      <c r="E1084" t="s">
        <v>270</v>
      </c>
      <c r="F1084" t="s">
        <v>270</v>
      </c>
      <c r="G1084">
        <f t="shared" si="16"/>
        <v>17.330387952205399</v>
      </c>
      <c r="H1084" s="39">
        <v>42064</v>
      </c>
      <c r="I1084">
        <v>2015</v>
      </c>
      <c r="J1084">
        <v>3</v>
      </c>
    </row>
    <row r="1085" spans="1:10" x14ac:dyDescent="0.25">
      <c r="A1085" t="s">
        <v>241</v>
      </c>
      <c r="B1085" t="s">
        <v>270</v>
      </c>
      <c r="C1085" t="s">
        <v>303</v>
      </c>
      <c r="D1085">
        <v>17.0445264203126</v>
      </c>
      <c r="E1085" t="s">
        <v>270</v>
      </c>
      <c r="F1085" t="s">
        <v>270</v>
      </c>
      <c r="G1085">
        <f t="shared" si="16"/>
        <v>17.0445264203126</v>
      </c>
      <c r="H1085" s="39">
        <v>42095</v>
      </c>
      <c r="I1085">
        <v>2015</v>
      </c>
      <c r="J1085">
        <v>4</v>
      </c>
    </row>
    <row r="1086" spans="1:10" x14ac:dyDescent="0.25">
      <c r="A1086" t="s">
        <v>241</v>
      </c>
      <c r="B1086" t="s">
        <v>270</v>
      </c>
      <c r="C1086" t="s">
        <v>304</v>
      </c>
      <c r="D1086">
        <v>16.983147743044398</v>
      </c>
      <c r="E1086" t="s">
        <v>270</v>
      </c>
      <c r="F1086" t="s">
        <v>270</v>
      </c>
      <c r="G1086">
        <f t="shared" si="16"/>
        <v>16.983147743044398</v>
      </c>
      <c r="H1086" s="39">
        <v>42125</v>
      </c>
      <c r="I1086">
        <v>2015</v>
      </c>
      <c r="J1086">
        <v>5</v>
      </c>
    </row>
    <row r="1087" spans="1:10" x14ac:dyDescent="0.25">
      <c r="A1087" t="s">
        <v>241</v>
      </c>
      <c r="B1087" t="s">
        <v>270</v>
      </c>
      <c r="C1087" t="s">
        <v>305</v>
      </c>
      <c r="D1087">
        <v>16.264630919638101</v>
      </c>
      <c r="E1087" t="s">
        <v>270</v>
      </c>
      <c r="F1087" t="s">
        <v>270</v>
      </c>
      <c r="G1087">
        <f t="shared" si="16"/>
        <v>16.264630919638101</v>
      </c>
      <c r="H1087" s="39">
        <v>42156</v>
      </c>
      <c r="I1087">
        <v>2015</v>
      </c>
      <c r="J1087">
        <v>6</v>
      </c>
    </row>
    <row r="1088" spans="1:10" x14ac:dyDescent="0.25">
      <c r="A1088" t="s">
        <v>241</v>
      </c>
      <c r="B1088" t="s">
        <v>270</v>
      </c>
      <c r="C1088" t="s">
        <v>306</v>
      </c>
      <c r="D1088">
        <v>16.2105490081989</v>
      </c>
      <c r="E1088" t="s">
        <v>270</v>
      </c>
      <c r="F1088" t="s">
        <v>270</v>
      </c>
      <c r="G1088">
        <f t="shared" si="16"/>
        <v>16.2105490081989</v>
      </c>
      <c r="H1088" s="39">
        <v>42186</v>
      </c>
      <c r="I1088">
        <v>2015</v>
      </c>
      <c r="J1088">
        <v>7</v>
      </c>
    </row>
    <row r="1089" spans="1:10" x14ac:dyDescent="0.25">
      <c r="A1089" t="s">
        <v>241</v>
      </c>
      <c r="B1089" t="s">
        <v>270</v>
      </c>
      <c r="C1089" t="s">
        <v>307</v>
      </c>
      <c r="D1089">
        <v>16.603286698411999</v>
      </c>
      <c r="E1089" t="s">
        <v>270</v>
      </c>
      <c r="F1089" t="s">
        <v>270</v>
      </c>
      <c r="G1089">
        <f t="shared" si="16"/>
        <v>16.603286698411999</v>
      </c>
      <c r="H1089" s="39">
        <v>42217</v>
      </c>
      <c r="I1089">
        <v>2015</v>
      </c>
      <c r="J1089">
        <v>8</v>
      </c>
    </row>
    <row r="1090" spans="1:10" x14ac:dyDescent="0.25">
      <c r="A1090" t="s">
        <v>241</v>
      </c>
      <c r="B1090" t="s">
        <v>270</v>
      </c>
      <c r="C1090" t="s">
        <v>308</v>
      </c>
      <c r="D1090">
        <v>17.245402091372501</v>
      </c>
      <c r="E1090" t="s">
        <v>270</v>
      </c>
      <c r="F1090" t="s">
        <v>270</v>
      </c>
      <c r="G1090">
        <f t="shared" ref="G1090:G1153" si="17">D1090</f>
        <v>17.245402091372501</v>
      </c>
      <c r="H1090" s="39">
        <v>42248</v>
      </c>
      <c r="I1090">
        <v>2015</v>
      </c>
      <c r="J1090">
        <v>9</v>
      </c>
    </row>
    <row r="1091" spans="1:10" x14ac:dyDescent="0.25">
      <c r="A1091" t="s">
        <v>241</v>
      </c>
      <c r="B1091" t="s">
        <v>270</v>
      </c>
      <c r="C1091" t="s">
        <v>309</v>
      </c>
      <c r="D1091">
        <v>17.388762078838202</v>
      </c>
      <c r="E1091" t="s">
        <v>270</v>
      </c>
      <c r="F1091" t="s">
        <v>270</v>
      </c>
      <c r="G1091">
        <f t="shared" si="17"/>
        <v>17.388762078838202</v>
      </c>
      <c r="H1091" s="39">
        <v>42278</v>
      </c>
      <c r="I1091">
        <v>2015</v>
      </c>
      <c r="J1091">
        <v>10</v>
      </c>
    </row>
    <row r="1092" spans="1:10" x14ac:dyDescent="0.25">
      <c r="A1092" t="s">
        <v>241</v>
      </c>
      <c r="B1092" t="s">
        <v>270</v>
      </c>
      <c r="C1092" t="s">
        <v>310</v>
      </c>
      <c r="D1092">
        <v>17.381036091489801</v>
      </c>
      <c r="E1092" t="s">
        <v>270</v>
      </c>
      <c r="F1092" t="s">
        <v>270</v>
      </c>
      <c r="G1092">
        <f t="shared" si="17"/>
        <v>17.381036091489801</v>
      </c>
      <c r="H1092" s="39">
        <v>42309</v>
      </c>
      <c r="I1092">
        <v>2015</v>
      </c>
      <c r="J1092">
        <v>11</v>
      </c>
    </row>
    <row r="1093" spans="1:10" x14ac:dyDescent="0.25">
      <c r="A1093" t="s">
        <v>241</v>
      </c>
      <c r="B1093" t="s">
        <v>270</v>
      </c>
      <c r="C1093" t="s">
        <v>311</v>
      </c>
      <c r="D1093">
        <v>17.2668631673404</v>
      </c>
      <c r="E1093" t="s">
        <v>270</v>
      </c>
      <c r="F1093" t="s">
        <v>270</v>
      </c>
      <c r="G1093">
        <f t="shared" si="17"/>
        <v>17.2668631673404</v>
      </c>
      <c r="H1093" s="39">
        <v>42339</v>
      </c>
      <c r="I1093">
        <v>2015</v>
      </c>
      <c r="J1093">
        <v>12</v>
      </c>
    </row>
    <row r="1094" spans="1:10" x14ac:dyDescent="0.25">
      <c r="A1094" t="s">
        <v>241</v>
      </c>
      <c r="B1094" t="s">
        <v>270</v>
      </c>
      <c r="C1094" t="s">
        <v>312</v>
      </c>
      <c r="D1094">
        <v>18.211150509929201</v>
      </c>
      <c r="E1094" t="s">
        <v>270</v>
      </c>
      <c r="F1094" t="s">
        <v>270</v>
      </c>
      <c r="G1094">
        <f t="shared" si="17"/>
        <v>18.211150509929201</v>
      </c>
      <c r="H1094" s="39">
        <v>42370</v>
      </c>
      <c r="I1094">
        <v>2016</v>
      </c>
      <c r="J1094">
        <v>1</v>
      </c>
    </row>
    <row r="1095" spans="1:10" x14ac:dyDescent="0.25">
      <c r="A1095" t="s">
        <v>241</v>
      </c>
      <c r="B1095" t="s">
        <v>270</v>
      </c>
      <c r="C1095" t="s">
        <v>313</v>
      </c>
      <c r="D1095">
        <v>17.935590294501001</v>
      </c>
      <c r="E1095" t="s">
        <v>270</v>
      </c>
      <c r="F1095" t="s">
        <v>270</v>
      </c>
      <c r="G1095">
        <f t="shared" si="17"/>
        <v>17.935590294501001</v>
      </c>
      <c r="H1095" s="39">
        <v>42401</v>
      </c>
      <c r="I1095">
        <v>2016</v>
      </c>
      <c r="J1095">
        <v>2</v>
      </c>
    </row>
    <row r="1096" spans="1:10" x14ac:dyDescent="0.25">
      <c r="A1096" t="s">
        <v>241</v>
      </c>
      <c r="B1096" t="s">
        <v>270</v>
      </c>
      <c r="C1096" t="s">
        <v>314</v>
      </c>
      <c r="D1096">
        <v>17.980229332514298</v>
      </c>
      <c r="E1096" t="s">
        <v>270</v>
      </c>
      <c r="F1096" t="s">
        <v>270</v>
      </c>
      <c r="G1096">
        <f t="shared" si="17"/>
        <v>17.980229332514298</v>
      </c>
      <c r="H1096" s="39">
        <v>42430</v>
      </c>
      <c r="I1096">
        <v>2016</v>
      </c>
      <c r="J1096">
        <v>3</v>
      </c>
    </row>
    <row r="1097" spans="1:10" x14ac:dyDescent="0.25">
      <c r="A1097" t="s">
        <v>241</v>
      </c>
      <c r="B1097" t="s">
        <v>270</v>
      </c>
      <c r="C1097" t="s">
        <v>315</v>
      </c>
      <c r="D1097">
        <v>17.730422408247598</v>
      </c>
      <c r="E1097" t="s">
        <v>270</v>
      </c>
      <c r="F1097" t="s">
        <v>270</v>
      </c>
      <c r="G1097">
        <f t="shared" si="17"/>
        <v>17.730422408247598</v>
      </c>
      <c r="H1097" s="39">
        <v>42461</v>
      </c>
      <c r="I1097">
        <v>2016</v>
      </c>
      <c r="J1097">
        <v>4</v>
      </c>
    </row>
    <row r="1098" spans="1:10" x14ac:dyDescent="0.25">
      <c r="A1098" t="s">
        <v>241</v>
      </c>
      <c r="B1098" t="s">
        <v>270</v>
      </c>
      <c r="C1098" t="s">
        <v>316</v>
      </c>
      <c r="D1098">
        <v>17.350561363615299</v>
      </c>
      <c r="E1098" t="s">
        <v>270</v>
      </c>
      <c r="F1098" t="s">
        <v>270</v>
      </c>
      <c r="G1098">
        <f t="shared" si="17"/>
        <v>17.350561363615299</v>
      </c>
      <c r="H1098" s="39">
        <v>42491</v>
      </c>
      <c r="I1098">
        <v>2016</v>
      </c>
      <c r="J1098">
        <v>5</v>
      </c>
    </row>
    <row r="1099" spans="1:10" x14ac:dyDescent="0.25">
      <c r="A1099" t="s">
        <v>241</v>
      </c>
      <c r="B1099" t="s">
        <v>270</v>
      </c>
      <c r="C1099" t="s">
        <v>317</v>
      </c>
      <c r="D1099">
        <v>16.129426141040099</v>
      </c>
      <c r="E1099" t="s">
        <v>270</v>
      </c>
      <c r="F1099" t="s">
        <v>270</v>
      </c>
      <c r="G1099">
        <f t="shared" si="17"/>
        <v>16.129426141040099</v>
      </c>
      <c r="H1099" s="39">
        <v>42522</v>
      </c>
      <c r="I1099">
        <v>2016</v>
      </c>
      <c r="J1099">
        <v>6</v>
      </c>
    </row>
    <row r="1100" spans="1:10" x14ac:dyDescent="0.25">
      <c r="A1100" t="s">
        <v>241</v>
      </c>
      <c r="B1100" t="s">
        <v>270</v>
      </c>
      <c r="C1100" t="s">
        <v>318</v>
      </c>
      <c r="D1100">
        <v>15.8804776598122</v>
      </c>
      <c r="E1100" t="s">
        <v>270</v>
      </c>
      <c r="F1100" t="s">
        <v>270</v>
      </c>
      <c r="G1100">
        <f t="shared" si="17"/>
        <v>15.8804776598122</v>
      </c>
      <c r="H1100" s="39">
        <v>42552</v>
      </c>
      <c r="I1100">
        <v>2016</v>
      </c>
      <c r="J1100">
        <v>7</v>
      </c>
    </row>
    <row r="1101" spans="1:10" x14ac:dyDescent="0.25">
      <c r="A1101" t="s">
        <v>241</v>
      </c>
      <c r="B1101" t="s">
        <v>270</v>
      </c>
      <c r="C1101" t="s">
        <v>319</v>
      </c>
      <c r="D1101">
        <v>16.359918096935701</v>
      </c>
      <c r="E1101" t="s">
        <v>270</v>
      </c>
      <c r="F1101" t="s">
        <v>270</v>
      </c>
      <c r="G1101">
        <f t="shared" si="17"/>
        <v>16.359918096935701</v>
      </c>
      <c r="H1101" s="39">
        <v>42583</v>
      </c>
      <c r="I1101">
        <v>2016</v>
      </c>
      <c r="J1101">
        <v>8</v>
      </c>
    </row>
    <row r="1102" spans="1:10" x14ac:dyDescent="0.25">
      <c r="A1102" t="s">
        <v>241</v>
      </c>
      <c r="B1102" t="s">
        <v>270</v>
      </c>
      <c r="C1102" t="s">
        <v>320</v>
      </c>
      <c r="D1102">
        <v>16.5376158059502</v>
      </c>
      <c r="E1102" t="s">
        <v>270</v>
      </c>
      <c r="F1102" t="s">
        <v>270</v>
      </c>
      <c r="G1102">
        <f t="shared" si="17"/>
        <v>16.5376158059502</v>
      </c>
      <c r="H1102" s="39">
        <v>42614</v>
      </c>
      <c r="I1102">
        <v>2016</v>
      </c>
      <c r="J1102">
        <v>9</v>
      </c>
    </row>
    <row r="1103" spans="1:10" x14ac:dyDescent="0.25">
      <c r="A1103" t="s">
        <v>241</v>
      </c>
      <c r="B1103" t="s">
        <v>270</v>
      </c>
      <c r="C1103" t="s">
        <v>321</v>
      </c>
      <c r="D1103">
        <v>17.1123434203713</v>
      </c>
      <c r="E1103" t="s">
        <v>270</v>
      </c>
      <c r="F1103" t="s">
        <v>270</v>
      </c>
      <c r="G1103">
        <f t="shared" si="17"/>
        <v>17.1123434203713</v>
      </c>
      <c r="H1103" s="39">
        <v>42644</v>
      </c>
      <c r="I1103">
        <v>2016</v>
      </c>
      <c r="J1103">
        <v>10</v>
      </c>
    </row>
    <row r="1104" spans="1:10" x14ac:dyDescent="0.25">
      <c r="A1104" t="s">
        <v>241</v>
      </c>
      <c r="B1104" t="s">
        <v>270</v>
      </c>
      <c r="C1104" t="s">
        <v>322</v>
      </c>
      <c r="D1104">
        <v>17.4561498573775</v>
      </c>
      <c r="E1104" t="s">
        <v>270</v>
      </c>
      <c r="F1104" t="s">
        <v>270</v>
      </c>
      <c r="G1104">
        <f t="shared" si="17"/>
        <v>17.4561498573775</v>
      </c>
      <c r="H1104" s="39">
        <v>42675</v>
      </c>
      <c r="I1104">
        <v>2016</v>
      </c>
      <c r="J1104">
        <v>11</v>
      </c>
    </row>
    <row r="1105" spans="1:10" x14ac:dyDescent="0.25">
      <c r="A1105" t="s">
        <v>241</v>
      </c>
      <c r="B1105" t="s">
        <v>270</v>
      </c>
      <c r="C1105" t="s">
        <v>323</v>
      </c>
      <c r="D1105">
        <v>17.0131932493994</v>
      </c>
      <c r="E1105" t="s">
        <v>270</v>
      </c>
      <c r="F1105" t="s">
        <v>270</v>
      </c>
      <c r="G1105">
        <f t="shared" si="17"/>
        <v>17.0131932493994</v>
      </c>
      <c r="H1105" s="39">
        <v>42705</v>
      </c>
      <c r="I1105">
        <v>2016</v>
      </c>
      <c r="J1105">
        <v>12</v>
      </c>
    </row>
    <row r="1106" spans="1:10" x14ac:dyDescent="0.25">
      <c r="A1106" t="s">
        <v>241</v>
      </c>
      <c r="B1106" t="s">
        <v>270</v>
      </c>
      <c r="C1106" t="s">
        <v>324</v>
      </c>
      <c r="D1106">
        <v>16.7818428504652</v>
      </c>
      <c r="E1106" t="s">
        <v>270</v>
      </c>
      <c r="F1106" t="s">
        <v>270</v>
      </c>
      <c r="G1106">
        <f t="shared" si="17"/>
        <v>16.7818428504652</v>
      </c>
      <c r="H1106" s="39">
        <v>42736</v>
      </c>
      <c r="I1106">
        <v>2017</v>
      </c>
      <c r="J1106">
        <v>1</v>
      </c>
    </row>
    <row r="1107" spans="1:10" x14ac:dyDescent="0.25">
      <c r="A1107" t="s">
        <v>241</v>
      </c>
      <c r="B1107" t="s">
        <v>270</v>
      </c>
      <c r="C1107" t="s">
        <v>325</v>
      </c>
      <c r="D1107">
        <v>16.863824160662698</v>
      </c>
      <c r="E1107" t="s">
        <v>270</v>
      </c>
      <c r="F1107" t="s">
        <v>270</v>
      </c>
      <c r="G1107">
        <f t="shared" si="17"/>
        <v>16.863824160662698</v>
      </c>
      <c r="H1107" s="39">
        <v>42767</v>
      </c>
      <c r="I1107">
        <v>2017</v>
      </c>
      <c r="J1107">
        <v>2</v>
      </c>
    </row>
    <row r="1108" spans="1:10" x14ac:dyDescent="0.25">
      <c r="A1108" t="s">
        <v>241</v>
      </c>
      <c r="B1108" t="s">
        <v>270</v>
      </c>
      <c r="C1108" t="s">
        <v>326</v>
      </c>
      <c r="D1108">
        <v>17.126078508990801</v>
      </c>
      <c r="E1108" t="s">
        <v>270</v>
      </c>
      <c r="F1108" t="s">
        <v>270</v>
      </c>
      <c r="G1108">
        <f t="shared" si="17"/>
        <v>17.126078508990801</v>
      </c>
      <c r="H1108" s="39">
        <v>42795</v>
      </c>
      <c r="I1108">
        <v>2017</v>
      </c>
      <c r="J1108">
        <v>3</v>
      </c>
    </row>
    <row r="1109" spans="1:10" x14ac:dyDescent="0.25">
      <c r="A1109" t="s">
        <v>241</v>
      </c>
      <c r="B1109" t="s">
        <v>270</v>
      </c>
      <c r="C1109" t="s">
        <v>327</v>
      </c>
      <c r="D1109">
        <v>17.282744363556599</v>
      </c>
      <c r="E1109" t="s">
        <v>270</v>
      </c>
      <c r="F1109" t="s">
        <v>270</v>
      </c>
      <c r="G1109">
        <f t="shared" si="17"/>
        <v>17.282744363556599</v>
      </c>
      <c r="H1109" s="39">
        <v>42826</v>
      </c>
      <c r="I1109">
        <v>2017</v>
      </c>
      <c r="J1109">
        <v>4</v>
      </c>
    </row>
    <row r="1110" spans="1:10" x14ac:dyDescent="0.25">
      <c r="A1110" t="s">
        <v>241</v>
      </c>
      <c r="B1110" t="s">
        <v>270</v>
      </c>
      <c r="C1110" t="s">
        <v>328</v>
      </c>
      <c r="D1110">
        <v>17.214927363497999</v>
      </c>
      <c r="E1110" t="s">
        <v>270</v>
      </c>
      <c r="F1110" t="s">
        <v>270</v>
      </c>
      <c r="G1110">
        <f t="shared" si="17"/>
        <v>17.214927363497999</v>
      </c>
      <c r="H1110" s="39">
        <v>42856</v>
      </c>
      <c r="I1110">
        <v>2017</v>
      </c>
      <c r="J1110">
        <v>5</v>
      </c>
    </row>
    <row r="1111" spans="1:10" x14ac:dyDescent="0.25">
      <c r="A1111" t="s">
        <v>241</v>
      </c>
      <c r="B1111" t="s">
        <v>270</v>
      </c>
      <c r="C1111" t="s">
        <v>329</v>
      </c>
      <c r="D1111">
        <v>16.618738673108901</v>
      </c>
      <c r="E1111" t="s">
        <v>270</v>
      </c>
      <c r="F1111" t="s">
        <v>270</v>
      </c>
      <c r="G1111">
        <f t="shared" si="17"/>
        <v>16.618738673108901</v>
      </c>
      <c r="H1111" s="39">
        <v>42887</v>
      </c>
      <c r="I1111">
        <v>2017</v>
      </c>
      <c r="J1111">
        <v>6</v>
      </c>
    </row>
    <row r="1112" spans="1:10" x14ac:dyDescent="0.25">
      <c r="A1112" t="s">
        <v>241</v>
      </c>
      <c r="B1112" t="s">
        <v>270</v>
      </c>
      <c r="C1112" t="s">
        <v>330</v>
      </c>
      <c r="D1112">
        <v>15.7890534761888</v>
      </c>
      <c r="E1112" t="s">
        <v>270</v>
      </c>
      <c r="F1112" t="s">
        <v>270</v>
      </c>
      <c r="G1112">
        <f t="shared" si="17"/>
        <v>15.7890534761888</v>
      </c>
      <c r="H1112" s="39">
        <v>42917</v>
      </c>
      <c r="I1112">
        <v>2017</v>
      </c>
      <c r="J1112">
        <v>7</v>
      </c>
    </row>
    <row r="1113" spans="1:10" x14ac:dyDescent="0.25">
      <c r="A1113" t="s">
        <v>241</v>
      </c>
      <c r="B1113" t="s">
        <v>270</v>
      </c>
      <c r="C1113" t="s">
        <v>331</v>
      </c>
      <c r="D1113">
        <v>16.407561685584501</v>
      </c>
      <c r="E1113" t="s">
        <v>270</v>
      </c>
      <c r="F1113" t="s">
        <v>270</v>
      </c>
      <c r="G1113">
        <f t="shared" si="17"/>
        <v>16.407561685584501</v>
      </c>
      <c r="H1113" s="39">
        <v>42948</v>
      </c>
      <c r="I1113">
        <v>2017</v>
      </c>
      <c r="J1113">
        <v>8</v>
      </c>
    </row>
    <row r="1114" spans="1:10" x14ac:dyDescent="0.25">
      <c r="A1114" t="s">
        <v>241</v>
      </c>
      <c r="B1114" t="s">
        <v>270</v>
      </c>
      <c r="C1114" t="s">
        <v>332</v>
      </c>
      <c r="D1114">
        <v>16.7891396162943</v>
      </c>
      <c r="E1114" t="s">
        <v>270</v>
      </c>
      <c r="F1114" t="s">
        <v>270</v>
      </c>
      <c r="G1114">
        <f t="shared" si="17"/>
        <v>16.7891396162943</v>
      </c>
      <c r="H1114" s="39">
        <v>42979</v>
      </c>
      <c r="I1114">
        <v>2017</v>
      </c>
      <c r="J1114">
        <v>9</v>
      </c>
    </row>
    <row r="1115" spans="1:10" x14ac:dyDescent="0.25">
      <c r="A1115" t="s">
        <v>241</v>
      </c>
      <c r="B1115" t="s">
        <v>270</v>
      </c>
      <c r="C1115" t="s">
        <v>333</v>
      </c>
      <c r="D1115">
        <v>17.030791331693099</v>
      </c>
      <c r="E1115" t="s">
        <v>270</v>
      </c>
      <c r="F1115" t="s">
        <v>270</v>
      </c>
      <c r="G1115">
        <f t="shared" si="17"/>
        <v>17.030791331693099</v>
      </c>
      <c r="H1115" s="39">
        <v>43009</v>
      </c>
      <c r="I1115">
        <v>2017</v>
      </c>
      <c r="J1115">
        <v>10</v>
      </c>
    </row>
    <row r="1116" spans="1:10" x14ac:dyDescent="0.25">
      <c r="A1116" t="s">
        <v>241</v>
      </c>
      <c r="B1116" t="s">
        <v>270</v>
      </c>
      <c r="C1116" t="s">
        <v>334</v>
      </c>
      <c r="D1116">
        <v>17.240680654659499</v>
      </c>
      <c r="E1116" t="s">
        <v>270</v>
      </c>
      <c r="F1116" t="s">
        <v>270</v>
      </c>
      <c r="G1116">
        <f t="shared" si="17"/>
        <v>17.240680654659499</v>
      </c>
      <c r="H1116" s="39">
        <v>43040</v>
      </c>
      <c r="I1116">
        <v>2017</v>
      </c>
      <c r="J1116">
        <v>11</v>
      </c>
    </row>
    <row r="1117" spans="1:10" x14ac:dyDescent="0.25">
      <c r="A1117" t="s">
        <v>241</v>
      </c>
      <c r="B1117" t="s">
        <v>270</v>
      </c>
      <c r="C1117" t="s">
        <v>335</v>
      </c>
      <c r="D1117">
        <v>17.1638500026943</v>
      </c>
      <c r="E1117" t="s">
        <v>270</v>
      </c>
      <c r="F1117" t="s">
        <v>270</v>
      </c>
      <c r="G1117">
        <f t="shared" si="17"/>
        <v>17.1638500026943</v>
      </c>
      <c r="H1117" s="39">
        <v>43070</v>
      </c>
      <c r="I1117">
        <v>2017</v>
      </c>
      <c r="J1117">
        <v>12</v>
      </c>
    </row>
    <row r="1118" spans="1:10" x14ac:dyDescent="0.25">
      <c r="A1118" t="s">
        <v>241</v>
      </c>
      <c r="B1118" t="s">
        <v>270</v>
      </c>
      <c r="C1118" t="s">
        <v>336</v>
      </c>
      <c r="D1118">
        <v>16.561222989514899</v>
      </c>
      <c r="E1118" t="s">
        <v>270</v>
      </c>
      <c r="F1118" t="s">
        <v>270</v>
      </c>
      <c r="G1118">
        <f t="shared" si="17"/>
        <v>16.561222989514899</v>
      </c>
      <c r="H1118" s="39">
        <v>43101</v>
      </c>
      <c r="I1118">
        <v>2018</v>
      </c>
      <c r="J1118">
        <v>1</v>
      </c>
    </row>
    <row r="1119" spans="1:10" x14ac:dyDescent="0.25">
      <c r="A1119" t="s">
        <v>241</v>
      </c>
      <c r="B1119" t="s">
        <v>270</v>
      </c>
      <c r="C1119" t="s">
        <v>337</v>
      </c>
      <c r="D1119">
        <v>17.178014312833099</v>
      </c>
      <c r="E1119" t="s">
        <v>270</v>
      </c>
      <c r="F1119" t="s">
        <v>270</v>
      </c>
      <c r="G1119">
        <f t="shared" si="17"/>
        <v>17.178014312833099</v>
      </c>
      <c r="H1119" s="39">
        <v>43132</v>
      </c>
      <c r="I1119">
        <v>2018</v>
      </c>
      <c r="J1119">
        <v>2</v>
      </c>
    </row>
    <row r="1120" spans="1:10" x14ac:dyDescent="0.25">
      <c r="A1120" t="s">
        <v>241</v>
      </c>
      <c r="B1120" t="s">
        <v>270</v>
      </c>
      <c r="C1120" t="s">
        <v>338</v>
      </c>
      <c r="D1120">
        <v>17.147968806478101</v>
      </c>
      <c r="E1120" t="s">
        <v>270</v>
      </c>
      <c r="F1120" t="s">
        <v>270</v>
      </c>
      <c r="G1120">
        <f t="shared" si="17"/>
        <v>17.147968806478101</v>
      </c>
      <c r="H1120" s="39">
        <v>43160</v>
      </c>
      <c r="I1120">
        <v>2018</v>
      </c>
      <c r="J1120">
        <v>3</v>
      </c>
    </row>
    <row r="1121" spans="1:10" x14ac:dyDescent="0.25">
      <c r="A1121" t="s">
        <v>241</v>
      </c>
      <c r="B1121" t="s">
        <v>270</v>
      </c>
      <c r="C1121" t="s">
        <v>339</v>
      </c>
      <c r="D1121">
        <v>16.883997572072499</v>
      </c>
      <c r="E1121" t="s">
        <v>270</v>
      </c>
      <c r="F1121" t="s">
        <v>270</v>
      </c>
      <c r="G1121">
        <f t="shared" si="17"/>
        <v>16.883997572072499</v>
      </c>
      <c r="H1121" s="39">
        <v>43191</v>
      </c>
      <c r="I1121">
        <v>2018</v>
      </c>
      <c r="J1121">
        <v>4</v>
      </c>
    </row>
    <row r="1122" spans="1:10" x14ac:dyDescent="0.25">
      <c r="A1122" t="s">
        <v>241</v>
      </c>
      <c r="B1122" t="s">
        <v>270</v>
      </c>
      <c r="C1122" t="s">
        <v>340</v>
      </c>
      <c r="D1122">
        <v>16.6479257364253</v>
      </c>
      <c r="E1122" t="s">
        <v>270</v>
      </c>
      <c r="F1122" t="s">
        <v>270</v>
      </c>
      <c r="G1122">
        <f t="shared" si="17"/>
        <v>16.6479257364253</v>
      </c>
      <c r="H1122" s="39">
        <v>43221</v>
      </c>
      <c r="I1122">
        <v>2018</v>
      </c>
      <c r="J1122">
        <v>5</v>
      </c>
    </row>
    <row r="1123" spans="1:10" x14ac:dyDescent="0.25">
      <c r="A1123" t="s">
        <v>241</v>
      </c>
      <c r="B1123" t="s">
        <v>270</v>
      </c>
      <c r="C1123" t="s">
        <v>341</v>
      </c>
      <c r="D1123">
        <v>15.7083598305494</v>
      </c>
      <c r="E1123" t="s">
        <v>270</v>
      </c>
      <c r="F1123" t="s">
        <v>270</v>
      </c>
      <c r="G1123">
        <f t="shared" si="17"/>
        <v>15.7083598305494</v>
      </c>
      <c r="H1123" s="39">
        <v>43252</v>
      </c>
      <c r="I1123">
        <v>2018</v>
      </c>
      <c r="J1123">
        <v>6</v>
      </c>
    </row>
    <row r="1124" spans="1:10" x14ac:dyDescent="0.25">
      <c r="A1124" t="s">
        <v>241</v>
      </c>
      <c r="B1124" t="s">
        <v>270</v>
      </c>
      <c r="C1124" t="s">
        <v>342</v>
      </c>
      <c r="D1124">
        <v>15.648698039358599</v>
      </c>
      <c r="E1124" t="s">
        <v>270</v>
      </c>
      <c r="F1124" t="s">
        <v>270</v>
      </c>
      <c r="G1124">
        <f t="shared" si="17"/>
        <v>15.648698039358599</v>
      </c>
      <c r="H1124" s="39">
        <v>43282</v>
      </c>
      <c r="I1124">
        <v>2018</v>
      </c>
      <c r="J1124">
        <v>7</v>
      </c>
    </row>
    <row r="1125" spans="1:10" x14ac:dyDescent="0.25">
      <c r="A1125" t="s">
        <v>241</v>
      </c>
      <c r="B1125" t="s">
        <v>270</v>
      </c>
      <c r="C1125" t="s">
        <v>343</v>
      </c>
      <c r="D1125">
        <v>15.811802216714799</v>
      </c>
      <c r="E1125" t="s">
        <v>270</v>
      </c>
      <c r="F1125" t="s">
        <v>270</v>
      </c>
      <c r="G1125">
        <f t="shared" si="17"/>
        <v>15.811802216714799</v>
      </c>
      <c r="H1125" s="39">
        <v>43313</v>
      </c>
      <c r="I1125">
        <v>2018</v>
      </c>
      <c r="J1125">
        <v>8</v>
      </c>
    </row>
    <row r="1126" spans="1:10" x14ac:dyDescent="0.25">
      <c r="A1126" t="s">
        <v>241</v>
      </c>
      <c r="B1126" t="s">
        <v>270</v>
      </c>
      <c r="C1126" t="s">
        <v>344</v>
      </c>
      <c r="D1126">
        <v>16.780984407426399</v>
      </c>
      <c r="E1126" t="s">
        <v>270</v>
      </c>
      <c r="F1126" t="s">
        <v>270</v>
      </c>
      <c r="G1126">
        <f t="shared" si="17"/>
        <v>16.780984407426399</v>
      </c>
      <c r="H1126" s="39">
        <v>43344</v>
      </c>
      <c r="I1126">
        <v>2018</v>
      </c>
      <c r="J1126">
        <v>9</v>
      </c>
    </row>
    <row r="1127" spans="1:10" x14ac:dyDescent="0.25">
      <c r="A1127" t="s">
        <v>241</v>
      </c>
      <c r="B1127" t="s">
        <v>270</v>
      </c>
      <c r="C1127" t="s">
        <v>345</v>
      </c>
      <c r="D1127">
        <v>17.275018376208099</v>
      </c>
      <c r="E1127" t="s">
        <v>270</v>
      </c>
      <c r="F1127" t="s">
        <v>270</v>
      </c>
      <c r="G1127">
        <f t="shared" si="17"/>
        <v>17.275018376208099</v>
      </c>
      <c r="H1127" s="39">
        <v>43374</v>
      </c>
      <c r="I1127">
        <v>2018</v>
      </c>
      <c r="J1127">
        <v>10</v>
      </c>
    </row>
    <row r="1128" spans="1:10" x14ac:dyDescent="0.25">
      <c r="A1128" t="s">
        <v>241</v>
      </c>
      <c r="B1128" t="s">
        <v>270</v>
      </c>
      <c r="C1128" t="s">
        <v>346</v>
      </c>
      <c r="D1128">
        <v>17.460871294090499</v>
      </c>
      <c r="E1128" t="s">
        <v>270</v>
      </c>
      <c r="F1128" t="s">
        <v>270</v>
      </c>
      <c r="G1128">
        <f t="shared" si="17"/>
        <v>17.460871294090499</v>
      </c>
      <c r="H1128" s="39">
        <v>43405</v>
      </c>
      <c r="I1128">
        <v>2018</v>
      </c>
      <c r="J1128">
        <v>11</v>
      </c>
    </row>
    <row r="1129" spans="1:10" x14ac:dyDescent="0.25">
      <c r="A1129" t="s">
        <v>241</v>
      </c>
      <c r="B1129" t="s">
        <v>270</v>
      </c>
      <c r="C1129" t="s">
        <v>347</v>
      </c>
      <c r="D1129">
        <v>16.6809757934159</v>
      </c>
      <c r="E1129" t="s">
        <v>270</v>
      </c>
      <c r="F1129" t="s">
        <v>270</v>
      </c>
      <c r="G1129">
        <f t="shared" si="17"/>
        <v>16.6809757934159</v>
      </c>
      <c r="H1129" s="39">
        <v>43435</v>
      </c>
      <c r="I1129">
        <v>2018</v>
      </c>
      <c r="J1129">
        <v>12</v>
      </c>
    </row>
    <row r="1130" spans="1:10" x14ac:dyDescent="0.25">
      <c r="A1130" t="s">
        <v>241</v>
      </c>
      <c r="B1130" t="s">
        <v>270</v>
      </c>
      <c r="C1130" t="s">
        <v>348</v>
      </c>
      <c r="D1130">
        <v>16.947522356937601</v>
      </c>
      <c r="E1130" t="s">
        <v>270</v>
      </c>
      <c r="F1130" t="s">
        <v>270</v>
      </c>
      <c r="G1130">
        <f t="shared" si="17"/>
        <v>16.947522356937601</v>
      </c>
      <c r="H1130" s="39">
        <v>43466</v>
      </c>
      <c r="I1130">
        <v>2019</v>
      </c>
      <c r="J1130">
        <v>1</v>
      </c>
    </row>
    <row r="1131" spans="1:10" x14ac:dyDescent="0.25">
      <c r="A1131" t="s">
        <v>241</v>
      </c>
      <c r="B1131" t="s">
        <v>270</v>
      </c>
      <c r="C1131" t="s">
        <v>349</v>
      </c>
      <c r="D1131">
        <v>17.5351266169395</v>
      </c>
      <c r="E1131" t="s">
        <v>270</v>
      </c>
      <c r="F1131" t="s">
        <v>270</v>
      </c>
      <c r="G1131">
        <f t="shared" si="17"/>
        <v>17.5351266169395</v>
      </c>
      <c r="H1131" s="39">
        <v>43497</v>
      </c>
      <c r="I1131">
        <v>2019</v>
      </c>
      <c r="J1131">
        <v>2</v>
      </c>
    </row>
    <row r="1132" spans="1:10" x14ac:dyDescent="0.25">
      <c r="A1132" t="s">
        <v>241</v>
      </c>
      <c r="B1132" t="s">
        <v>270</v>
      </c>
      <c r="C1132" t="s">
        <v>350</v>
      </c>
      <c r="D1132">
        <v>17.393912737070501</v>
      </c>
      <c r="E1132" t="s">
        <v>270</v>
      </c>
      <c r="F1132" t="s">
        <v>270</v>
      </c>
      <c r="G1132">
        <f t="shared" si="17"/>
        <v>17.393912737070501</v>
      </c>
      <c r="H1132" s="39">
        <v>43525</v>
      </c>
      <c r="I1132">
        <v>2019</v>
      </c>
      <c r="J1132">
        <v>3</v>
      </c>
    </row>
    <row r="1133" spans="1:10" x14ac:dyDescent="0.25">
      <c r="A1133" t="s">
        <v>241</v>
      </c>
      <c r="B1133" t="s">
        <v>270</v>
      </c>
      <c r="C1133" t="s">
        <v>351</v>
      </c>
      <c r="D1133">
        <v>17.6265508005628</v>
      </c>
      <c r="E1133" t="s">
        <v>270</v>
      </c>
      <c r="F1133" t="s">
        <v>270</v>
      </c>
      <c r="G1133">
        <f t="shared" si="17"/>
        <v>17.6265508005628</v>
      </c>
      <c r="H1133" s="39">
        <v>43556</v>
      </c>
      <c r="I1133">
        <v>2019</v>
      </c>
      <c r="J1133">
        <v>4</v>
      </c>
    </row>
    <row r="1134" spans="1:10" x14ac:dyDescent="0.25">
      <c r="A1134" t="s">
        <v>241</v>
      </c>
      <c r="B1134" t="s">
        <v>270</v>
      </c>
      <c r="C1134" t="s">
        <v>352</v>
      </c>
      <c r="D1134">
        <v>17.202050717917199</v>
      </c>
      <c r="E1134" t="s">
        <v>270</v>
      </c>
      <c r="F1134" t="s">
        <v>270</v>
      </c>
      <c r="G1134">
        <f t="shared" si="17"/>
        <v>17.202050717917199</v>
      </c>
      <c r="H1134" s="39">
        <v>43586</v>
      </c>
      <c r="I1134">
        <v>2019</v>
      </c>
      <c r="J1134">
        <v>5</v>
      </c>
    </row>
    <row r="1135" spans="1:10" x14ac:dyDescent="0.25">
      <c r="A1135" t="s">
        <v>241</v>
      </c>
      <c r="B1135" t="s">
        <v>270</v>
      </c>
      <c r="C1135" t="s">
        <v>353</v>
      </c>
      <c r="D1135">
        <v>16.439753299536399</v>
      </c>
      <c r="E1135" t="s">
        <v>270</v>
      </c>
      <c r="F1135" t="s">
        <v>270</v>
      </c>
      <c r="G1135">
        <f t="shared" si="17"/>
        <v>16.439753299536399</v>
      </c>
      <c r="H1135" s="39">
        <v>43617</v>
      </c>
      <c r="I1135">
        <v>2019</v>
      </c>
      <c r="J1135">
        <v>6</v>
      </c>
    </row>
    <row r="1136" spans="1:10" x14ac:dyDescent="0.25">
      <c r="A1136" t="s">
        <v>241</v>
      </c>
      <c r="B1136" t="s">
        <v>270</v>
      </c>
      <c r="C1136" t="s">
        <v>354</v>
      </c>
      <c r="D1136">
        <v>15.778752159724201</v>
      </c>
      <c r="E1136" t="s">
        <v>270</v>
      </c>
      <c r="F1136" t="s">
        <v>270</v>
      </c>
      <c r="G1136">
        <f t="shared" si="17"/>
        <v>15.778752159724201</v>
      </c>
      <c r="H1136" s="39">
        <v>43647</v>
      </c>
      <c r="I1136">
        <v>2019</v>
      </c>
      <c r="J1136">
        <v>7</v>
      </c>
    </row>
    <row r="1137" spans="1:10" x14ac:dyDescent="0.25">
      <c r="A1137" t="s">
        <v>241</v>
      </c>
      <c r="B1137" t="s">
        <v>270</v>
      </c>
      <c r="C1137" t="s">
        <v>355</v>
      </c>
      <c r="D1137">
        <v>15.975335615590399</v>
      </c>
      <c r="E1137" t="s">
        <v>270</v>
      </c>
      <c r="F1137" t="s">
        <v>270</v>
      </c>
      <c r="G1137">
        <f t="shared" si="17"/>
        <v>15.975335615590399</v>
      </c>
      <c r="H1137" s="39">
        <v>43678</v>
      </c>
      <c r="I1137">
        <v>2019</v>
      </c>
      <c r="J1137">
        <v>8</v>
      </c>
    </row>
    <row r="1138" spans="1:10" x14ac:dyDescent="0.25">
      <c r="A1138" t="s">
        <v>241</v>
      </c>
      <c r="B1138" t="s">
        <v>270</v>
      </c>
      <c r="C1138" t="s">
        <v>356</v>
      </c>
      <c r="D1138">
        <v>16.966837325308699</v>
      </c>
      <c r="E1138" t="s">
        <v>270</v>
      </c>
      <c r="F1138" t="s">
        <v>270</v>
      </c>
      <c r="G1138">
        <f t="shared" si="17"/>
        <v>16.966837325308699</v>
      </c>
      <c r="H1138" s="39">
        <v>43709</v>
      </c>
      <c r="I1138">
        <v>2019</v>
      </c>
      <c r="J1138">
        <v>9</v>
      </c>
    </row>
    <row r="1139" spans="1:10" x14ac:dyDescent="0.25">
      <c r="A1139" t="s">
        <v>241</v>
      </c>
      <c r="B1139" t="s">
        <v>270</v>
      </c>
      <c r="C1139" t="s">
        <v>357</v>
      </c>
      <c r="D1139">
        <v>16.878417692320799</v>
      </c>
      <c r="E1139" t="s">
        <v>270</v>
      </c>
      <c r="F1139" t="s">
        <v>270</v>
      </c>
      <c r="G1139">
        <f t="shared" si="17"/>
        <v>16.878417692320799</v>
      </c>
      <c r="H1139" s="39">
        <v>43739</v>
      </c>
      <c r="I1139">
        <v>2019</v>
      </c>
      <c r="J1139">
        <v>10</v>
      </c>
    </row>
    <row r="1140" spans="1:10" x14ac:dyDescent="0.25">
      <c r="A1140" t="s">
        <v>241</v>
      </c>
      <c r="B1140" t="s">
        <v>270</v>
      </c>
      <c r="C1140" t="s">
        <v>358</v>
      </c>
      <c r="D1140">
        <v>17.405072496573801</v>
      </c>
      <c r="E1140" t="s">
        <v>270</v>
      </c>
      <c r="F1140" t="s">
        <v>270</v>
      </c>
      <c r="G1140">
        <f t="shared" si="17"/>
        <v>17.405072496573801</v>
      </c>
      <c r="H1140" s="39">
        <v>43770</v>
      </c>
      <c r="I1140">
        <v>2019</v>
      </c>
      <c r="J1140">
        <v>11</v>
      </c>
    </row>
    <row r="1141" spans="1:10" x14ac:dyDescent="0.25">
      <c r="A1141" t="s">
        <v>241</v>
      </c>
      <c r="B1141" t="s">
        <v>270</v>
      </c>
      <c r="C1141" t="s">
        <v>359</v>
      </c>
      <c r="D1141">
        <v>17.4411271042</v>
      </c>
      <c r="E1141" t="s">
        <v>270</v>
      </c>
      <c r="F1141" t="s">
        <v>270</v>
      </c>
      <c r="G1141">
        <f t="shared" si="17"/>
        <v>17.4411271042</v>
      </c>
      <c r="H1141" s="39">
        <v>43800</v>
      </c>
      <c r="I1141">
        <v>2019</v>
      </c>
      <c r="J1141">
        <v>12</v>
      </c>
    </row>
    <row r="1142" spans="1:10" x14ac:dyDescent="0.25">
      <c r="A1142" t="s">
        <v>241</v>
      </c>
      <c r="B1142" t="s">
        <v>270</v>
      </c>
      <c r="C1142" t="s">
        <v>360</v>
      </c>
      <c r="D1142">
        <v>17.383611420605899</v>
      </c>
      <c r="E1142" t="s">
        <v>270</v>
      </c>
      <c r="F1142" t="s">
        <v>270</v>
      </c>
      <c r="G1142">
        <f t="shared" si="17"/>
        <v>17.383611420605899</v>
      </c>
      <c r="H1142" s="39">
        <v>43831</v>
      </c>
      <c r="I1142">
        <v>2020</v>
      </c>
      <c r="J1142">
        <v>1</v>
      </c>
    </row>
    <row r="1143" spans="1:10" x14ac:dyDescent="0.25">
      <c r="A1143" t="s">
        <v>241</v>
      </c>
      <c r="B1143" t="s">
        <v>270</v>
      </c>
      <c r="C1143" t="s">
        <v>361</v>
      </c>
      <c r="D1143">
        <v>17.694367800621499</v>
      </c>
      <c r="E1143" t="s">
        <v>270</v>
      </c>
      <c r="F1143" t="s">
        <v>270</v>
      </c>
      <c r="G1143">
        <f t="shared" si="17"/>
        <v>17.694367800621499</v>
      </c>
      <c r="H1143" s="39">
        <v>43862</v>
      </c>
      <c r="I1143">
        <v>2020</v>
      </c>
      <c r="J1143">
        <v>2</v>
      </c>
    </row>
    <row r="1144" spans="1:10" x14ac:dyDescent="0.25">
      <c r="A1144" t="s">
        <v>241</v>
      </c>
      <c r="B1144" t="s">
        <v>270</v>
      </c>
      <c r="C1144" t="s">
        <v>362</v>
      </c>
      <c r="D1144">
        <v>17.7531711487736</v>
      </c>
      <c r="E1144" t="s">
        <v>270</v>
      </c>
      <c r="F1144" t="s">
        <v>270</v>
      </c>
      <c r="G1144">
        <f t="shared" si="17"/>
        <v>17.7531711487736</v>
      </c>
      <c r="H1144" s="39">
        <v>43891</v>
      </c>
      <c r="I1144">
        <v>2020</v>
      </c>
      <c r="J1144">
        <v>3</v>
      </c>
    </row>
    <row r="1145" spans="1:10" x14ac:dyDescent="0.25">
      <c r="A1145" t="s">
        <v>241</v>
      </c>
      <c r="B1145" t="s">
        <v>270</v>
      </c>
      <c r="C1145" t="s">
        <v>363</v>
      </c>
      <c r="D1145">
        <v>17.357428907925001</v>
      </c>
      <c r="E1145" t="s">
        <v>270</v>
      </c>
      <c r="F1145" t="s">
        <v>270</v>
      </c>
      <c r="G1145">
        <f t="shared" si="17"/>
        <v>17.357428907925001</v>
      </c>
      <c r="H1145" s="39">
        <v>43922</v>
      </c>
      <c r="I1145">
        <v>2020</v>
      </c>
      <c r="J1145">
        <v>4</v>
      </c>
    </row>
    <row r="1146" spans="1:10" x14ac:dyDescent="0.25">
      <c r="A1146" t="s">
        <v>241</v>
      </c>
      <c r="B1146" t="s">
        <v>270</v>
      </c>
      <c r="C1146" t="s">
        <v>364</v>
      </c>
      <c r="D1146">
        <v>17.1784435343525</v>
      </c>
      <c r="E1146" t="s">
        <v>270</v>
      </c>
      <c r="F1146" t="s">
        <v>270</v>
      </c>
      <c r="G1146">
        <f t="shared" si="17"/>
        <v>17.1784435343525</v>
      </c>
      <c r="H1146" s="39">
        <v>43952</v>
      </c>
      <c r="I1146">
        <v>2020</v>
      </c>
      <c r="J1146">
        <v>5</v>
      </c>
    </row>
    <row r="1147" spans="1:10" x14ac:dyDescent="0.25">
      <c r="A1147" t="s">
        <v>241</v>
      </c>
      <c r="B1147" t="s">
        <v>270</v>
      </c>
      <c r="C1147" t="s">
        <v>365</v>
      </c>
      <c r="D1147">
        <v>16.6329029832477</v>
      </c>
      <c r="E1147" t="s">
        <v>270</v>
      </c>
      <c r="F1147" t="s">
        <v>270</v>
      </c>
      <c r="G1147">
        <f t="shared" si="17"/>
        <v>16.6329029832477</v>
      </c>
      <c r="H1147" s="39">
        <v>43983</v>
      </c>
      <c r="I1147">
        <v>2020</v>
      </c>
      <c r="J1147">
        <v>6</v>
      </c>
    </row>
    <row r="1148" spans="1:10" x14ac:dyDescent="0.25">
      <c r="A1148" t="s">
        <v>241</v>
      </c>
      <c r="B1148" t="s">
        <v>270</v>
      </c>
      <c r="C1148" t="s">
        <v>366</v>
      </c>
      <c r="D1148">
        <v>16.303690077899699</v>
      </c>
      <c r="E1148" t="s">
        <v>270</v>
      </c>
      <c r="F1148" t="s">
        <v>270</v>
      </c>
      <c r="G1148">
        <f t="shared" si="17"/>
        <v>16.303690077899699</v>
      </c>
      <c r="H1148" s="39">
        <v>44013</v>
      </c>
      <c r="I1148">
        <v>2020</v>
      </c>
      <c r="J1148">
        <v>7</v>
      </c>
    </row>
    <row r="1149" spans="1:10" x14ac:dyDescent="0.25">
      <c r="A1149" t="s">
        <v>241</v>
      </c>
      <c r="B1149" t="s">
        <v>270</v>
      </c>
      <c r="C1149" t="s">
        <v>367</v>
      </c>
      <c r="D1149">
        <v>16.477524793239901</v>
      </c>
      <c r="E1149" t="s">
        <v>270</v>
      </c>
      <c r="F1149" t="s">
        <v>270</v>
      </c>
      <c r="G1149">
        <f t="shared" si="17"/>
        <v>16.477524793239901</v>
      </c>
      <c r="H1149" s="39">
        <v>44044</v>
      </c>
      <c r="I1149">
        <v>2020</v>
      </c>
      <c r="J1149">
        <v>8</v>
      </c>
    </row>
    <row r="1150" spans="1:10" x14ac:dyDescent="0.25">
      <c r="A1150" t="s">
        <v>241</v>
      </c>
      <c r="B1150" t="s">
        <v>270</v>
      </c>
      <c r="C1150" t="s">
        <v>368</v>
      </c>
      <c r="D1150">
        <v>16.762527882094101</v>
      </c>
      <c r="E1150" t="s">
        <v>270</v>
      </c>
      <c r="F1150" t="s">
        <v>270</v>
      </c>
      <c r="G1150">
        <f t="shared" si="17"/>
        <v>16.762527882094101</v>
      </c>
      <c r="H1150" s="39">
        <v>44075</v>
      </c>
      <c r="I1150">
        <v>2020</v>
      </c>
      <c r="J1150">
        <v>9</v>
      </c>
    </row>
    <row r="1151" spans="1:10" x14ac:dyDescent="0.25">
      <c r="A1151" t="s">
        <v>241</v>
      </c>
      <c r="B1151" t="s">
        <v>270</v>
      </c>
      <c r="C1151" t="s">
        <v>369</v>
      </c>
      <c r="D1151">
        <v>17.0243530089028</v>
      </c>
      <c r="E1151" t="s">
        <v>270</v>
      </c>
      <c r="F1151" t="s">
        <v>270</v>
      </c>
      <c r="G1151">
        <f t="shared" si="17"/>
        <v>17.0243530089028</v>
      </c>
      <c r="H1151" s="39">
        <v>44105</v>
      </c>
      <c r="I1151">
        <v>2020</v>
      </c>
      <c r="J1151">
        <v>10</v>
      </c>
    </row>
    <row r="1152" spans="1:10" x14ac:dyDescent="0.25">
      <c r="A1152" t="s">
        <v>241</v>
      </c>
      <c r="B1152" t="s">
        <v>270</v>
      </c>
      <c r="C1152" t="s">
        <v>370</v>
      </c>
      <c r="D1152">
        <v>17.3917666294737</v>
      </c>
      <c r="E1152" t="s">
        <v>270</v>
      </c>
      <c r="F1152" t="s">
        <v>270</v>
      </c>
      <c r="G1152">
        <f t="shared" si="17"/>
        <v>17.3917666294737</v>
      </c>
      <c r="H1152" s="39">
        <v>44136</v>
      </c>
      <c r="I1152">
        <v>2020</v>
      </c>
      <c r="J1152">
        <v>11</v>
      </c>
    </row>
    <row r="1153" spans="1:10" x14ac:dyDescent="0.25">
      <c r="A1153" t="s">
        <v>241</v>
      </c>
      <c r="B1153" t="s">
        <v>270</v>
      </c>
      <c r="C1153" t="s">
        <v>371</v>
      </c>
      <c r="D1153">
        <v>16.853952065717401</v>
      </c>
      <c r="E1153" t="s">
        <v>270</v>
      </c>
      <c r="F1153" t="s">
        <v>270</v>
      </c>
      <c r="G1153">
        <f t="shared" si="17"/>
        <v>16.853952065717401</v>
      </c>
      <c r="H1153" s="39">
        <v>44166</v>
      </c>
      <c r="I1153">
        <v>2020</v>
      </c>
      <c r="J1153">
        <v>12</v>
      </c>
    </row>
    <row r="1154" spans="1:10" x14ac:dyDescent="0.25">
      <c r="A1154" t="s">
        <v>241</v>
      </c>
      <c r="B1154" t="s">
        <v>271</v>
      </c>
      <c r="C1154" t="s">
        <v>300</v>
      </c>
      <c r="D1154">
        <v>24.1623068758357</v>
      </c>
      <c r="E1154" t="s">
        <v>271</v>
      </c>
      <c r="F1154" t="s">
        <v>271</v>
      </c>
      <c r="G1154">
        <f t="shared" ref="G1154:G1217" si="18">D1154</f>
        <v>24.1623068758357</v>
      </c>
      <c r="H1154" s="39">
        <v>42005</v>
      </c>
      <c r="I1154">
        <v>2015</v>
      </c>
      <c r="J1154">
        <v>1</v>
      </c>
    </row>
    <row r="1155" spans="1:10" x14ac:dyDescent="0.25">
      <c r="A1155" t="s">
        <v>241</v>
      </c>
      <c r="B1155" t="s">
        <v>271</v>
      </c>
      <c r="C1155" t="s">
        <v>301</v>
      </c>
      <c r="D1155">
        <v>24.993708958833299</v>
      </c>
      <c r="E1155" t="s">
        <v>271</v>
      </c>
      <c r="F1155" t="s">
        <v>271</v>
      </c>
      <c r="G1155">
        <f t="shared" si="18"/>
        <v>24.993708958833299</v>
      </c>
      <c r="H1155" s="39">
        <v>42036</v>
      </c>
      <c r="I1155">
        <v>2015</v>
      </c>
      <c r="J1155">
        <v>2</v>
      </c>
    </row>
    <row r="1156" spans="1:10" x14ac:dyDescent="0.25">
      <c r="A1156" t="s">
        <v>241</v>
      </c>
      <c r="B1156" t="s">
        <v>271</v>
      </c>
      <c r="C1156" t="s">
        <v>302</v>
      </c>
      <c r="D1156">
        <v>24.6709343762756</v>
      </c>
      <c r="E1156" t="s">
        <v>271</v>
      </c>
      <c r="F1156" t="s">
        <v>271</v>
      </c>
      <c r="G1156">
        <f t="shared" si="18"/>
        <v>24.6709343762756</v>
      </c>
      <c r="H1156" s="39">
        <v>42064</v>
      </c>
      <c r="I1156">
        <v>2015</v>
      </c>
      <c r="J1156">
        <v>3</v>
      </c>
    </row>
    <row r="1157" spans="1:10" x14ac:dyDescent="0.25">
      <c r="A1157" t="s">
        <v>241</v>
      </c>
      <c r="B1157" t="s">
        <v>271</v>
      </c>
      <c r="C1157" t="s">
        <v>303</v>
      </c>
      <c r="D1157">
        <v>24.3623241038568</v>
      </c>
      <c r="E1157" t="s">
        <v>271</v>
      </c>
      <c r="F1157" t="s">
        <v>271</v>
      </c>
      <c r="G1157">
        <f t="shared" si="18"/>
        <v>24.3623241038568</v>
      </c>
      <c r="H1157" s="39">
        <v>42095</v>
      </c>
      <c r="I1157">
        <v>2015</v>
      </c>
      <c r="J1157">
        <v>4</v>
      </c>
    </row>
    <row r="1158" spans="1:10" x14ac:dyDescent="0.25">
      <c r="A1158" t="s">
        <v>241</v>
      </c>
      <c r="B1158" t="s">
        <v>271</v>
      </c>
      <c r="C1158" t="s">
        <v>304</v>
      </c>
      <c r="D1158">
        <v>24.3498766797954</v>
      </c>
      <c r="E1158" t="s">
        <v>271</v>
      </c>
      <c r="F1158" t="s">
        <v>271</v>
      </c>
      <c r="G1158">
        <f t="shared" si="18"/>
        <v>24.3498766797954</v>
      </c>
      <c r="H1158" s="39">
        <v>42125</v>
      </c>
      <c r="I1158">
        <v>2015</v>
      </c>
      <c r="J1158">
        <v>5</v>
      </c>
    </row>
    <row r="1159" spans="1:10" x14ac:dyDescent="0.25">
      <c r="A1159" t="s">
        <v>241</v>
      </c>
      <c r="B1159" t="s">
        <v>271</v>
      </c>
      <c r="C1159" t="s">
        <v>305</v>
      </c>
      <c r="D1159">
        <v>23.454520590413399</v>
      </c>
      <c r="E1159" t="s">
        <v>271</v>
      </c>
      <c r="F1159" t="s">
        <v>271</v>
      </c>
      <c r="G1159">
        <f t="shared" si="18"/>
        <v>23.454520590413399</v>
      </c>
      <c r="H1159" s="39">
        <v>42156</v>
      </c>
      <c r="I1159">
        <v>2015</v>
      </c>
      <c r="J1159">
        <v>6</v>
      </c>
    </row>
    <row r="1160" spans="1:10" x14ac:dyDescent="0.25">
      <c r="A1160" t="s">
        <v>241</v>
      </c>
      <c r="B1160" t="s">
        <v>271</v>
      </c>
      <c r="C1160" t="s">
        <v>306</v>
      </c>
      <c r="D1160">
        <v>23.663122248821701</v>
      </c>
      <c r="E1160" t="s">
        <v>271</v>
      </c>
      <c r="F1160" t="s">
        <v>271</v>
      </c>
      <c r="G1160">
        <f t="shared" si="18"/>
        <v>23.663122248821701</v>
      </c>
      <c r="H1160" s="39">
        <v>42186</v>
      </c>
      <c r="I1160">
        <v>2015</v>
      </c>
      <c r="J1160">
        <v>7</v>
      </c>
    </row>
    <row r="1161" spans="1:10" x14ac:dyDescent="0.25">
      <c r="A1161" t="s">
        <v>241</v>
      </c>
      <c r="B1161" t="s">
        <v>271</v>
      </c>
      <c r="C1161" t="s">
        <v>307</v>
      </c>
      <c r="D1161">
        <v>24.3623241038568</v>
      </c>
      <c r="E1161" t="s">
        <v>271</v>
      </c>
      <c r="F1161" t="s">
        <v>271</v>
      </c>
      <c r="G1161">
        <f t="shared" si="18"/>
        <v>24.3623241038568</v>
      </c>
      <c r="H1161" s="39">
        <v>42217</v>
      </c>
      <c r="I1161">
        <v>2015</v>
      </c>
      <c r="J1161">
        <v>8</v>
      </c>
    </row>
    <row r="1162" spans="1:10" x14ac:dyDescent="0.25">
      <c r="A1162" t="s">
        <v>241</v>
      </c>
      <c r="B1162" t="s">
        <v>271</v>
      </c>
      <c r="C1162" t="s">
        <v>308</v>
      </c>
      <c r="D1162">
        <v>25.746563503788199</v>
      </c>
      <c r="E1162" t="s">
        <v>271</v>
      </c>
      <c r="F1162" t="s">
        <v>271</v>
      </c>
      <c r="G1162">
        <f t="shared" si="18"/>
        <v>25.746563503788199</v>
      </c>
      <c r="H1162" s="39">
        <v>42248</v>
      </c>
      <c r="I1162">
        <v>2015</v>
      </c>
      <c r="J1162">
        <v>9</v>
      </c>
    </row>
    <row r="1163" spans="1:10" x14ac:dyDescent="0.25">
      <c r="A1163" t="s">
        <v>241</v>
      </c>
      <c r="B1163" t="s">
        <v>271</v>
      </c>
      <c r="C1163" t="s">
        <v>309</v>
      </c>
      <c r="D1163">
        <v>25.672737402458498</v>
      </c>
      <c r="E1163" t="s">
        <v>271</v>
      </c>
      <c r="F1163" t="s">
        <v>271</v>
      </c>
      <c r="G1163">
        <f t="shared" si="18"/>
        <v>25.672737402458498</v>
      </c>
      <c r="H1163" s="39">
        <v>42278</v>
      </c>
      <c r="I1163">
        <v>2015</v>
      </c>
      <c r="J1163">
        <v>10</v>
      </c>
    </row>
    <row r="1164" spans="1:10" x14ac:dyDescent="0.25">
      <c r="A1164" t="s">
        <v>241</v>
      </c>
      <c r="B1164" t="s">
        <v>271</v>
      </c>
      <c r="C1164" t="s">
        <v>310</v>
      </c>
      <c r="D1164">
        <v>25.286867256555201</v>
      </c>
      <c r="E1164" t="s">
        <v>271</v>
      </c>
      <c r="F1164" t="s">
        <v>271</v>
      </c>
      <c r="G1164">
        <f t="shared" si="18"/>
        <v>25.286867256555201</v>
      </c>
      <c r="H1164" s="39">
        <v>42309</v>
      </c>
      <c r="I1164">
        <v>2015</v>
      </c>
      <c r="J1164">
        <v>11</v>
      </c>
    </row>
    <row r="1165" spans="1:10" x14ac:dyDescent="0.25">
      <c r="A1165" t="s">
        <v>241</v>
      </c>
      <c r="B1165" t="s">
        <v>271</v>
      </c>
      <c r="C1165" t="s">
        <v>311</v>
      </c>
      <c r="D1165">
        <v>25.092859129805099</v>
      </c>
      <c r="E1165" t="s">
        <v>271</v>
      </c>
      <c r="F1165" t="s">
        <v>271</v>
      </c>
      <c r="G1165">
        <f t="shared" si="18"/>
        <v>25.092859129805099</v>
      </c>
      <c r="H1165" s="39">
        <v>42339</v>
      </c>
      <c r="I1165">
        <v>2015</v>
      </c>
      <c r="J1165">
        <v>12</v>
      </c>
    </row>
    <row r="1166" spans="1:10" x14ac:dyDescent="0.25">
      <c r="A1166" t="s">
        <v>241</v>
      </c>
      <c r="B1166" t="s">
        <v>271</v>
      </c>
      <c r="C1166" t="s">
        <v>312</v>
      </c>
      <c r="D1166">
        <v>26.956109745340701</v>
      </c>
      <c r="E1166" t="s">
        <v>271</v>
      </c>
      <c r="F1166" t="s">
        <v>271</v>
      </c>
      <c r="G1166">
        <f t="shared" si="18"/>
        <v>26.956109745340701</v>
      </c>
      <c r="H1166" s="39">
        <v>42370</v>
      </c>
      <c r="I1166">
        <v>2016</v>
      </c>
      <c r="J1166">
        <v>1</v>
      </c>
    </row>
    <row r="1167" spans="1:10" x14ac:dyDescent="0.25">
      <c r="A1167" t="s">
        <v>241</v>
      </c>
      <c r="B1167" t="s">
        <v>271</v>
      </c>
      <c r="C1167" t="s">
        <v>313</v>
      </c>
      <c r="D1167">
        <v>25.477870832669701</v>
      </c>
      <c r="E1167" t="s">
        <v>271</v>
      </c>
      <c r="F1167" t="s">
        <v>271</v>
      </c>
      <c r="G1167">
        <f t="shared" si="18"/>
        <v>25.477870832669701</v>
      </c>
      <c r="H1167" s="39">
        <v>42401</v>
      </c>
      <c r="I1167">
        <v>2016</v>
      </c>
      <c r="J1167">
        <v>2</v>
      </c>
    </row>
    <row r="1168" spans="1:10" x14ac:dyDescent="0.25">
      <c r="A1168" t="s">
        <v>241</v>
      </c>
      <c r="B1168" t="s">
        <v>271</v>
      </c>
      <c r="C1168" t="s">
        <v>314</v>
      </c>
      <c r="D1168">
        <v>25.5435417251316</v>
      </c>
      <c r="E1168" t="s">
        <v>271</v>
      </c>
      <c r="F1168" t="s">
        <v>271</v>
      </c>
      <c r="G1168">
        <f t="shared" si="18"/>
        <v>25.5435417251316</v>
      </c>
      <c r="H1168" s="39">
        <v>42430</v>
      </c>
      <c r="I1168">
        <v>2016</v>
      </c>
      <c r="J1168">
        <v>3</v>
      </c>
    </row>
    <row r="1169" spans="1:10" x14ac:dyDescent="0.25">
      <c r="A1169" t="s">
        <v>241</v>
      </c>
      <c r="B1169" t="s">
        <v>271</v>
      </c>
      <c r="C1169" t="s">
        <v>315</v>
      </c>
      <c r="D1169">
        <v>25.299743902136001</v>
      </c>
      <c r="E1169" t="s">
        <v>271</v>
      </c>
      <c r="F1169" t="s">
        <v>271</v>
      </c>
      <c r="G1169">
        <f t="shared" si="18"/>
        <v>25.299743902136001</v>
      </c>
      <c r="H1169" s="39">
        <v>42461</v>
      </c>
      <c r="I1169">
        <v>2016</v>
      </c>
      <c r="J1169">
        <v>4</v>
      </c>
    </row>
    <row r="1170" spans="1:10" x14ac:dyDescent="0.25">
      <c r="A1170" t="s">
        <v>241</v>
      </c>
      <c r="B1170" t="s">
        <v>271</v>
      </c>
      <c r="C1170" t="s">
        <v>316</v>
      </c>
      <c r="D1170">
        <v>24.5958206103879</v>
      </c>
      <c r="E1170" t="s">
        <v>271</v>
      </c>
      <c r="F1170" t="s">
        <v>271</v>
      </c>
      <c r="G1170">
        <f t="shared" si="18"/>
        <v>24.5958206103879</v>
      </c>
      <c r="H1170" s="39">
        <v>42491</v>
      </c>
      <c r="I1170">
        <v>2016</v>
      </c>
      <c r="J1170">
        <v>5</v>
      </c>
    </row>
    <row r="1171" spans="1:10" x14ac:dyDescent="0.25">
      <c r="A1171" t="s">
        <v>241</v>
      </c>
      <c r="B1171" t="s">
        <v>271</v>
      </c>
      <c r="C1171" t="s">
        <v>317</v>
      </c>
      <c r="D1171">
        <v>23.266521564934401</v>
      </c>
      <c r="E1171" t="s">
        <v>271</v>
      </c>
      <c r="F1171" t="s">
        <v>271</v>
      </c>
      <c r="G1171">
        <f t="shared" si="18"/>
        <v>23.266521564934401</v>
      </c>
      <c r="H1171" s="39">
        <v>42522</v>
      </c>
      <c r="I1171">
        <v>2016</v>
      </c>
      <c r="J1171">
        <v>6</v>
      </c>
    </row>
    <row r="1172" spans="1:10" x14ac:dyDescent="0.25">
      <c r="A1172" t="s">
        <v>241</v>
      </c>
      <c r="B1172" t="s">
        <v>271</v>
      </c>
      <c r="C1172" t="s">
        <v>318</v>
      </c>
      <c r="D1172">
        <v>23.4111692169582</v>
      </c>
      <c r="E1172" t="s">
        <v>271</v>
      </c>
      <c r="F1172" t="s">
        <v>271</v>
      </c>
      <c r="G1172">
        <f t="shared" si="18"/>
        <v>23.4111692169582</v>
      </c>
      <c r="H1172" s="39">
        <v>42552</v>
      </c>
      <c r="I1172">
        <v>2016</v>
      </c>
      <c r="J1172">
        <v>7</v>
      </c>
    </row>
    <row r="1173" spans="1:10" x14ac:dyDescent="0.25">
      <c r="A1173" t="s">
        <v>241</v>
      </c>
      <c r="B1173" t="s">
        <v>271</v>
      </c>
      <c r="C1173" t="s">
        <v>319</v>
      </c>
      <c r="D1173">
        <v>24.697546110475901</v>
      </c>
      <c r="E1173" t="s">
        <v>271</v>
      </c>
      <c r="F1173" t="s">
        <v>271</v>
      </c>
      <c r="G1173">
        <f t="shared" si="18"/>
        <v>24.697546110475901</v>
      </c>
      <c r="H1173" s="39">
        <v>42583</v>
      </c>
      <c r="I1173">
        <v>2016</v>
      </c>
      <c r="J1173">
        <v>8</v>
      </c>
    </row>
    <row r="1174" spans="1:10" x14ac:dyDescent="0.25">
      <c r="A1174" t="s">
        <v>241</v>
      </c>
      <c r="B1174" t="s">
        <v>271</v>
      </c>
      <c r="C1174" t="s">
        <v>320</v>
      </c>
      <c r="D1174">
        <v>24.648614857268999</v>
      </c>
      <c r="E1174" t="s">
        <v>271</v>
      </c>
      <c r="F1174" t="s">
        <v>271</v>
      </c>
      <c r="G1174">
        <f t="shared" si="18"/>
        <v>24.648614857268999</v>
      </c>
      <c r="H1174" s="39">
        <v>42614</v>
      </c>
      <c r="I1174">
        <v>2016</v>
      </c>
      <c r="J1174">
        <v>9</v>
      </c>
    </row>
    <row r="1175" spans="1:10" x14ac:dyDescent="0.25">
      <c r="A1175" t="s">
        <v>241</v>
      </c>
      <c r="B1175" t="s">
        <v>271</v>
      </c>
      <c r="C1175" t="s">
        <v>321</v>
      </c>
      <c r="D1175">
        <v>25.207032053954499</v>
      </c>
      <c r="E1175" t="s">
        <v>271</v>
      </c>
      <c r="F1175" t="s">
        <v>271</v>
      </c>
      <c r="G1175">
        <f t="shared" si="18"/>
        <v>25.207032053954499</v>
      </c>
      <c r="H1175" s="39">
        <v>42644</v>
      </c>
      <c r="I1175">
        <v>2016</v>
      </c>
      <c r="J1175">
        <v>10</v>
      </c>
    </row>
    <row r="1176" spans="1:10" x14ac:dyDescent="0.25">
      <c r="A1176" t="s">
        <v>241</v>
      </c>
      <c r="B1176" t="s">
        <v>271</v>
      </c>
      <c r="C1176" t="s">
        <v>322</v>
      </c>
      <c r="D1176">
        <v>25.407049281975599</v>
      </c>
      <c r="E1176" t="s">
        <v>271</v>
      </c>
      <c r="F1176" t="s">
        <v>271</v>
      </c>
      <c r="G1176">
        <f t="shared" si="18"/>
        <v>25.407049281975599</v>
      </c>
      <c r="H1176" s="39">
        <v>42675</v>
      </c>
      <c r="I1176">
        <v>2016</v>
      </c>
      <c r="J1176">
        <v>11</v>
      </c>
    </row>
    <row r="1177" spans="1:10" x14ac:dyDescent="0.25">
      <c r="A1177" t="s">
        <v>241</v>
      </c>
      <c r="B1177" t="s">
        <v>271</v>
      </c>
      <c r="C1177" t="s">
        <v>323</v>
      </c>
      <c r="D1177">
        <v>24.980832313252499</v>
      </c>
      <c r="E1177" t="s">
        <v>271</v>
      </c>
      <c r="F1177" t="s">
        <v>271</v>
      </c>
      <c r="G1177">
        <f t="shared" si="18"/>
        <v>24.980832313252499</v>
      </c>
      <c r="H1177" s="39">
        <v>42705</v>
      </c>
      <c r="I1177">
        <v>2016</v>
      </c>
      <c r="J1177">
        <v>12</v>
      </c>
    </row>
    <row r="1178" spans="1:10" x14ac:dyDescent="0.25">
      <c r="A1178" t="s">
        <v>241</v>
      </c>
      <c r="B1178" t="s">
        <v>271</v>
      </c>
      <c r="C1178" t="s">
        <v>324</v>
      </c>
      <c r="D1178">
        <v>24.475638584967498</v>
      </c>
      <c r="E1178" t="s">
        <v>271</v>
      </c>
      <c r="F1178" t="s">
        <v>271</v>
      </c>
      <c r="G1178">
        <f t="shared" si="18"/>
        <v>24.475638584967498</v>
      </c>
      <c r="H1178" s="39">
        <v>42736</v>
      </c>
      <c r="I1178">
        <v>2017</v>
      </c>
      <c r="J1178">
        <v>1</v>
      </c>
    </row>
    <row r="1179" spans="1:10" x14ac:dyDescent="0.25">
      <c r="A1179" t="s">
        <v>241</v>
      </c>
      <c r="B1179" t="s">
        <v>271</v>
      </c>
      <c r="C1179" t="s">
        <v>325</v>
      </c>
      <c r="D1179">
        <v>24.903143218248601</v>
      </c>
      <c r="E1179" t="s">
        <v>271</v>
      </c>
      <c r="F1179" t="s">
        <v>271</v>
      </c>
      <c r="G1179">
        <f t="shared" si="18"/>
        <v>24.903143218248601</v>
      </c>
      <c r="H1179" s="39">
        <v>42767</v>
      </c>
      <c r="I1179">
        <v>2017</v>
      </c>
      <c r="J1179">
        <v>2</v>
      </c>
    </row>
    <row r="1180" spans="1:10" x14ac:dyDescent="0.25">
      <c r="A1180" t="s">
        <v>241</v>
      </c>
      <c r="B1180" t="s">
        <v>271</v>
      </c>
      <c r="C1180" t="s">
        <v>326</v>
      </c>
      <c r="D1180">
        <v>24.688103237050001</v>
      </c>
      <c r="E1180" t="s">
        <v>271</v>
      </c>
      <c r="F1180" t="s">
        <v>271</v>
      </c>
      <c r="G1180">
        <f t="shared" si="18"/>
        <v>24.688103237050001</v>
      </c>
      <c r="H1180" s="39">
        <v>42795</v>
      </c>
      <c r="I1180">
        <v>2017</v>
      </c>
      <c r="J1180">
        <v>3</v>
      </c>
    </row>
    <row r="1181" spans="1:10" x14ac:dyDescent="0.25">
      <c r="A1181" t="s">
        <v>241</v>
      </c>
      <c r="B1181" t="s">
        <v>271</v>
      </c>
      <c r="C1181" t="s">
        <v>327</v>
      </c>
      <c r="D1181">
        <v>24.8529243004837</v>
      </c>
      <c r="E1181" t="s">
        <v>271</v>
      </c>
      <c r="F1181" t="s">
        <v>271</v>
      </c>
      <c r="G1181">
        <f t="shared" si="18"/>
        <v>24.8529243004837</v>
      </c>
      <c r="H1181" s="39">
        <v>42826</v>
      </c>
      <c r="I1181">
        <v>2017</v>
      </c>
      <c r="J1181">
        <v>4</v>
      </c>
    </row>
    <row r="1182" spans="1:10" x14ac:dyDescent="0.25">
      <c r="A1182" t="s">
        <v>241</v>
      </c>
      <c r="B1182" t="s">
        <v>271</v>
      </c>
      <c r="C1182" t="s">
        <v>328</v>
      </c>
      <c r="D1182">
        <v>24.9112984271164</v>
      </c>
      <c r="E1182" t="s">
        <v>271</v>
      </c>
      <c r="F1182" t="s">
        <v>271</v>
      </c>
      <c r="G1182">
        <f t="shared" si="18"/>
        <v>24.9112984271164</v>
      </c>
      <c r="H1182" s="39">
        <v>42856</v>
      </c>
      <c r="I1182">
        <v>2017</v>
      </c>
      <c r="J1182">
        <v>5</v>
      </c>
    </row>
    <row r="1183" spans="1:10" x14ac:dyDescent="0.25">
      <c r="A1183" t="s">
        <v>241</v>
      </c>
      <c r="B1183" t="s">
        <v>271</v>
      </c>
      <c r="C1183" t="s">
        <v>329</v>
      </c>
      <c r="D1183">
        <v>24.1807634011682</v>
      </c>
      <c r="E1183" t="s">
        <v>271</v>
      </c>
      <c r="F1183" t="s">
        <v>271</v>
      </c>
      <c r="G1183">
        <f t="shared" si="18"/>
        <v>24.1807634011682</v>
      </c>
      <c r="H1183" s="39">
        <v>42887</v>
      </c>
      <c r="I1183">
        <v>2017</v>
      </c>
      <c r="J1183">
        <v>6</v>
      </c>
    </row>
    <row r="1184" spans="1:10" x14ac:dyDescent="0.25">
      <c r="A1184" t="s">
        <v>241</v>
      </c>
      <c r="B1184" t="s">
        <v>271</v>
      </c>
      <c r="C1184" t="s">
        <v>330</v>
      </c>
      <c r="D1184">
        <v>23.356658083999701</v>
      </c>
      <c r="E1184" t="s">
        <v>271</v>
      </c>
      <c r="F1184" t="s">
        <v>271</v>
      </c>
      <c r="G1184">
        <f t="shared" si="18"/>
        <v>23.356658083999701</v>
      </c>
      <c r="H1184" s="39">
        <v>42917</v>
      </c>
      <c r="I1184">
        <v>2017</v>
      </c>
      <c r="J1184">
        <v>7</v>
      </c>
    </row>
    <row r="1185" spans="1:10" x14ac:dyDescent="0.25">
      <c r="A1185" t="s">
        <v>241</v>
      </c>
      <c r="B1185" t="s">
        <v>271</v>
      </c>
      <c r="C1185" t="s">
        <v>331</v>
      </c>
      <c r="D1185">
        <v>24.837472325786798</v>
      </c>
      <c r="E1185" t="s">
        <v>271</v>
      </c>
      <c r="F1185" t="s">
        <v>271</v>
      </c>
      <c r="G1185">
        <f t="shared" si="18"/>
        <v>24.837472325786798</v>
      </c>
      <c r="H1185" s="39">
        <v>42948</v>
      </c>
      <c r="I1185">
        <v>2017</v>
      </c>
      <c r="J1185">
        <v>8</v>
      </c>
    </row>
    <row r="1186" spans="1:10" x14ac:dyDescent="0.25">
      <c r="A1186" t="s">
        <v>241</v>
      </c>
      <c r="B1186" t="s">
        <v>271</v>
      </c>
      <c r="C1186" t="s">
        <v>332</v>
      </c>
      <c r="D1186">
        <v>24.8585041802353</v>
      </c>
      <c r="E1186" t="s">
        <v>271</v>
      </c>
      <c r="F1186" t="s">
        <v>271</v>
      </c>
      <c r="G1186">
        <f t="shared" si="18"/>
        <v>24.8585041802353</v>
      </c>
      <c r="H1186" s="39">
        <v>42979</v>
      </c>
      <c r="I1186">
        <v>2017</v>
      </c>
      <c r="J1186">
        <v>9</v>
      </c>
    </row>
    <row r="1187" spans="1:10" x14ac:dyDescent="0.25">
      <c r="A1187" t="s">
        <v>241</v>
      </c>
      <c r="B1187" t="s">
        <v>271</v>
      </c>
      <c r="C1187" t="s">
        <v>333</v>
      </c>
      <c r="D1187">
        <v>24.861079509351502</v>
      </c>
      <c r="E1187" t="s">
        <v>271</v>
      </c>
      <c r="F1187" t="s">
        <v>271</v>
      </c>
      <c r="G1187">
        <f t="shared" si="18"/>
        <v>24.861079509351502</v>
      </c>
      <c r="H1187" s="39">
        <v>43009</v>
      </c>
      <c r="I1187">
        <v>2017</v>
      </c>
      <c r="J1187">
        <v>10</v>
      </c>
    </row>
    <row r="1188" spans="1:10" x14ac:dyDescent="0.25">
      <c r="A1188" t="s">
        <v>241</v>
      </c>
      <c r="B1188" t="s">
        <v>271</v>
      </c>
      <c r="C1188" t="s">
        <v>334</v>
      </c>
      <c r="D1188">
        <v>24.826741787802799</v>
      </c>
      <c r="E1188" t="s">
        <v>271</v>
      </c>
      <c r="F1188" t="s">
        <v>271</v>
      </c>
      <c r="G1188">
        <f t="shared" si="18"/>
        <v>24.826741787802799</v>
      </c>
      <c r="H1188" s="39">
        <v>43040</v>
      </c>
      <c r="I1188">
        <v>2017</v>
      </c>
      <c r="J1188">
        <v>11</v>
      </c>
    </row>
    <row r="1189" spans="1:10" x14ac:dyDescent="0.25">
      <c r="A1189" t="s">
        <v>241</v>
      </c>
      <c r="B1189" t="s">
        <v>271</v>
      </c>
      <c r="C1189" t="s">
        <v>335</v>
      </c>
      <c r="D1189">
        <v>25.729394643013901</v>
      </c>
      <c r="E1189" t="s">
        <v>271</v>
      </c>
      <c r="F1189" t="s">
        <v>271</v>
      </c>
      <c r="G1189">
        <f t="shared" si="18"/>
        <v>25.729394643013901</v>
      </c>
      <c r="H1189" s="39">
        <v>43070</v>
      </c>
      <c r="I1189">
        <v>2017</v>
      </c>
      <c r="J1189">
        <v>12</v>
      </c>
    </row>
    <row r="1190" spans="1:10" x14ac:dyDescent="0.25">
      <c r="A1190" t="s">
        <v>241</v>
      </c>
      <c r="B1190" t="s">
        <v>271</v>
      </c>
      <c r="C1190" t="s">
        <v>336</v>
      </c>
      <c r="D1190">
        <v>24.064444369421999</v>
      </c>
      <c r="E1190" t="s">
        <v>271</v>
      </c>
      <c r="F1190" t="s">
        <v>271</v>
      </c>
      <c r="G1190">
        <f t="shared" si="18"/>
        <v>24.064444369421999</v>
      </c>
      <c r="H1190" s="39">
        <v>43101</v>
      </c>
      <c r="I1190">
        <v>2018</v>
      </c>
      <c r="J1190">
        <v>1</v>
      </c>
    </row>
    <row r="1191" spans="1:10" x14ac:dyDescent="0.25">
      <c r="A1191" t="s">
        <v>241</v>
      </c>
      <c r="B1191" t="s">
        <v>271</v>
      </c>
      <c r="C1191" t="s">
        <v>337</v>
      </c>
      <c r="D1191">
        <v>25.6791757252489</v>
      </c>
      <c r="E1191" t="s">
        <v>271</v>
      </c>
      <c r="F1191" t="s">
        <v>271</v>
      </c>
      <c r="G1191">
        <f t="shared" si="18"/>
        <v>25.6791757252489</v>
      </c>
      <c r="H1191" s="39">
        <v>43132</v>
      </c>
      <c r="I1191">
        <v>2018</v>
      </c>
      <c r="J1191">
        <v>2</v>
      </c>
    </row>
    <row r="1192" spans="1:10" x14ac:dyDescent="0.25">
      <c r="A1192" t="s">
        <v>241</v>
      </c>
      <c r="B1192" t="s">
        <v>271</v>
      </c>
      <c r="C1192" t="s">
        <v>338</v>
      </c>
      <c r="D1192">
        <v>24.892412680264702</v>
      </c>
      <c r="E1192" t="s">
        <v>271</v>
      </c>
      <c r="F1192" t="s">
        <v>271</v>
      </c>
      <c r="G1192">
        <f t="shared" si="18"/>
        <v>24.892412680264702</v>
      </c>
      <c r="H1192" s="39">
        <v>43160</v>
      </c>
      <c r="I1192">
        <v>2018</v>
      </c>
      <c r="J1192">
        <v>3</v>
      </c>
    </row>
    <row r="1193" spans="1:10" x14ac:dyDescent="0.25">
      <c r="A1193" t="s">
        <v>241</v>
      </c>
      <c r="B1193" t="s">
        <v>271</v>
      </c>
      <c r="C1193" t="s">
        <v>339</v>
      </c>
      <c r="D1193">
        <v>24.124106160612801</v>
      </c>
      <c r="E1193" t="s">
        <v>271</v>
      </c>
      <c r="F1193" t="s">
        <v>271</v>
      </c>
      <c r="G1193">
        <f t="shared" si="18"/>
        <v>24.124106160612801</v>
      </c>
      <c r="H1193" s="39">
        <v>43191</v>
      </c>
      <c r="I1193">
        <v>2018</v>
      </c>
      <c r="J1193">
        <v>4</v>
      </c>
    </row>
    <row r="1194" spans="1:10" x14ac:dyDescent="0.25">
      <c r="A1194" t="s">
        <v>241</v>
      </c>
      <c r="B1194" t="s">
        <v>271</v>
      </c>
      <c r="C1194" t="s">
        <v>340</v>
      </c>
      <c r="D1194">
        <v>23.922372046514301</v>
      </c>
      <c r="E1194" t="s">
        <v>271</v>
      </c>
      <c r="F1194" t="s">
        <v>271</v>
      </c>
      <c r="G1194">
        <f t="shared" si="18"/>
        <v>23.922372046514301</v>
      </c>
      <c r="H1194" s="39">
        <v>43221</v>
      </c>
      <c r="I1194">
        <v>2018</v>
      </c>
      <c r="J1194">
        <v>5</v>
      </c>
    </row>
    <row r="1195" spans="1:10" x14ac:dyDescent="0.25">
      <c r="A1195" t="s">
        <v>241</v>
      </c>
      <c r="B1195" t="s">
        <v>271</v>
      </c>
      <c r="C1195" t="s">
        <v>341</v>
      </c>
      <c r="D1195">
        <v>23.065216672355199</v>
      </c>
      <c r="E1195" t="s">
        <v>271</v>
      </c>
      <c r="F1195" t="s">
        <v>271</v>
      </c>
      <c r="G1195">
        <f t="shared" si="18"/>
        <v>23.065216672355199</v>
      </c>
      <c r="H1195" s="39">
        <v>43252</v>
      </c>
      <c r="I1195">
        <v>2018</v>
      </c>
      <c r="J1195">
        <v>6</v>
      </c>
    </row>
    <row r="1196" spans="1:10" x14ac:dyDescent="0.25">
      <c r="A1196" t="s">
        <v>241</v>
      </c>
      <c r="B1196" t="s">
        <v>271</v>
      </c>
      <c r="C1196" t="s">
        <v>342</v>
      </c>
      <c r="D1196">
        <v>23.372968501735301</v>
      </c>
      <c r="E1196" t="s">
        <v>271</v>
      </c>
      <c r="F1196" t="s">
        <v>271</v>
      </c>
      <c r="G1196">
        <f t="shared" si="18"/>
        <v>23.372968501735301</v>
      </c>
      <c r="H1196" s="39">
        <v>43282</v>
      </c>
      <c r="I1196">
        <v>2018</v>
      </c>
      <c r="J1196">
        <v>7</v>
      </c>
    </row>
    <row r="1197" spans="1:10" x14ac:dyDescent="0.25">
      <c r="A1197" t="s">
        <v>241</v>
      </c>
      <c r="B1197" t="s">
        <v>271</v>
      </c>
      <c r="C1197" t="s">
        <v>343</v>
      </c>
      <c r="D1197">
        <v>23.516328489201101</v>
      </c>
      <c r="E1197" t="s">
        <v>271</v>
      </c>
      <c r="F1197" t="s">
        <v>271</v>
      </c>
      <c r="G1197">
        <f t="shared" si="18"/>
        <v>23.516328489201101</v>
      </c>
      <c r="H1197" s="39">
        <v>43313</v>
      </c>
      <c r="I1197">
        <v>2018</v>
      </c>
      <c r="J1197">
        <v>8</v>
      </c>
    </row>
    <row r="1198" spans="1:10" x14ac:dyDescent="0.25">
      <c r="A1198" t="s">
        <v>241</v>
      </c>
      <c r="B1198" t="s">
        <v>271</v>
      </c>
      <c r="C1198" t="s">
        <v>344</v>
      </c>
      <c r="D1198">
        <v>25.121187750082701</v>
      </c>
      <c r="E1198" t="s">
        <v>271</v>
      </c>
      <c r="F1198" t="s">
        <v>271</v>
      </c>
      <c r="G1198">
        <f t="shared" si="18"/>
        <v>25.121187750082701</v>
      </c>
      <c r="H1198" s="39">
        <v>43344</v>
      </c>
      <c r="I1198">
        <v>2018</v>
      </c>
      <c r="J1198">
        <v>9</v>
      </c>
    </row>
    <row r="1199" spans="1:10" x14ac:dyDescent="0.25">
      <c r="A1199" t="s">
        <v>241</v>
      </c>
      <c r="B1199" t="s">
        <v>271</v>
      </c>
      <c r="C1199" t="s">
        <v>345</v>
      </c>
      <c r="D1199">
        <v>24.984695306926799</v>
      </c>
      <c r="E1199" t="s">
        <v>271</v>
      </c>
      <c r="F1199" t="s">
        <v>271</v>
      </c>
      <c r="G1199">
        <f t="shared" si="18"/>
        <v>24.984695306926799</v>
      </c>
      <c r="H1199" s="39">
        <v>43374</v>
      </c>
      <c r="I1199">
        <v>2018</v>
      </c>
      <c r="J1199">
        <v>10</v>
      </c>
    </row>
    <row r="1200" spans="1:10" x14ac:dyDescent="0.25">
      <c r="A1200" t="s">
        <v>241</v>
      </c>
      <c r="B1200" t="s">
        <v>271</v>
      </c>
      <c r="C1200" t="s">
        <v>346</v>
      </c>
      <c r="D1200">
        <v>24.973535547423399</v>
      </c>
      <c r="E1200" t="s">
        <v>271</v>
      </c>
      <c r="F1200" t="s">
        <v>271</v>
      </c>
      <c r="G1200">
        <f t="shared" si="18"/>
        <v>24.973535547423399</v>
      </c>
      <c r="H1200" s="39">
        <v>43405</v>
      </c>
      <c r="I1200">
        <v>2018</v>
      </c>
      <c r="J1200">
        <v>11</v>
      </c>
    </row>
    <row r="1201" spans="1:10" x14ac:dyDescent="0.25">
      <c r="A1201" t="s">
        <v>241</v>
      </c>
      <c r="B1201" t="s">
        <v>271</v>
      </c>
      <c r="C1201" t="s">
        <v>347</v>
      </c>
      <c r="D1201">
        <v>24.476067806486899</v>
      </c>
      <c r="E1201" t="s">
        <v>271</v>
      </c>
      <c r="F1201" t="s">
        <v>271</v>
      </c>
      <c r="G1201">
        <f t="shared" si="18"/>
        <v>24.476067806486899</v>
      </c>
      <c r="H1201" s="39">
        <v>43435</v>
      </c>
      <c r="I1201">
        <v>2018</v>
      </c>
      <c r="J1201">
        <v>12</v>
      </c>
    </row>
    <row r="1202" spans="1:10" x14ac:dyDescent="0.25">
      <c r="A1202" t="s">
        <v>241</v>
      </c>
      <c r="B1202" t="s">
        <v>271</v>
      </c>
      <c r="C1202" t="s">
        <v>348</v>
      </c>
      <c r="D1202">
        <v>24.351164344353499</v>
      </c>
      <c r="E1202" t="s">
        <v>271</v>
      </c>
      <c r="F1202" t="s">
        <v>271</v>
      </c>
      <c r="G1202">
        <f t="shared" si="18"/>
        <v>24.351164344353499</v>
      </c>
      <c r="H1202" s="39">
        <v>43466</v>
      </c>
      <c r="I1202">
        <v>2019</v>
      </c>
      <c r="J1202">
        <v>1</v>
      </c>
    </row>
    <row r="1203" spans="1:10" x14ac:dyDescent="0.25">
      <c r="A1203" t="s">
        <v>241</v>
      </c>
      <c r="B1203" t="s">
        <v>271</v>
      </c>
      <c r="C1203" t="s">
        <v>349</v>
      </c>
      <c r="D1203">
        <v>24.879106813164501</v>
      </c>
      <c r="E1203" t="s">
        <v>271</v>
      </c>
      <c r="F1203" t="s">
        <v>271</v>
      </c>
      <c r="G1203">
        <f t="shared" si="18"/>
        <v>24.879106813164501</v>
      </c>
      <c r="H1203" s="39">
        <v>43497</v>
      </c>
      <c r="I1203">
        <v>2019</v>
      </c>
      <c r="J1203">
        <v>2</v>
      </c>
    </row>
    <row r="1204" spans="1:10" x14ac:dyDescent="0.25">
      <c r="A1204" t="s">
        <v>241</v>
      </c>
      <c r="B1204" t="s">
        <v>271</v>
      </c>
      <c r="C1204" t="s">
        <v>350</v>
      </c>
      <c r="D1204">
        <v>24.7885410725799</v>
      </c>
      <c r="E1204" t="s">
        <v>271</v>
      </c>
      <c r="F1204" t="s">
        <v>271</v>
      </c>
      <c r="G1204">
        <f t="shared" si="18"/>
        <v>24.7885410725799</v>
      </c>
      <c r="H1204" s="39">
        <v>43525</v>
      </c>
      <c r="I1204">
        <v>2019</v>
      </c>
      <c r="J1204">
        <v>3</v>
      </c>
    </row>
    <row r="1205" spans="1:10" x14ac:dyDescent="0.25">
      <c r="A1205" t="s">
        <v>241</v>
      </c>
      <c r="B1205" t="s">
        <v>271</v>
      </c>
      <c r="C1205" t="s">
        <v>351</v>
      </c>
      <c r="D1205">
        <v>25.274849054013099</v>
      </c>
      <c r="E1205" t="s">
        <v>271</v>
      </c>
      <c r="F1205" t="s">
        <v>271</v>
      </c>
      <c r="G1205">
        <f t="shared" si="18"/>
        <v>25.274849054013099</v>
      </c>
      <c r="H1205" s="39">
        <v>43556</v>
      </c>
      <c r="I1205">
        <v>2019</v>
      </c>
      <c r="J1205">
        <v>4</v>
      </c>
    </row>
    <row r="1206" spans="1:10" x14ac:dyDescent="0.25">
      <c r="A1206" t="s">
        <v>241</v>
      </c>
      <c r="B1206" t="s">
        <v>271</v>
      </c>
      <c r="C1206" t="s">
        <v>352</v>
      </c>
      <c r="D1206">
        <v>24.765363110534501</v>
      </c>
      <c r="E1206" t="s">
        <v>271</v>
      </c>
      <c r="F1206" t="s">
        <v>271</v>
      </c>
      <c r="G1206">
        <f t="shared" si="18"/>
        <v>24.765363110534501</v>
      </c>
      <c r="H1206" s="39">
        <v>43586</v>
      </c>
      <c r="I1206">
        <v>2019</v>
      </c>
      <c r="J1206">
        <v>5</v>
      </c>
    </row>
    <row r="1207" spans="1:10" x14ac:dyDescent="0.25">
      <c r="A1207" t="s">
        <v>241</v>
      </c>
      <c r="B1207" t="s">
        <v>271</v>
      </c>
      <c r="C1207" t="s">
        <v>353</v>
      </c>
      <c r="D1207">
        <v>23.231754621866301</v>
      </c>
      <c r="E1207" t="s">
        <v>271</v>
      </c>
      <c r="F1207" t="s">
        <v>271</v>
      </c>
      <c r="G1207">
        <f t="shared" si="18"/>
        <v>23.231754621866301</v>
      </c>
      <c r="H1207" s="39">
        <v>43617</v>
      </c>
      <c r="I1207">
        <v>2019</v>
      </c>
      <c r="J1207">
        <v>6</v>
      </c>
    </row>
    <row r="1208" spans="1:10" x14ac:dyDescent="0.25">
      <c r="A1208" t="s">
        <v>241</v>
      </c>
      <c r="B1208" t="s">
        <v>271</v>
      </c>
      <c r="C1208" t="s">
        <v>354</v>
      </c>
      <c r="D1208">
        <v>23.410739995438899</v>
      </c>
      <c r="E1208" t="s">
        <v>271</v>
      </c>
      <c r="F1208" t="s">
        <v>271</v>
      </c>
      <c r="G1208">
        <f t="shared" si="18"/>
        <v>23.410739995438899</v>
      </c>
      <c r="H1208" s="39">
        <v>43647</v>
      </c>
      <c r="I1208">
        <v>2019</v>
      </c>
      <c r="J1208">
        <v>7</v>
      </c>
    </row>
    <row r="1209" spans="1:10" x14ac:dyDescent="0.25">
      <c r="A1209" t="s">
        <v>241</v>
      </c>
      <c r="B1209" t="s">
        <v>271</v>
      </c>
      <c r="C1209" t="s">
        <v>355</v>
      </c>
      <c r="D1209">
        <v>23.706044400757602</v>
      </c>
      <c r="E1209" t="s">
        <v>271</v>
      </c>
      <c r="F1209" t="s">
        <v>271</v>
      </c>
      <c r="G1209">
        <f t="shared" si="18"/>
        <v>23.706044400757602</v>
      </c>
      <c r="H1209" s="39">
        <v>43678</v>
      </c>
      <c r="I1209">
        <v>2019</v>
      </c>
      <c r="J1209">
        <v>8</v>
      </c>
    </row>
    <row r="1210" spans="1:10" x14ac:dyDescent="0.25">
      <c r="A1210" t="s">
        <v>241</v>
      </c>
      <c r="B1210" t="s">
        <v>271</v>
      </c>
      <c r="C1210" t="s">
        <v>356</v>
      </c>
      <c r="D1210">
        <v>25.261972408432399</v>
      </c>
      <c r="E1210" t="s">
        <v>271</v>
      </c>
      <c r="F1210" t="s">
        <v>271</v>
      </c>
      <c r="G1210">
        <f t="shared" si="18"/>
        <v>25.261972408432399</v>
      </c>
      <c r="H1210" s="39">
        <v>43709</v>
      </c>
      <c r="I1210">
        <v>2019</v>
      </c>
      <c r="J1210">
        <v>9</v>
      </c>
    </row>
    <row r="1211" spans="1:10" x14ac:dyDescent="0.25">
      <c r="A1211" t="s">
        <v>241</v>
      </c>
      <c r="B1211" t="s">
        <v>271</v>
      </c>
      <c r="C1211" t="s">
        <v>357</v>
      </c>
      <c r="D1211">
        <v>24.693683116801601</v>
      </c>
      <c r="E1211" t="s">
        <v>271</v>
      </c>
      <c r="F1211" t="s">
        <v>271</v>
      </c>
      <c r="G1211">
        <f t="shared" si="18"/>
        <v>24.693683116801601</v>
      </c>
      <c r="H1211" s="39">
        <v>43739</v>
      </c>
      <c r="I1211">
        <v>2019</v>
      </c>
      <c r="J1211">
        <v>10</v>
      </c>
    </row>
    <row r="1212" spans="1:10" x14ac:dyDescent="0.25">
      <c r="A1212" t="s">
        <v>241</v>
      </c>
      <c r="B1212" t="s">
        <v>271</v>
      </c>
      <c r="C1212" t="s">
        <v>358</v>
      </c>
      <c r="D1212">
        <v>24.8658009460644</v>
      </c>
      <c r="E1212" t="s">
        <v>271</v>
      </c>
      <c r="F1212" t="s">
        <v>271</v>
      </c>
      <c r="G1212">
        <f t="shared" si="18"/>
        <v>24.8658009460644</v>
      </c>
      <c r="H1212" s="39">
        <v>43770</v>
      </c>
      <c r="I1212">
        <v>2019</v>
      </c>
      <c r="J1212">
        <v>11</v>
      </c>
    </row>
    <row r="1213" spans="1:10" x14ac:dyDescent="0.25">
      <c r="A1213" t="s">
        <v>241</v>
      </c>
      <c r="B1213" t="s">
        <v>271</v>
      </c>
      <c r="C1213" t="s">
        <v>359</v>
      </c>
      <c r="D1213">
        <v>24.818586578935001</v>
      </c>
      <c r="E1213" t="s">
        <v>271</v>
      </c>
      <c r="F1213" t="s">
        <v>271</v>
      </c>
      <c r="G1213">
        <f t="shared" si="18"/>
        <v>24.818586578935001</v>
      </c>
      <c r="H1213" s="39">
        <v>43800</v>
      </c>
      <c r="I1213">
        <v>2019</v>
      </c>
      <c r="J1213">
        <v>12</v>
      </c>
    </row>
    <row r="1214" spans="1:10" x14ac:dyDescent="0.25">
      <c r="A1214" t="s">
        <v>241</v>
      </c>
      <c r="B1214" t="s">
        <v>271</v>
      </c>
      <c r="C1214" t="s">
        <v>360</v>
      </c>
      <c r="D1214">
        <v>25.677029617652099</v>
      </c>
      <c r="E1214" t="s">
        <v>271</v>
      </c>
      <c r="F1214" t="s">
        <v>271</v>
      </c>
      <c r="G1214">
        <f t="shared" si="18"/>
        <v>25.677029617652099</v>
      </c>
      <c r="H1214" s="39">
        <v>43831</v>
      </c>
      <c r="I1214">
        <v>2020</v>
      </c>
      <c r="J1214">
        <v>1</v>
      </c>
    </row>
    <row r="1215" spans="1:10" x14ac:dyDescent="0.25">
      <c r="A1215" t="s">
        <v>241</v>
      </c>
      <c r="B1215" t="s">
        <v>271</v>
      </c>
      <c r="C1215" t="s">
        <v>361</v>
      </c>
      <c r="D1215">
        <v>25.777038231662701</v>
      </c>
      <c r="E1215" t="s">
        <v>271</v>
      </c>
      <c r="F1215" t="s">
        <v>271</v>
      </c>
      <c r="G1215">
        <f t="shared" si="18"/>
        <v>25.777038231662701</v>
      </c>
      <c r="H1215" s="39">
        <v>43862</v>
      </c>
      <c r="I1215">
        <v>2020</v>
      </c>
      <c r="J1215">
        <v>2</v>
      </c>
    </row>
    <row r="1216" spans="1:10" x14ac:dyDescent="0.25">
      <c r="A1216" t="s">
        <v>241</v>
      </c>
      <c r="B1216" t="s">
        <v>271</v>
      </c>
      <c r="C1216" t="s">
        <v>362</v>
      </c>
      <c r="D1216">
        <v>25.9452930672512</v>
      </c>
      <c r="E1216" t="s">
        <v>271</v>
      </c>
      <c r="F1216" t="s">
        <v>271</v>
      </c>
      <c r="G1216">
        <f t="shared" si="18"/>
        <v>25.9452930672512</v>
      </c>
      <c r="H1216" s="39">
        <v>43891</v>
      </c>
      <c r="I1216">
        <v>2020</v>
      </c>
      <c r="J1216">
        <v>3</v>
      </c>
    </row>
    <row r="1217" spans="1:10" x14ac:dyDescent="0.25">
      <c r="A1217" t="s">
        <v>241</v>
      </c>
      <c r="B1217" t="s">
        <v>271</v>
      </c>
      <c r="C1217" t="s">
        <v>363</v>
      </c>
      <c r="D1217">
        <v>25.417779819959499</v>
      </c>
      <c r="E1217" t="s">
        <v>271</v>
      </c>
      <c r="F1217" t="s">
        <v>271</v>
      </c>
      <c r="G1217">
        <f t="shared" si="18"/>
        <v>25.417779819959499</v>
      </c>
      <c r="H1217" s="39">
        <v>43922</v>
      </c>
      <c r="I1217">
        <v>2020</v>
      </c>
      <c r="J1217">
        <v>4</v>
      </c>
    </row>
    <row r="1218" spans="1:10" x14ac:dyDescent="0.25">
      <c r="A1218" t="s">
        <v>241</v>
      </c>
      <c r="B1218" t="s">
        <v>271</v>
      </c>
      <c r="C1218" t="s">
        <v>364</v>
      </c>
      <c r="D1218">
        <v>24.532725047042199</v>
      </c>
      <c r="E1218" t="s">
        <v>271</v>
      </c>
      <c r="F1218" t="s">
        <v>271</v>
      </c>
      <c r="G1218">
        <f t="shared" ref="G1218:G1281" si="19">D1218</f>
        <v>24.532725047042199</v>
      </c>
      <c r="H1218" s="39">
        <v>43952</v>
      </c>
      <c r="I1218">
        <v>2020</v>
      </c>
      <c r="J1218">
        <v>5</v>
      </c>
    </row>
    <row r="1219" spans="1:10" x14ac:dyDescent="0.25">
      <c r="A1219" t="s">
        <v>241</v>
      </c>
      <c r="B1219" t="s">
        <v>271</v>
      </c>
      <c r="C1219" t="s">
        <v>365</v>
      </c>
      <c r="D1219">
        <v>24.3902235026151</v>
      </c>
      <c r="E1219" t="s">
        <v>271</v>
      </c>
      <c r="F1219" t="s">
        <v>271</v>
      </c>
      <c r="G1219">
        <f t="shared" si="19"/>
        <v>24.3902235026151</v>
      </c>
      <c r="H1219" s="39">
        <v>43983</v>
      </c>
      <c r="I1219">
        <v>2020</v>
      </c>
      <c r="J1219">
        <v>6</v>
      </c>
    </row>
    <row r="1220" spans="1:10" x14ac:dyDescent="0.25">
      <c r="A1220" t="s">
        <v>241</v>
      </c>
      <c r="B1220" t="s">
        <v>271</v>
      </c>
      <c r="C1220" t="s">
        <v>366</v>
      </c>
      <c r="D1220">
        <v>23.897047976872202</v>
      </c>
      <c r="E1220" t="s">
        <v>271</v>
      </c>
      <c r="F1220" t="s">
        <v>271</v>
      </c>
      <c r="G1220">
        <f t="shared" si="19"/>
        <v>23.897047976872202</v>
      </c>
      <c r="H1220" s="39">
        <v>44013</v>
      </c>
      <c r="I1220">
        <v>2020</v>
      </c>
      <c r="J1220">
        <v>7</v>
      </c>
    </row>
    <row r="1221" spans="1:10" x14ac:dyDescent="0.25">
      <c r="A1221" t="s">
        <v>241</v>
      </c>
      <c r="B1221" t="s">
        <v>271</v>
      </c>
      <c r="C1221" t="s">
        <v>367</v>
      </c>
      <c r="D1221">
        <v>24.573071869861899</v>
      </c>
      <c r="E1221" t="s">
        <v>271</v>
      </c>
      <c r="F1221" t="s">
        <v>271</v>
      </c>
      <c r="G1221">
        <f t="shared" si="19"/>
        <v>24.573071869861899</v>
      </c>
      <c r="H1221" s="39">
        <v>44044</v>
      </c>
      <c r="I1221">
        <v>2020</v>
      </c>
      <c r="J1221">
        <v>8</v>
      </c>
    </row>
    <row r="1222" spans="1:10" x14ac:dyDescent="0.25">
      <c r="A1222" t="s">
        <v>241</v>
      </c>
      <c r="B1222" t="s">
        <v>271</v>
      </c>
      <c r="C1222" t="s">
        <v>368</v>
      </c>
      <c r="D1222">
        <v>24.987699857562301</v>
      </c>
      <c r="E1222" t="s">
        <v>271</v>
      </c>
      <c r="F1222" t="s">
        <v>271</v>
      </c>
      <c r="G1222">
        <f t="shared" si="19"/>
        <v>24.987699857562301</v>
      </c>
      <c r="H1222" s="39">
        <v>44075</v>
      </c>
      <c r="I1222">
        <v>2020</v>
      </c>
      <c r="J1222">
        <v>9</v>
      </c>
    </row>
    <row r="1223" spans="1:10" x14ac:dyDescent="0.25">
      <c r="A1223" t="s">
        <v>241</v>
      </c>
      <c r="B1223" t="s">
        <v>271</v>
      </c>
      <c r="C1223" t="s">
        <v>369</v>
      </c>
      <c r="D1223">
        <v>25.310903661639301</v>
      </c>
      <c r="E1223" t="s">
        <v>271</v>
      </c>
      <c r="F1223" t="s">
        <v>271</v>
      </c>
      <c r="G1223">
        <f t="shared" si="19"/>
        <v>25.310903661639301</v>
      </c>
      <c r="H1223" s="39">
        <v>44105</v>
      </c>
      <c r="I1223">
        <v>2020</v>
      </c>
      <c r="J1223">
        <v>10</v>
      </c>
    </row>
    <row r="1224" spans="1:10" x14ac:dyDescent="0.25">
      <c r="A1224" t="s">
        <v>241</v>
      </c>
      <c r="B1224" t="s">
        <v>271</v>
      </c>
      <c r="C1224" t="s">
        <v>370</v>
      </c>
      <c r="D1224">
        <v>25.0198914715141</v>
      </c>
      <c r="E1224" t="s">
        <v>271</v>
      </c>
      <c r="F1224" t="s">
        <v>271</v>
      </c>
      <c r="G1224">
        <f t="shared" si="19"/>
        <v>25.0198914715141</v>
      </c>
      <c r="H1224" s="39">
        <v>44136</v>
      </c>
      <c r="I1224">
        <v>2020</v>
      </c>
      <c r="J1224">
        <v>11</v>
      </c>
    </row>
    <row r="1225" spans="1:10" x14ac:dyDescent="0.25">
      <c r="A1225" t="s">
        <v>241</v>
      </c>
      <c r="B1225" t="s">
        <v>271</v>
      </c>
      <c r="C1225" t="s">
        <v>371</v>
      </c>
      <c r="D1225">
        <v>24.644751863594799</v>
      </c>
      <c r="E1225" t="s">
        <v>271</v>
      </c>
      <c r="F1225" t="s">
        <v>271</v>
      </c>
      <c r="G1225">
        <f t="shared" si="19"/>
        <v>24.644751863594799</v>
      </c>
      <c r="H1225" s="39">
        <v>44166</v>
      </c>
      <c r="I1225">
        <v>2020</v>
      </c>
      <c r="J1225">
        <v>12</v>
      </c>
    </row>
    <row r="1226" spans="1:10" x14ac:dyDescent="0.25">
      <c r="A1226" t="s">
        <v>241</v>
      </c>
      <c r="B1226" t="s">
        <v>272</v>
      </c>
      <c r="C1226" t="s">
        <v>300</v>
      </c>
      <c r="D1226">
        <v>23.928810369304699</v>
      </c>
      <c r="E1226" t="s">
        <v>272</v>
      </c>
      <c r="F1226" t="s">
        <v>272</v>
      </c>
      <c r="G1226">
        <f t="shared" si="19"/>
        <v>23.928810369304699</v>
      </c>
      <c r="H1226" s="39">
        <v>42005</v>
      </c>
      <c r="I1226">
        <v>2015</v>
      </c>
      <c r="J1226">
        <v>1</v>
      </c>
    </row>
    <row r="1227" spans="1:10" x14ac:dyDescent="0.25">
      <c r="A1227" t="s">
        <v>241</v>
      </c>
      <c r="B1227" t="s">
        <v>272</v>
      </c>
      <c r="C1227" t="s">
        <v>301</v>
      </c>
      <c r="D1227">
        <v>24.6911077876855</v>
      </c>
      <c r="E1227" t="s">
        <v>272</v>
      </c>
      <c r="F1227" t="s">
        <v>272</v>
      </c>
      <c r="G1227">
        <f t="shared" si="19"/>
        <v>24.6911077876855</v>
      </c>
      <c r="H1227" s="39">
        <v>42036</v>
      </c>
      <c r="I1227">
        <v>2015</v>
      </c>
      <c r="J1227">
        <v>2</v>
      </c>
    </row>
    <row r="1228" spans="1:10" x14ac:dyDescent="0.25">
      <c r="A1228" t="s">
        <v>241</v>
      </c>
      <c r="B1228" t="s">
        <v>272</v>
      </c>
      <c r="C1228" t="s">
        <v>302</v>
      </c>
      <c r="D1228">
        <v>24.326269496230701</v>
      </c>
      <c r="E1228" t="s">
        <v>272</v>
      </c>
      <c r="F1228" t="s">
        <v>272</v>
      </c>
      <c r="G1228">
        <f t="shared" si="19"/>
        <v>24.326269496230701</v>
      </c>
      <c r="H1228" s="39">
        <v>42064</v>
      </c>
      <c r="I1228">
        <v>2015</v>
      </c>
      <c r="J1228">
        <v>3</v>
      </c>
    </row>
    <row r="1229" spans="1:10" x14ac:dyDescent="0.25">
      <c r="A1229" t="s">
        <v>241</v>
      </c>
      <c r="B1229" t="s">
        <v>272</v>
      </c>
      <c r="C1229" t="s">
        <v>303</v>
      </c>
      <c r="D1229">
        <v>24.061010597267099</v>
      </c>
      <c r="E1229" t="s">
        <v>272</v>
      </c>
      <c r="F1229" t="s">
        <v>272</v>
      </c>
      <c r="G1229">
        <f t="shared" si="19"/>
        <v>24.061010597267099</v>
      </c>
      <c r="H1229" s="39">
        <v>42095</v>
      </c>
      <c r="I1229">
        <v>2015</v>
      </c>
      <c r="J1229">
        <v>4</v>
      </c>
    </row>
    <row r="1230" spans="1:10" x14ac:dyDescent="0.25">
      <c r="A1230" t="s">
        <v>241</v>
      </c>
      <c r="B1230" t="s">
        <v>272</v>
      </c>
      <c r="C1230" t="s">
        <v>304</v>
      </c>
      <c r="D1230">
        <v>24.071311913731702</v>
      </c>
      <c r="E1230" t="s">
        <v>272</v>
      </c>
      <c r="F1230" t="s">
        <v>272</v>
      </c>
      <c r="G1230">
        <f t="shared" si="19"/>
        <v>24.071311913731702</v>
      </c>
      <c r="H1230" s="39">
        <v>42125</v>
      </c>
      <c r="I1230">
        <v>2015</v>
      </c>
      <c r="J1230">
        <v>5</v>
      </c>
    </row>
    <row r="1231" spans="1:10" x14ac:dyDescent="0.25">
      <c r="A1231" t="s">
        <v>241</v>
      </c>
      <c r="B1231" t="s">
        <v>272</v>
      </c>
      <c r="C1231" t="s">
        <v>305</v>
      </c>
      <c r="D1231">
        <v>23.276822881398999</v>
      </c>
      <c r="E1231" t="s">
        <v>272</v>
      </c>
      <c r="F1231" t="s">
        <v>272</v>
      </c>
      <c r="G1231">
        <f t="shared" si="19"/>
        <v>23.276822881398999</v>
      </c>
      <c r="H1231" s="39">
        <v>42156</v>
      </c>
      <c r="I1231">
        <v>2015</v>
      </c>
      <c r="J1231">
        <v>6</v>
      </c>
    </row>
    <row r="1232" spans="1:10" x14ac:dyDescent="0.25">
      <c r="A1232" t="s">
        <v>241</v>
      </c>
      <c r="B1232" t="s">
        <v>272</v>
      </c>
      <c r="C1232" t="s">
        <v>306</v>
      </c>
      <c r="D1232">
        <v>23.413315324555001</v>
      </c>
      <c r="E1232" t="s">
        <v>272</v>
      </c>
      <c r="F1232" t="s">
        <v>272</v>
      </c>
      <c r="G1232">
        <f t="shared" si="19"/>
        <v>23.413315324555001</v>
      </c>
      <c r="H1232" s="39">
        <v>42186</v>
      </c>
      <c r="I1232">
        <v>2015</v>
      </c>
      <c r="J1232">
        <v>7</v>
      </c>
    </row>
    <row r="1233" spans="1:10" x14ac:dyDescent="0.25">
      <c r="A1233" t="s">
        <v>241</v>
      </c>
      <c r="B1233" t="s">
        <v>272</v>
      </c>
      <c r="C1233" t="s">
        <v>307</v>
      </c>
      <c r="D1233">
        <v>24.328844825346899</v>
      </c>
      <c r="E1233" t="s">
        <v>272</v>
      </c>
      <c r="F1233" t="s">
        <v>272</v>
      </c>
      <c r="G1233">
        <f t="shared" si="19"/>
        <v>24.328844825346899</v>
      </c>
      <c r="H1233" s="39">
        <v>42217</v>
      </c>
      <c r="I1233">
        <v>2015</v>
      </c>
      <c r="J1233">
        <v>8</v>
      </c>
    </row>
    <row r="1234" spans="1:10" x14ac:dyDescent="0.25">
      <c r="A1234" t="s">
        <v>241</v>
      </c>
      <c r="B1234" t="s">
        <v>272</v>
      </c>
      <c r="C1234" t="s">
        <v>308</v>
      </c>
      <c r="D1234">
        <v>25.6645821935907</v>
      </c>
      <c r="E1234" t="s">
        <v>272</v>
      </c>
      <c r="F1234" t="s">
        <v>272</v>
      </c>
      <c r="G1234">
        <f t="shared" si="19"/>
        <v>25.6645821935907</v>
      </c>
      <c r="H1234" s="39">
        <v>42248</v>
      </c>
      <c r="I1234">
        <v>2015</v>
      </c>
      <c r="J1234">
        <v>9</v>
      </c>
    </row>
    <row r="1235" spans="1:10" x14ac:dyDescent="0.25">
      <c r="A1235" t="s">
        <v>241</v>
      </c>
      <c r="B1235" t="s">
        <v>272</v>
      </c>
      <c r="C1235" t="s">
        <v>309</v>
      </c>
      <c r="D1235">
        <v>25.485596820018198</v>
      </c>
      <c r="E1235" t="s">
        <v>272</v>
      </c>
      <c r="F1235" t="s">
        <v>272</v>
      </c>
      <c r="G1235">
        <f t="shared" si="19"/>
        <v>25.485596820018198</v>
      </c>
      <c r="H1235" s="39">
        <v>42278</v>
      </c>
      <c r="I1235">
        <v>2015</v>
      </c>
      <c r="J1235">
        <v>10</v>
      </c>
    </row>
    <row r="1236" spans="1:10" x14ac:dyDescent="0.25">
      <c r="A1236" t="s">
        <v>241</v>
      </c>
      <c r="B1236" t="s">
        <v>272</v>
      </c>
      <c r="C1236" t="s">
        <v>310</v>
      </c>
      <c r="D1236">
        <v>25.110457212098801</v>
      </c>
      <c r="E1236" t="s">
        <v>272</v>
      </c>
      <c r="F1236" t="s">
        <v>272</v>
      </c>
      <c r="G1236">
        <f t="shared" si="19"/>
        <v>25.110457212098801</v>
      </c>
      <c r="H1236" s="39">
        <v>42309</v>
      </c>
      <c r="I1236">
        <v>2015</v>
      </c>
      <c r="J1236">
        <v>11</v>
      </c>
    </row>
    <row r="1237" spans="1:10" x14ac:dyDescent="0.25">
      <c r="A1237" t="s">
        <v>241</v>
      </c>
      <c r="B1237" t="s">
        <v>272</v>
      </c>
      <c r="C1237" t="s">
        <v>311</v>
      </c>
      <c r="D1237">
        <v>24.894558787861499</v>
      </c>
      <c r="E1237" t="s">
        <v>272</v>
      </c>
      <c r="F1237" t="s">
        <v>272</v>
      </c>
      <c r="G1237">
        <f t="shared" si="19"/>
        <v>24.894558787861499</v>
      </c>
      <c r="H1237" s="39">
        <v>42339</v>
      </c>
      <c r="I1237">
        <v>2015</v>
      </c>
      <c r="J1237">
        <v>12</v>
      </c>
    </row>
    <row r="1238" spans="1:10" x14ac:dyDescent="0.25">
      <c r="A1238" t="s">
        <v>241</v>
      </c>
      <c r="B1238" t="s">
        <v>272</v>
      </c>
      <c r="C1238" t="s">
        <v>312</v>
      </c>
      <c r="D1238">
        <v>26.5994266627537</v>
      </c>
      <c r="E1238" t="s">
        <v>272</v>
      </c>
      <c r="F1238" t="s">
        <v>272</v>
      </c>
      <c r="G1238">
        <f t="shared" si="19"/>
        <v>26.5994266627537</v>
      </c>
      <c r="H1238" s="39">
        <v>42370</v>
      </c>
      <c r="I1238">
        <v>2016</v>
      </c>
      <c r="J1238">
        <v>1</v>
      </c>
    </row>
    <row r="1239" spans="1:10" x14ac:dyDescent="0.25">
      <c r="A1239" t="s">
        <v>241</v>
      </c>
      <c r="B1239" t="s">
        <v>272</v>
      </c>
      <c r="C1239" t="s">
        <v>313</v>
      </c>
      <c r="D1239">
        <v>25.156813136189601</v>
      </c>
      <c r="E1239" t="s">
        <v>272</v>
      </c>
      <c r="F1239" t="s">
        <v>272</v>
      </c>
      <c r="G1239">
        <f t="shared" si="19"/>
        <v>25.156813136189601</v>
      </c>
      <c r="H1239" s="39">
        <v>42401</v>
      </c>
      <c r="I1239">
        <v>2016</v>
      </c>
      <c r="J1239">
        <v>2</v>
      </c>
    </row>
    <row r="1240" spans="1:10" x14ac:dyDescent="0.25">
      <c r="A1240" t="s">
        <v>241</v>
      </c>
      <c r="B1240" t="s">
        <v>272</v>
      </c>
      <c r="C1240" t="s">
        <v>314</v>
      </c>
      <c r="D1240">
        <v>25.3083283325231</v>
      </c>
      <c r="E1240" t="s">
        <v>272</v>
      </c>
      <c r="F1240" t="s">
        <v>272</v>
      </c>
      <c r="G1240">
        <f t="shared" si="19"/>
        <v>25.3083283325231</v>
      </c>
      <c r="H1240" s="39">
        <v>42430</v>
      </c>
      <c r="I1240">
        <v>2016</v>
      </c>
      <c r="J1240">
        <v>3</v>
      </c>
    </row>
    <row r="1241" spans="1:10" x14ac:dyDescent="0.25">
      <c r="A1241" t="s">
        <v>241</v>
      </c>
      <c r="B1241" t="s">
        <v>272</v>
      </c>
      <c r="C1241" t="s">
        <v>315</v>
      </c>
      <c r="D1241">
        <v>24.861508730870899</v>
      </c>
      <c r="E1241" t="s">
        <v>272</v>
      </c>
      <c r="F1241" t="s">
        <v>272</v>
      </c>
      <c r="G1241">
        <f t="shared" si="19"/>
        <v>24.861508730870899</v>
      </c>
      <c r="H1241" s="39">
        <v>42461</v>
      </c>
      <c r="I1241">
        <v>2016</v>
      </c>
      <c r="J1241">
        <v>4</v>
      </c>
    </row>
    <row r="1242" spans="1:10" x14ac:dyDescent="0.25">
      <c r="A1242" t="s">
        <v>241</v>
      </c>
      <c r="B1242" t="s">
        <v>272</v>
      </c>
      <c r="C1242" t="s">
        <v>316</v>
      </c>
      <c r="D1242">
        <v>24.388935838057101</v>
      </c>
      <c r="E1242" t="s">
        <v>272</v>
      </c>
      <c r="F1242" t="s">
        <v>272</v>
      </c>
      <c r="G1242">
        <f t="shared" si="19"/>
        <v>24.388935838057101</v>
      </c>
      <c r="H1242" s="39">
        <v>42491</v>
      </c>
      <c r="I1242">
        <v>2016</v>
      </c>
      <c r="J1242">
        <v>5</v>
      </c>
    </row>
    <row r="1243" spans="1:10" x14ac:dyDescent="0.25">
      <c r="A1243" t="s">
        <v>241</v>
      </c>
      <c r="B1243" t="s">
        <v>272</v>
      </c>
      <c r="C1243" t="s">
        <v>317</v>
      </c>
      <c r="D1243">
        <v>23.093974514152201</v>
      </c>
      <c r="E1243" t="s">
        <v>272</v>
      </c>
      <c r="F1243" t="s">
        <v>272</v>
      </c>
      <c r="G1243">
        <f t="shared" si="19"/>
        <v>23.093974514152201</v>
      </c>
      <c r="H1243" s="39">
        <v>42522</v>
      </c>
      <c r="I1243">
        <v>2016</v>
      </c>
      <c r="J1243">
        <v>6</v>
      </c>
    </row>
    <row r="1244" spans="1:10" x14ac:dyDescent="0.25">
      <c r="A1244" t="s">
        <v>241</v>
      </c>
      <c r="B1244" t="s">
        <v>272</v>
      </c>
      <c r="C1244" t="s">
        <v>318</v>
      </c>
      <c r="D1244">
        <v>23.307726830792799</v>
      </c>
      <c r="E1244" t="s">
        <v>272</v>
      </c>
      <c r="F1244" t="s">
        <v>272</v>
      </c>
      <c r="G1244">
        <f t="shared" si="19"/>
        <v>23.307726830792799</v>
      </c>
      <c r="H1244" s="39">
        <v>42552</v>
      </c>
      <c r="I1244">
        <v>2016</v>
      </c>
      <c r="J1244">
        <v>7</v>
      </c>
    </row>
    <row r="1245" spans="1:10" x14ac:dyDescent="0.25">
      <c r="A1245" t="s">
        <v>241</v>
      </c>
      <c r="B1245" t="s">
        <v>272</v>
      </c>
      <c r="C1245" t="s">
        <v>319</v>
      </c>
      <c r="D1245">
        <v>24.495811996377402</v>
      </c>
      <c r="E1245" t="s">
        <v>272</v>
      </c>
      <c r="F1245" t="s">
        <v>272</v>
      </c>
      <c r="G1245">
        <f t="shared" si="19"/>
        <v>24.495811996377402</v>
      </c>
      <c r="H1245" s="39">
        <v>42583</v>
      </c>
      <c r="I1245">
        <v>2016</v>
      </c>
      <c r="J1245">
        <v>8</v>
      </c>
    </row>
    <row r="1246" spans="1:10" x14ac:dyDescent="0.25">
      <c r="A1246" t="s">
        <v>241</v>
      </c>
      <c r="B1246" t="s">
        <v>272</v>
      </c>
      <c r="C1246" t="s">
        <v>320</v>
      </c>
      <c r="D1246">
        <v>24.593674502791099</v>
      </c>
      <c r="E1246" t="s">
        <v>272</v>
      </c>
      <c r="F1246" t="s">
        <v>272</v>
      </c>
      <c r="G1246">
        <f t="shared" si="19"/>
        <v>24.593674502791099</v>
      </c>
      <c r="H1246" s="39">
        <v>42614</v>
      </c>
      <c r="I1246">
        <v>2016</v>
      </c>
      <c r="J1246">
        <v>9</v>
      </c>
    </row>
    <row r="1247" spans="1:10" x14ac:dyDescent="0.25">
      <c r="A1247" t="s">
        <v>241</v>
      </c>
      <c r="B1247" t="s">
        <v>272</v>
      </c>
      <c r="C1247" t="s">
        <v>321</v>
      </c>
      <c r="D1247">
        <v>25.118183199447301</v>
      </c>
      <c r="E1247" t="s">
        <v>272</v>
      </c>
      <c r="F1247" t="s">
        <v>272</v>
      </c>
      <c r="G1247">
        <f t="shared" si="19"/>
        <v>25.118183199447301</v>
      </c>
      <c r="H1247" s="39">
        <v>42644</v>
      </c>
      <c r="I1247">
        <v>2016</v>
      </c>
      <c r="J1247">
        <v>10</v>
      </c>
    </row>
    <row r="1248" spans="1:10" x14ac:dyDescent="0.25">
      <c r="A1248" t="s">
        <v>241</v>
      </c>
      <c r="B1248" t="s">
        <v>272</v>
      </c>
      <c r="C1248" t="s">
        <v>322</v>
      </c>
      <c r="D1248">
        <v>25.116466313369799</v>
      </c>
      <c r="E1248" t="s">
        <v>272</v>
      </c>
      <c r="F1248" t="s">
        <v>272</v>
      </c>
      <c r="G1248">
        <f t="shared" si="19"/>
        <v>25.116466313369799</v>
      </c>
      <c r="H1248" s="39">
        <v>42675</v>
      </c>
      <c r="I1248">
        <v>2016</v>
      </c>
      <c r="J1248">
        <v>11</v>
      </c>
    </row>
    <row r="1249" spans="1:10" x14ac:dyDescent="0.25">
      <c r="A1249" t="s">
        <v>241</v>
      </c>
      <c r="B1249" t="s">
        <v>272</v>
      </c>
      <c r="C1249" t="s">
        <v>323</v>
      </c>
      <c r="D1249">
        <v>24.5902407306362</v>
      </c>
      <c r="E1249" t="s">
        <v>272</v>
      </c>
      <c r="F1249" t="s">
        <v>272</v>
      </c>
      <c r="G1249">
        <f t="shared" si="19"/>
        <v>24.5902407306362</v>
      </c>
      <c r="H1249" s="39">
        <v>42705</v>
      </c>
      <c r="I1249">
        <v>2016</v>
      </c>
      <c r="J1249">
        <v>12</v>
      </c>
    </row>
    <row r="1250" spans="1:10" x14ac:dyDescent="0.25">
      <c r="A1250" t="s">
        <v>241</v>
      </c>
      <c r="B1250" t="s">
        <v>272</v>
      </c>
      <c r="C1250" t="s">
        <v>324</v>
      </c>
      <c r="D1250">
        <v>24.125823046690201</v>
      </c>
      <c r="E1250" t="s">
        <v>272</v>
      </c>
      <c r="F1250" t="s">
        <v>272</v>
      </c>
      <c r="G1250">
        <f t="shared" si="19"/>
        <v>24.125823046690201</v>
      </c>
      <c r="H1250" s="39">
        <v>42736</v>
      </c>
      <c r="I1250">
        <v>2017</v>
      </c>
      <c r="J1250">
        <v>1</v>
      </c>
    </row>
    <row r="1251" spans="1:10" x14ac:dyDescent="0.25">
      <c r="A1251" t="s">
        <v>241</v>
      </c>
      <c r="B1251" t="s">
        <v>272</v>
      </c>
      <c r="C1251" t="s">
        <v>325</v>
      </c>
      <c r="D1251">
        <v>24.491519781183701</v>
      </c>
      <c r="E1251" t="s">
        <v>272</v>
      </c>
      <c r="F1251" t="s">
        <v>272</v>
      </c>
      <c r="G1251">
        <f t="shared" si="19"/>
        <v>24.491519781183701</v>
      </c>
      <c r="H1251" s="39">
        <v>42767</v>
      </c>
      <c r="I1251">
        <v>2017</v>
      </c>
      <c r="J1251">
        <v>2</v>
      </c>
    </row>
    <row r="1252" spans="1:10" x14ac:dyDescent="0.25">
      <c r="A1252" t="s">
        <v>241</v>
      </c>
      <c r="B1252" t="s">
        <v>272</v>
      </c>
      <c r="C1252" t="s">
        <v>326</v>
      </c>
      <c r="D1252">
        <v>24.3953741608474</v>
      </c>
      <c r="E1252" t="s">
        <v>272</v>
      </c>
      <c r="F1252" t="s">
        <v>272</v>
      </c>
      <c r="G1252">
        <f t="shared" si="19"/>
        <v>24.3953741608474</v>
      </c>
      <c r="H1252" s="39">
        <v>42795</v>
      </c>
      <c r="I1252">
        <v>2017</v>
      </c>
      <c r="J1252">
        <v>3</v>
      </c>
    </row>
    <row r="1253" spans="1:10" x14ac:dyDescent="0.25">
      <c r="A1253" t="s">
        <v>241</v>
      </c>
      <c r="B1253" t="s">
        <v>272</v>
      </c>
      <c r="C1253" t="s">
        <v>327</v>
      </c>
      <c r="D1253">
        <v>24.397949489963601</v>
      </c>
      <c r="E1253" t="s">
        <v>272</v>
      </c>
      <c r="F1253" t="s">
        <v>272</v>
      </c>
      <c r="G1253">
        <f t="shared" si="19"/>
        <v>24.397949489963601</v>
      </c>
      <c r="H1253" s="39">
        <v>42826</v>
      </c>
      <c r="I1253">
        <v>2017</v>
      </c>
      <c r="J1253">
        <v>4</v>
      </c>
    </row>
    <row r="1254" spans="1:10" x14ac:dyDescent="0.25">
      <c r="A1254" t="s">
        <v>241</v>
      </c>
      <c r="B1254" t="s">
        <v>272</v>
      </c>
      <c r="C1254" t="s">
        <v>328</v>
      </c>
      <c r="D1254">
        <v>24.606121926852499</v>
      </c>
      <c r="E1254" t="s">
        <v>272</v>
      </c>
      <c r="F1254" t="s">
        <v>272</v>
      </c>
      <c r="G1254">
        <f t="shared" si="19"/>
        <v>24.606121926852499</v>
      </c>
      <c r="H1254" s="39">
        <v>42856</v>
      </c>
      <c r="I1254">
        <v>2017</v>
      </c>
      <c r="J1254">
        <v>5</v>
      </c>
    </row>
    <row r="1255" spans="1:10" x14ac:dyDescent="0.25">
      <c r="A1255" t="s">
        <v>241</v>
      </c>
      <c r="B1255" t="s">
        <v>272</v>
      </c>
      <c r="C1255" t="s">
        <v>329</v>
      </c>
      <c r="D1255">
        <v>23.812920559077899</v>
      </c>
      <c r="E1255" t="s">
        <v>272</v>
      </c>
      <c r="F1255" t="s">
        <v>272</v>
      </c>
      <c r="G1255">
        <f t="shared" si="19"/>
        <v>23.812920559077899</v>
      </c>
      <c r="H1255" s="39">
        <v>42887</v>
      </c>
      <c r="I1255">
        <v>2017</v>
      </c>
      <c r="J1255">
        <v>6</v>
      </c>
    </row>
    <row r="1256" spans="1:10" x14ac:dyDescent="0.25">
      <c r="A1256" t="s">
        <v>241</v>
      </c>
      <c r="B1256" t="s">
        <v>272</v>
      </c>
      <c r="C1256" t="s">
        <v>330</v>
      </c>
      <c r="D1256">
        <v>23.087536191361899</v>
      </c>
      <c r="E1256" t="s">
        <v>272</v>
      </c>
      <c r="F1256" t="s">
        <v>272</v>
      </c>
      <c r="G1256">
        <f t="shared" si="19"/>
        <v>23.087536191361899</v>
      </c>
      <c r="H1256" s="39">
        <v>42917</v>
      </c>
      <c r="I1256">
        <v>2017</v>
      </c>
      <c r="J1256">
        <v>7</v>
      </c>
    </row>
    <row r="1257" spans="1:10" x14ac:dyDescent="0.25">
      <c r="A1257" t="s">
        <v>241</v>
      </c>
      <c r="B1257" t="s">
        <v>272</v>
      </c>
      <c r="C1257" t="s">
        <v>331</v>
      </c>
      <c r="D1257">
        <v>24.454177508999599</v>
      </c>
      <c r="E1257" t="s">
        <v>272</v>
      </c>
      <c r="F1257" t="s">
        <v>272</v>
      </c>
      <c r="G1257">
        <f t="shared" si="19"/>
        <v>24.454177508999599</v>
      </c>
      <c r="H1257" s="39">
        <v>42948</v>
      </c>
      <c r="I1257">
        <v>2017</v>
      </c>
      <c r="J1257">
        <v>8</v>
      </c>
    </row>
    <row r="1258" spans="1:10" x14ac:dyDescent="0.25">
      <c r="A1258" t="s">
        <v>241</v>
      </c>
      <c r="B1258" t="s">
        <v>272</v>
      </c>
      <c r="C1258" t="s">
        <v>332</v>
      </c>
      <c r="D1258">
        <v>24.497528882454802</v>
      </c>
      <c r="E1258" t="s">
        <v>272</v>
      </c>
      <c r="F1258" t="s">
        <v>272</v>
      </c>
      <c r="G1258">
        <f t="shared" si="19"/>
        <v>24.497528882454802</v>
      </c>
      <c r="H1258" s="39">
        <v>42979</v>
      </c>
      <c r="I1258">
        <v>2017</v>
      </c>
      <c r="J1258">
        <v>9</v>
      </c>
    </row>
    <row r="1259" spans="1:10" x14ac:dyDescent="0.25">
      <c r="A1259" t="s">
        <v>241</v>
      </c>
      <c r="B1259" t="s">
        <v>272</v>
      </c>
      <c r="C1259" t="s">
        <v>333</v>
      </c>
      <c r="D1259">
        <v>24.642605755998002</v>
      </c>
      <c r="E1259" t="s">
        <v>272</v>
      </c>
      <c r="F1259" t="s">
        <v>272</v>
      </c>
      <c r="G1259">
        <f t="shared" si="19"/>
        <v>24.642605755998002</v>
      </c>
      <c r="H1259" s="39">
        <v>43009</v>
      </c>
      <c r="I1259">
        <v>2017</v>
      </c>
      <c r="J1259">
        <v>10</v>
      </c>
    </row>
    <row r="1260" spans="1:10" x14ac:dyDescent="0.25">
      <c r="A1260" t="s">
        <v>241</v>
      </c>
      <c r="B1260" t="s">
        <v>272</v>
      </c>
      <c r="C1260" t="s">
        <v>334</v>
      </c>
      <c r="D1260">
        <v>24.589382287597498</v>
      </c>
      <c r="E1260" t="s">
        <v>272</v>
      </c>
      <c r="F1260" t="s">
        <v>272</v>
      </c>
      <c r="G1260">
        <f t="shared" si="19"/>
        <v>24.589382287597498</v>
      </c>
      <c r="H1260" s="39">
        <v>43040</v>
      </c>
      <c r="I1260">
        <v>2017</v>
      </c>
      <c r="J1260">
        <v>11</v>
      </c>
    </row>
    <row r="1261" spans="1:10" x14ac:dyDescent="0.25">
      <c r="A1261" t="s">
        <v>241</v>
      </c>
      <c r="B1261" t="s">
        <v>272</v>
      </c>
      <c r="C1261" t="s">
        <v>335</v>
      </c>
      <c r="D1261">
        <v>25.313049769235999</v>
      </c>
      <c r="E1261" t="s">
        <v>272</v>
      </c>
      <c r="F1261" t="s">
        <v>272</v>
      </c>
      <c r="G1261">
        <f t="shared" si="19"/>
        <v>25.313049769235999</v>
      </c>
      <c r="H1261" s="39">
        <v>43070</v>
      </c>
      <c r="I1261">
        <v>2017</v>
      </c>
      <c r="J1261">
        <v>12</v>
      </c>
    </row>
    <row r="1262" spans="1:10" x14ac:dyDescent="0.25">
      <c r="A1262" t="s">
        <v>241</v>
      </c>
      <c r="B1262" t="s">
        <v>272</v>
      </c>
      <c r="C1262" t="s">
        <v>336</v>
      </c>
      <c r="D1262">
        <v>23.814208223635902</v>
      </c>
      <c r="E1262" t="s">
        <v>272</v>
      </c>
      <c r="F1262" t="s">
        <v>272</v>
      </c>
      <c r="G1262">
        <f t="shared" si="19"/>
        <v>23.814208223635902</v>
      </c>
      <c r="H1262" s="39">
        <v>43101</v>
      </c>
      <c r="I1262">
        <v>2018</v>
      </c>
      <c r="J1262">
        <v>1</v>
      </c>
    </row>
    <row r="1263" spans="1:10" x14ac:dyDescent="0.25">
      <c r="A1263" t="s">
        <v>241</v>
      </c>
      <c r="B1263" t="s">
        <v>272</v>
      </c>
      <c r="C1263" t="s">
        <v>337</v>
      </c>
      <c r="D1263">
        <v>25.195872294451199</v>
      </c>
      <c r="E1263" t="s">
        <v>272</v>
      </c>
      <c r="F1263" t="s">
        <v>272</v>
      </c>
      <c r="G1263">
        <f t="shared" si="19"/>
        <v>25.195872294451199</v>
      </c>
      <c r="H1263" s="39">
        <v>43132</v>
      </c>
      <c r="I1263">
        <v>2018</v>
      </c>
      <c r="J1263">
        <v>2</v>
      </c>
    </row>
    <row r="1264" spans="1:10" x14ac:dyDescent="0.25">
      <c r="A1264" t="s">
        <v>241</v>
      </c>
      <c r="B1264" t="s">
        <v>272</v>
      </c>
      <c r="C1264" t="s">
        <v>338</v>
      </c>
      <c r="D1264">
        <v>24.706559762382401</v>
      </c>
      <c r="E1264" t="s">
        <v>272</v>
      </c>
      <c r="F1264" t="s">
        <v>272</v>
      </c>
      <c r="G1264">
        <f t="shared" si="19"/>
        <v>24.706559762382401</v>
      </c>
      <c r="H1264" s="39">
        <v>43160</v>
      </c>
      <c r="I1264">
        <v>2018</v>
      </c>
      <c r="J1264">
        <v>3</v>
      </c>
    </row>
    <row r="1265" spans="1:10" x14ac:dyDescent="0.25">
      <c r="A1265" t="s">
        <v>241</v>
      </c>
      <c r="B1265" t="s">
        <v>272</v>
      </c>
      <c r="C1265" t="s">
        <v>339</v>
      </c>
      <c r="D1265">
        <v>23.7601263121967</v>
      </c>
      <c r="E1265" t="s">
        <v>272</v>
      </c>
      <c r="F1265" t="s">
        <v>272</v>
      </c>
      <c r="G1265">
        <f t="shared" si="19"/>
        <v>23.7601263121967</v>
      </c>
      <c r="H1265" s="39">
        <v>43191</v>
      </c>
      <c r="I1265">
        <v>2018</v>
      </c>
      <c r="J1265">
        <v>4</v>
      </c>
    </row>
    <row r="1266" spans="1:10" x14ac:dyDescent="0.25">
      <c r="A1266" t="s">
        <v>241</v>
      </c>
      <c r="B1266" t="s">
        <v>272</v>
      </c>
      <c r="C1266" t="s">
        <v>340</v>
      </c>
      <c r="D1266">
        <v>23.601314350034102</v>
      </c>
      <c r="E1266" t="s">
        <v>272</v>
      </c>
      <c r="F1266" t="s">
        <v>272</v>
      </c>
      <c r="G1266">
        <f t="shared" si="19"/>
        <v>23.601314350034102</v>
      </c>
      <c r="H1266" s="39">
        <v>43221</v>
      </c>
      <c r="I1266">
        <v>2018</v>
      </c>
      <c r="J1266">
        <v>5</v>
      </c>
    </row>
    <row r="1267" spans="1:10" x14ac:dyDescent="0.25">
      <c r="A1267" t="s">
        <v>241</v>
      </c>
      <c r="B1267" t="s">
        <v>272</v>
      </c>
      <c r="C1267" t="s">
        <v>341</v>
      </c>
      <c r="D1267">
        <v>22.750168077146</v>
      </c>
      <c r="E1267" t="s">
        <v>272</v>
      </c>
      <c r="F1267" t="s">
        <v>272</v>
      </c>
      <c r="G1267">
        <f t="shared" si="19"/>
        <v>22.750168077146</v>
      </c>
      <c r="H1267" s="39">
        <v>43252</v>
      </c>
      <c r="I1267">
        <v>2018</v>
      </c>
      <c r="J1267">
        <v>6</v>
      </c>
    </row>
    <row r="1268" spans="1:10" x14ac:dyDescent="0.25">
      <c r="A1268" t="s">
        <v>241</v>
      </c>
      <c r="B1268" t="s">
        <v>272</v>
      </c>
      <c r="C1268" t="s">
        <v>342</v>
      </c>
      <c r="D1268">
        <v>23.099983615423302</v>
      </c>
      <c r="E1268" t="s">
        <v>272</v>
      </c>
      <c r="F1268" t="s">
        <v>272</v>
      </c>
      <c r="G1268">
        <f t="shared" si="19"/>
        <v>23.099983615423302</v>
      </c>
      <c r="H1268" s="39">
        <v>43282</v>
      </c>
      <c r="I1268">
        <v>2018</v>
      </c>
      <c r="J1268">
        <v>7</v>
      </c>
    </row>
    <row r="1269" spans="1:10" x14ac:dyDescent="0.25">
      <c r="A1269" t="s">
        <v>241</v>
      </c>
      <c r="B1269" t="s">
        <v>272</v>
      </c>
      <c r="C1269" t="s">
        <v>343</v>
      </c>
      <c r="D1269">
        <v>23.356658083999701</v>
      </c>
      <c r="E1269" t="s">
        <v>272</v>
      </c>
      <c r="F1269" t="s">
        <v>272</v>
      </c>
      <c r="G1269">
        <f t="shared" si="19"/>
        <v>23.356658083999701</v>
      </c>
      <c r="H1269" s="39">
        <v>43313</v>
      </c>
      <c r="I1269">
        <v>2018</v>
      </c>
      <c r="J1269">
        <v>8</v>
      </c>
    </row>
    <row r="1270" spans="1:10" x14ac:dyDescent="0.25">
      <c r="A1270" t="s">
        <v>241</v>
      </c>
      <c r="B1270" t="s">
        <v>272</v>
      </c>
      <c r="C1270" t="s">
        <v>344</v>
      </c>
      <c r="D1270">
        <v>24.672222040833699</v>
      </c>
      <c r="E1270" t="s">
        <v>272</v>
      </c>
      <c r="F1270" t="s">
        <v>272</v>
      </c>
      <c r="G1270">
        <f t="shared" si="19"/>
        <v>24.672222040833699</v>
      </c>
      <c r="H1270" s="39">
        <v>43344</v>
      </c>
      <c r="I1270">
        <v>2018</v>
      </c>
      <c r="J1270">
        <v>9</v>
      </c>
    </row>
    <row r="1271" spans="1:10" x14ac:dyDescent="0.25">
      <c r="A1271" t="s">
        <v>241</v>
      </c>
      <c r="B1271" t="s">
        <v>272</v>
      </c>
      <c r="C1271" t="s">
        <v>345</v>
      </c>
      <c r="D1271">
        <v>24.732742275063298</v>
      </c>
      <c r="E1271" t="s">
        <v>272</v>
      </c>
      <c r="F1271" t="s">
        <v>272</v>
      </c>
      <c r="G1271">
        <f t="shared" si="19"/>
        <v>24.732742275063298</v>
      </c>
      <c r="H1271" s="39">
        <v>43374</v>
      </c>
      <c r="I1271">
        <v>2018</v>
      </c>
      <c r="J1271">
        <v>10</v>
      </c>
    </row>
    <row r="1272" spans="1:10" x14ac:dyDescent="0.25">
      <c r="A1272" t="s">
        <v>241</v>
      </c>
      <c r="B1272" t="s">
        <v>272</v>
      </c>
      <c r="C1272" t="s">
        <v>346</v>
      </c>
      <c r="D1272">
        <v>24.740468262411699</v>
      </c>
      <c r="E1272" t="s">
        <v>272</v>
      </c>
      <c r="F1272" t="s">
        <v>272</v>
      </c>
      <c r="G1272">
        <f t="shared" si="19"/>
        <v>24.740468262411699</v>
      </c>
      <c r="H1272" s="39">
        <v>43405</v>
      </c>
      <c r="I1272">
        <v>2018</v>
      </c>
      <c r="J1272">
        <v>11</v>
      </c>
    </row>
    <row r="1273" spans="1:10" x14ac:dyDescent="0.25">
      <c r="A1273" t="s">
        <v>241</v>
      </c>
      <c r="B1273" t="s">
        <v>272</v>
      </c>
      <c r="C1273" t="s">
        <v>347</v>
      </c>
      <c r="D1273">
        <v>24.1348366985968</v>
      </c>
      <c r="E1273" t="s">
        <v>272</v>
      </c>
      <c r="F1273" t="s">
        <v>272</v>
      </c>
      <c r="G1273">
        <f t="shared" si="19"/>
        <v>24.1348366985968</v>
      </c>
      <c r="H1273" s="39">
        <v>43435</v>
      </c>
      <c r="I1273">
        <v>2018</v>
      </c>
      <c r="J1273">
        <v>12</v>
      </c>
    </row>
    <row r="1274" spans="1:10" x14ac:dyDescent="0.25">
      <c r="A1274" t="s">
        <v>241</v>
      </c>
      <c r="B1274" t="s">
        <v>272</v>
      </c>
      <c r="C1274" t="s">
        <v>348</v>
      </c>
      <c r="D1274">
        <v>23.908636957894799</v>
      </c>
      <c r="E1274" t="s">
        <v>272</v>
      </c>
      <c r="F1274" t="s">
        <v>272</v>
      </c>
      <c r="G1274">
        <f t="shared" si="19"/>
        <v>23.908636957894799</v>
      </c>
      <c r="H1274" s="39">
        <v>43466</v>
      </c>
      <c r="I1274">
        <v>2019</v>
      </c>
      <c r="J1274">
        <v>1</v>
      </c>
    </row>
    <row r="1275" spans="1:10" x14ac:dyDescent="0.25">
      <c r="A1275" t="s">
        <v>241</v>
      </c>
      <c r="B1275" t="s">
        <v>272</v>
      </c>
      <c r="C1275" t="s">
        <v>349</v>
      </c>
      <c r="D1275">
        <v>24.568779654668301</v>
      </c>
      <c r="E1275" t="s">
        <v>272</v>
      </c>
      <c r="F1275" t="s">
        <v>272</v>
      </c>
      <c r="G1275">
        <f t="shared" si="19"/>
        <v>24.568779654668301</v>
      </c>
      <c r="H1275" s="39">
        <v>43497</v>
      </c>
      <c r="I1275">
        <v>2019</v>
      </c>
      <c r="J1275">
        <v>2</v>
      </c>
    </row>
    <row r="1276" spans="1:10" x14ac:dyDescent="0.25">
      <c r="A1276" t="s">
        <v>241</v>
      </c>
      <c r="B1276" t="s">
        <v>272</v>
      </c>
      <c r="C1276" t="s">
        <v>350</v>
      </c>
      <c r="D1276">
        <v>24.495382774858001</v>
      </c>
      <c r="E1276" t="s">
        <v>272</v>
      </c>
      <c r="F1276" t="s">
        <v>272</v>
      </c>
      <c r="G1276">
        <f t="shared" si="19"/>
        <v>24.495382774858001</v>
      </c>
      <c r="H1276" s="39">
        <v>43525</v>
      </c>
      <c r="I1276">
        <v>2019</v>
      </c>
      <c r="J1276">
        <v>3</v>
      </c>
    </row>
    <row r="1277" spans="1:10" x14ac:dyDescent="0.25">
      <c r="A1277" t="s">
        <v>241</v>
      </c>
      <c r="B1277" t="s">
        <v>272</v>
      </c>
      <c r="C1277" t="s">
        <v>351</v>
      </c>
      <c r="D1277">
        <v>24.892412680264702</v>
      </c>
      <c r="E1277" t="s">
        <v>272</v>
      </c>
      <c r="F1277" t="s">
        <v>272</v>
      </c>
      <c r="G1277">
        <f t="shared" si="19"/>
        <v>24.892412680264702</v>
      </c>
      <c r="H1277" s="39">
        <v>43556</v>
      </c>
      <c r="I1277">
        <v>2019</v>
      </c>
      <c r="J1277">
        <v>4</v>
      </c>
    </row>
    <row r="1278" spans="1:10" x14ac:dyDescent="0.25">
      <c r="A1278" t="s">
        <v>241</v>
      </c>
      <c r="B1278" t="s">
        <v>272</v>
      </c>
      <c r="C1278" t="s">
        <v>352</v>
      </c>
      <c r="D1278">
        <v>24.683381800336999</v>
      </c>
      <c r="E1278" t="s">
        <v>272</v>
      </c>
      <c r="F1278" t="s">
        <v>272</v>
      </c>
      <c r="G1278">
        <f t="shared" si="19"/>
        <v>24.683381800336999</v>
      </c>
      <c r="H1278" s="39">
        <v>43586</v>
      </c>
      <c r="I1278">
        <v>2019</v>
      </c>
      <c r="J1278">
        <v>5</v>
      </c>
    </row>
    <row r="1279" spans="1:10" x14ac:dyDescent="0.25">
      <c r="A1279" t="s">
        <v>241</v>
      </c>
      <c r="B1279" t="s">
        <v>272</v>
      </c>
      <c r="C1279" t="s">
        <v>353</v>
      </c>
      <c r="D1279">
        <v>23.0235821849774</v>
      </c>
      <c r="E1279" t="s">
        <v>272</v>
      </c>
      <c r="F1279" t="s">
        <v>272</v>
      </c>
      <c r="G1279">
        <f t="shared" si="19"/>
        <v>23.0235821849774</v>
      </c>
      <c r="H1279" s="39">
        <v>43617</v>
      </c>
      <c r="I1279">
        <v>2019</v>
      </c>
      <c r="J1279">
        <v>6</v>
      </c>
    </row>
    <row r="1280" spans="1:10" x14ac:dyDescent="0.25">
      <c r="A1280" t="s">
        <v>241</v>
      </c>
      <c r="B1280" t="s">
        <v>272</v>
      </c>
      <c r="C1280" t="s">
        <v>354</v>
      </c>
      <c r="D1280">
        <v>23.128741457220301</v>
      </c>
      <c r="E1280" t="s">
        <v>272</v>
      </c>
      <c r="F1280" t="s">
        <v>272</v>
      </c>
      <c r="G1280">
        <f t="shared" si="19"/>
        <v>23.128741457220301</v>
      </c>
      <c r="H1280" s="39">
        <v>43647</v>
      </c>
      <c r="I1280">
        <v>2019</v>
      </c>
      <c r="J1280">
        <v>7</v>
      </c>
    </row>
    <row r="1281" spans="1:10" x14ac:dyDescent="0.25">
      <c r="A1281" t="s">
        <v>241</v>
      </c>
      <c r="B1281" t="s">
        <v>272</v>
      </c>
      <c r="C1281" t="s">
        <v>355</v>
      </c>
      <c r="D1281">
        <v>23.503451843620301</v>
      </c>
      <c r="E1281" t="s">
        <v>272</v>
      </c>
      <c r="F1281" t="s">
        <v>272</v>
      </c>
      <c r="G1281">
        <f t="shared" si="19"/>
        <v>23.503451843620301</v>
      </c>
      <c r="H1281" s="39">
        <v>43678</v>
      </c>
      <c r="I1281">
        <v>2019</v>
      </c>
      <c r="J1281">
        <v>8</v>
      </c>
    </row>
    <row r="1282" spans="1:10" x14ac:dyDescent="0.25">
      <c r="A1282" t="s">
        <v>241</v>
      </c>
      <c r="B1282" t="s">
        <v>272</v>
      </c>
      <c r="C1282" t="s">
        <v>356</v>
      </c>
      <c r="D1282">
        <v>24.9851245284461</v>
      </c>
      <c r="E1282" t="s">
        <v>272</v>
      </c>
      <c r="F1282" t="s">
        <v>272</v>
      </c>
      <c r="G1282">
        <f t="shared" ref="G1282:G1345" si="20">D1282</f>
        <v>24.9851245284461</v>
      </c>
      <c r="H1282" s="39">
        <v>43709</v>
      </c>
      <c r="I1282">
        <v>2019</v>
      </c>
      <c r="J1282">
        <v>9</v>
      </c>
    </row>
    <row r="1283" spans="1:10" x14ac:dyDescent="0.25">
      <c r="A1283" t="s">
        <v>241</v>
      </c>
      <c r="B1283" t="s">
        <v>272</v>
      </c>
      <c r="C1283" t="s">
        <v>357</v>
      </c>
      <c r="D1283">
        <v>24.558907559723099</v>
      </c>
      <c r="E1283" t="s">
        <v>272</v>
      </c>
      <c r="F1283" t="s">
        <v>272</v>
      </c>
      <c r="G1283">
        <f t="shared" si="20"/>
        <v>24.558907559723099</v>
      </c>
      <c r="H1283" s="39">
        <v>43739</v>
      </c>
      <c r="I1283">
        <v>2019</v>
      </c>
      <c r="J1283">
        <v>10</v>
      </c>
    </row>
    <row r="1284" spans="1:10" x14ac:dyDescent="0.25">
      <c r="A1284" t="s">
        <v>241</v>
      </c>
      <c r="B1284" t="s">
        <v>272</v>
      </c>
      <c r="C1284" t="s">
        <v>358</v>
      </c>
      <c r="D1284">
        <v>24.6838110218564</v>
      </c>
      <c r="E1284" t="s">
        <v>272</v>
      </c>
      <c r="F1284" t="s">
        <v>272</v>
      </c>
      <c r="G1284">
        <f t="shared" si="20"/>
        <v>24.6838110218564</v>
      </c>
      <c r="H1284" s="39">
        <v>43770</v>
      </c>
      <c r="I1284">
        <v>2019</v>
      </c>
      <c r="J1284">
        <v>11</v>
      </c>
    </row>
    <row r="1285" spans="1:10" x14ac:dyDescent="0.25">
      <c r="A1285" t="s">
        <v>241</v>
      </c>
      <c r="B1285" t="s">
        <v>272</v>
      </c>
      <c r="C1285" t="s">
        <v>359</v>
      </c>
      <c r="D1285">
        <v>24.632733661052701</v>
      </c>
      <c r="E1285" t="s">
        <v>272</v>
      </c>
      <c r="F1285" t="s">
        <v>272</v>
      </c>
      <c r="G1285">
        <f t="shared" si="20"/>
        <v>24.632733661052701</v>
      </c>
      <c r="H1285" s="39">
        <v>43800</v>
      </c>
      <c r="I1285">
        <v>2019</v>
      </c>
      <c r="J1285">
        <v>12</v>
      </c>
    </row>
    <row r="1286" spans="1:10" x14ac:dyDescent="0.25">
      <c r="A1286" t="s">
        <v>241</v>
      </c>
      <c r="B1286" t="s">
        <v>272</v>
      </c>
      <c r="C1286" t="s">
        <v>360</v>
      </c>
      <c r="D1286">
        <v>25.274849054013099</v>
      </c>
      <c r="E1286" t="s">
        <v>272</v>
      </c>
      <c r="F1286" t="s">
        <v>272</v>
      </c>
      <c r="G1286">
        <f t="shared" si="20"/>
        <v>25.274849054013099</v>
      </c>
      <c r="H1286" s="39">
        <v>43831</v>
      </c>
      <c r="I1286">
        <v>2020</v>
      </c>
      <c r="J1286">
        <v>1</v>
      </c>
    </row>
    <row r="1287" spans="1:10" x14ac:dyDescent="0.25">
      <c r="A1287" t="s">
        <v>241</v>
      </c>
      <c r="B1287" t="s">
        <v>272</v>
      </c>
      <c r="C1287" t="s">
        <v>361</v>
      </c>
      <c r="D1287">
        <v>25.587751541625501</v>
      </c>
      <c r="E1287" t="s">
        <v>272</v>
      </c>
      <c r="F1287" t="s">
        <v>272</v>
      </c>
      <c r="G1287">
        <f t="shared" si="20"/>
        <v>25.587751541625501</v>
      </c>
      <c r="H1287" s="39">
        <v>43862</v>
      </c>
      <c r="I1287">
        <v>2020</v>
      </c>
      <c r="J1287">
        <v>2</v>
      </c>
    </row>
    <row r="1288" spans="1:10" x14ac:dyDescent="0.25">
      <c r="A1288" t="s">
        <v>241</v>
      </c>
      <c r="B1288" t="s">
        <v>272</v>
      </c>
      <c r="C1288" t="s">
        <v>362</v>
      </c>
      <c r="D1288">
        <v>25.497185801040899</v>
      </c>
      <c r="E1288" t="s">
        <v>272</v>
      </c>
      <c r="F1288" t="s">
        <v>272</v>
      </c>
      <c r="G1288">
        <f t="shared" si="20"/>
        <v>25.497185801040899</v>
      </c>
      <c r="H1288" s="39">
        <v>43891</v>
      </c>
      <c r="I1288">
        <v>2020</v>
      </c>
      <c r="J1288">
        <v>3</v>
      </c>
    </row>
    <row r="1289" spans="1:10" x14ac:dyDescent="0.25">
      <c r="A1289" t="s">
        <v>241</v>
      </c>
      <c r="B1289" t="s">
        <v>272</v>
      </c>
      <c r="C1289" t="s">
        <v>363</v>
      </c>
      <c r="D1289">
        <v>24.857216515677202</v>
      </c>
      <c r="E1289" t="s">
        <v>272</v>
      </c>
      <c r="F1289" t="s">
        <v>272</v>
      </c>
      <c r="G1289">
        <f t="shared" si="20"/>
        <v>24.857216515677202</v>
      </c>
      <c r="H1289" s="39">
        <v>43922</v>
      </c>
      <c r="I1289">
        <v>2020</v>
      </c>
      <c r="J1289">
        <v>4</v>
      </c>
    </row>
    <row r="1290" spans="1:10" x14ac:dyDescent="0.25">
      <c r="A1290" t="s">
        <v>241</v>
      </c>
      <c r="B1290" t="s">
        <v>272</v>
      </c>
      <c r="C1290" t="s">
        <v>364</v>
      </c>
      <c r="D1290">
        <v>24.214671901197502</v>
      </c>
      <c r="E1290" t="s">
        <v>272</v>
      </c>
      <c r="F1290" t="s">
        <v>272</v>
      </c>
      <c r="G1290">
        <f t="shared" si="20"/>
        <v>24.214671901197502</v>
      </c>
      <c r="H1290" s="39">
        <v>43952</v>
      </c>
      <c r="I1290">
        <v>2020</v>
      </c>
      <c r="J1290">
        <v>5</v>
      </c>
    </row>
    <row r="1291" spans="1:10" x14ac:dyDescent="0.25">
      <c r="A1291" t="s">
        <v>241</v>
      </c>
      <c r="B1291" t="s">
        <v>272</v>
      </c>
      <c r="C1291" t="s">
        <v>365</v>
      </c>
      <c r="D1291">
        <v>24.073458021328499</v>
      </c>
      <c r="E1291" t="s">
        <v>272</v>
      </c>
      <c r="F1291" t="s">
        <v>272</v>
      </c>
      <c r="G1291">
        <f t="shared" si="20"/>
        <v>24.073458021328499</v>
      </c>
      <c r="H1291" s="39">
        <v>43983</v>
      </c>
      <c r="I1291">
        <v>2020</v>
      </c>
      <c r="J1291">
        <v>6</v>
      </c>
    </row>
    <row r="1292" spans="1:10" x14ac:dyDescent="0.25">
      <c r="A1292" t="s">
        <v>241</v>
      </c>
      <c r="B1292" t="s">
        <v>272</v>
      </c>
      <c r="C1292" t="s">
        <v>366</v>
      </c>
      <c r="D1292">
        <v>23.654967039953899</v>
      </c>
      <c r="E1292" t="s">
        <v>272</v>
      </c>
      <c r="F1292" t="s">
        <v>272</v>
      </c>
      <c r="G1292">
        <f t="shared" si="20"/>
        <v>23.654967039953899</v>
      </c>
      <c r="H1292" s="39">
        <v>44013</v>
      </c>
      <c r="I1292">
        <v>2020</v>
      </c>
      <c r="J1292">
        <v>7</v>
      </c>
    </row>
    <row r="1293" spans="1:10" x14ac:dyDescent="0.25">
      <c r="A1293" t="s">
        <v>241</v>
      </c>
      <c r="B1293" t="s">
        <v>272</v>
      </c>
      <c r="C1293" t="s">
        <v>367</v>
      </c>
      <c r="D1293">
        <v>24.1902062745941</v>
      </c>
      <c r="E1293" t="s">
        <v>272</v>
      </c>
      <c r="F1293" t="s">
        <v>272</v>
      </c>
      <c r="G1293">
        <f t="shared" si="20"/>
        <v>24.1902062745941</v>
      </c>
      <c r="H1293" s="39">
        <v>44044</v>
      </c>
      <c r="I1293">
        <v>2020</v>
      </c>
      <c r="J1293">
        <v>8</v>
      </c>
    </row>
    <row r="1294" spans="1:10" x14ac:dyDescent="0.25">
      <c r="A1294" t="s">
        <v>241</v>
      </c>
      <c r="B1294" t="s">
        <v>272</v>
      </c>
      <c r="C1294" t="s">
        <v>368</v>
      </c>
      <c r="D1294">
        <v>24.6966876674372</v>
      </c>
      <c r="E1294" t="s">
        <v>272</v>
      </c>
      <c r="F1294" t="s">
        <v>272</v>
      </c>
      <c r="G1294">
        <f t="shared" si="20"/>
        <v>24.6966876674372</v>
      </c>
      <c r="H1294" s="39">
        <v>44075</v>
      </c>
      <c r="I1294">
        <v>2020</v>
      </c>
      <c r="J1294">
        <v>9</v>
      </c>
    </row>
    <row r="1295" spans="1:10" x14ac:dyDescent="0.25">
      <c r="A1295" t="s">
        <v>241</v>
      </c>
      <c r="B1295" t="s">
        <v>272</v>
      </c>
      <c r="C1295" t="s">
        <v>369</v>
      </c>
      <c r="D1295">
        <v>25.0881376930922</v>
      </c>
      <c r="E1295" t="s">
        <v>272</v>
      </c>
      <c r="F1295" t="s">
        <v>272</v>
      </c>
      <c r="G1295">
        <f t="shared" si="20"/>
        <v>25.0881376930922</v>
      </c>
      <c r="H1295" s="39">
        <v>44105</v>
      </c>
      <c r="I1295">
        <v>2020</v>
      </c>
      <c r="J1295">
        <v>10</v>
      </c>
    </row>
    <row r="1296" spans="1:10" x14ac:dyDescent="0.25">
      <c r="A1296" t="s">
        <v>241</v>
      </c>
      <c r="B1296" t="s">
        <v>272</v>
      </c>
      <c r="C1296" t="s">
        <v>370</v>
      </c>
      <c r="D1296">
        <v>24.862367173909501</v>
      </c>
      <c r="E1296" t="s">
        <v>272</v>
      </c>
      <c r="F1296" t="s">
        <v>272</v>
      </c>
      <c r="G1296">
        <f t="shared" si="20"/>
        <v>24.862367173909501</v>
      </c>
      <c r="H1296" s="39">
        <v>44136</v>
      </c>
      <c r="I1296">
        <v>2020</v>
      </c>
      <c r="J1296">
        <v>11</v>
      </c>
    </row>
    <row r="1297" spans="1:10" x14ac:dyDescent="0.25">
      <c r="A1297" t="s">
        <v>241</v>
      </c>
      <c r="B1297" t="s">
        <v>272</v>
      </c>
      <c r="C1297" t="s">
        <v>371</v>
      </c>
      <c r="D1297">
        <v>24.1511471163324</v>
      </c>
      <c r="E1297" t="s">
        <v>272</v>
      </c>
      <c r="F1297" t="s">
        <v>272</v>
      </c>
      <c r="G1297">
        <f t="shared" si="20"/>
        <v>24.1511471163324</v>
      </c>
      <c r="H1297" s="39">
        <v>44166</v>
      </c>
      <c r="I1297">
        <v>2020</v>
      </c>
      <c r="J1297">
        <v>12</v>
      </c>
    </row>
    <row r="1298" spans="1:10" x14ac:dyDescent="0.25">
      <c r="A1298" t="s">
        <v>241</v>
      </c>
      <c r="B1298" t="s">
        <v>273</v>
      </c>
      <c r="C1298" t="s">
        <v>300</v>
      </c>
      <c r="D1298">
        <v>10.8276819339232</v>
      </c>
      <c r="E1298" t="s">
        <v>273</v>
      </c>
      <c r="F1298" t="s">
        <v>273</v>
      </c>
      <c r="G1298">
        <f t="shared" si="20"/>
        <v>10.8276819339232</v>
      </c>
      <c r="H1298" s="39">
        <v>42005</v>
      </c>
      <c r="I1298">
        <v>2015</v>
      </c>
      <c r="J1298">
        <v>1</v>
      </c>
    </row>
    <row r="1299" spans="1:10" x14ac:dyDescent="0.25">
      <c r="A1299" t="s">
        <v>241</v>
      </c>
      <c r="B1299" t="s">
        <v>273</v>
      </c>
      <c r="C1299" t="s">
        <v>301</v>
      </c>
      <c r="D1299">
        <v>11.0375712568895</v>
      </c>
      <c r="E1299" t="s">
        <v>273</v>
      </c>
      <c r="F1299" t="s">
        <v>273</v>
      </c>
      <c r="G1299">
        <f t="shared" si="20"/>
        <v>11.0375712568895</v>
      </c>
      <c r="H1299" s="39">
        <v>42036</v>
      </c>
      <c r="I1299">
        <v>2015</v>
      </c>
      <c r="J1299">
        <v>2</v>
      </c>
    </row>
    <row r="1300" spans="1:10" x14ac:dyDescent="0.25">
      <c r="A1300" t="s">
        <v>241</v>
      </c>
      <c r="B1300" t="s">
        <v>273</v>
      </c>
      <c r="C1300" t="s">
        <v>302</v>
      </c>
      <c r="D1300">
        <v>10.907946358043199</v>
      </c>
      <c r="E1300" t="s">
        <v>273</v>
      </c>
      <c r="F1300" t="s">
        <v>273</v>
      </c>
      <c r="G1300">
        <f t="shared" si="20"/>
        <v>10.907946358043199</v>
      </c>
      <c r="H1300" s="39">
        <v>42064</v>
      </c>
      <c r="I1300">
        <v>2015</v>
      </c>
      <c r="J1300">
        <v>3</v>
      </c>
    </row>
    <row r="1301" spans="1:10" x14ac:dyDescent="0.25">
      <c r="A1301" t="s">
        <v>241</v>
      </c>
      <c r="B1301" t="s">
        <v>273</v>
      </c>
      <c r="C1301" t="s">
        <v>303</v>
      </c>
      <c r="D1301">
        <v>11.1075343645449</v>
      </c>
      <c r="E1301" t="s">
        <v>273</v>
      </c>
      <c r="F1301" t="s">
        <v>273</v>
      </c>
      <c r="G1301">
        <f t="shared" si="20"/>
        <v>11.1075343645449</v>
      </c>
      <c r="H1301" s="39">
        <v>42095</v>
      </c>
      <c r="I1301">
        <v>2015</v>
      </c>
      <c r="J1301">
        <v>4</v>
      </c>
    </row>
    <row r="1302" spans="1:10" x14ac:dyDescent="0.25">
      <c r="A1302" t="s">
        <v>241</v>
      </c>
      <c r="B1302" t="s">
        <v>273</v>
      </c>
      <c r="C1302" t="s">
        <v>304</v>
      </c>
      <c r="D1302">
        <v>11.154748731674401</v>
      </c>
      <c r="E1302" t="s">
        <v>273</v>
      </c>
      <c r="F1302" t="s">
        <v>273</v>
      </c>
      <c r="G1302">
        <f t="shared" si="20"/>
        <v>11.154748731674401</v>
      </c>
      <c r="H1302" s="39">
        <v>42125</v>
      </c>
      <c r="I1302">
        <v>2015</v>
      </c>
      <c r="J1302">
        <v>5</v>
      </c>
    </row>
    <row r="1303" spans="1:10" x14ac:dyDescent="0.25">
      <c r="A1303" t="s">
        <v>241</v>
      </c>
      <c r="B1303" t="s">
        <v>273</v>
      </c>
      <c r="C1303" t="s">
        <v>305</v>
      </c>
      <c r="D1303">
        <v>11.066758320205899</v>
      </c>
      <c r="E1303" t="s">
        <v>273</v>
      </c>
      <c r="F1303" t="s">
        <v>273</v>
      </c>
      <c r="G1303">
        <f t="shared" si="20"/>
        <v>11.066758320205899</v>
      </c>
      <c r="H1303" s="39">
        <v>42156</v>
      </c>
      <c r="I1303">
        <v>2015</v>
      </c>
      <c r="J1303">
        <v>6</v>
      </c>
    </row>
    <row r="1304" spans="1:10" x14ac:dyDescent="0.25">
      <c r="A1304" t="s">
        <v>241</v>
      </c>
      <c r="B1304" t="s">
        <v>273</v>
      </c>
      <c r="C1304" t="s">
        <v>306</v>
      </c>
      <c r="D1304">
        <v>10.986923117605199</v>
      </c>
      <c r="E1304" t="s">
        <v>273</v>
      </c>
      <c r="F1304" t="s">
        <v>273</v>
      </c>
      <c r="G1304">
        <f t="shared" si="20"/>
        <v>10.986923117605199</v>
      </c>
      <c r="H1304" s="39">
        <v>42186</v>
      </c>
      <c r="I1304">
        <v>2015</v>
      </c>
      <c r="J1304">
        <v>7</v>
      </c>
    </row>
    <row r="1305" spans="1:10" x14ac:dyDescent="0.25">
      <c r="A1305" t="s">
        <v>241</v>
      </c>
      <c r="B1305" t="s">
        <v>273</v>
      </c>
      <c r="C1305" t="s">
        <v>307</v>
      </c>
      <c r="D1305">
        <v>11.1835065734714</v>
      </c>
      <c r="E1305" t="s">
        <v>273</v>
      </c>
      <c r="F1305" t="s">
        <v>273</v>
      </c>
      <c r="G1305">
        <f t="shared" si="20"/>
        <v>11.1835065734714</v>
      </c>
      <c r="H1305" s="39">
        <v>42217</v>
      </c>
      <c r="I1305">
        <v>2015</v>
      </c>
      <c r="J1305">
        <v>8</v>
      </c>
    </row>
    <row r="1306" spans="1:10" x14ac:dyDescent="0.25">
      <c r="A1306" t="s">
        <v>241</v>
      </c>
      <c r="B1306" t="s">
        <v>273</v>
      </c>
      <c r="C1306" t="s">
        <v>308</v>
      </c>
      <c r="D1306">
        <v>11.336738655882399</v>
      </c>
      <c r="E1306" t="s">
        <v>273</v>
      </c>
      <c r="F1306" t="s">
        <v>273</v>
      </c>
      <c r="G1306">
        <f t="shared" si="20"/>
        <v>11.336738655882399</v>
      </c>
      <c r="H1306" s="39">
        <v>42248</v>
      </c>
      <c r="I1306">
        <v>2015</v>
      </c>
      <c r="J1306">
        <v>9</v>
      </c>
    </row>
    <row r="1307" spans="1:10" x14ac:dyDescent="0.25">
      <c r="A1307" t="s">
        <v>241</v>
      </c>
      <c r="B1307" t="s">
        <v>273</v>
      </c>
      <c r="C1307" t="s">
        <v>309</v>
      </c>
      <c r="D1307">
        <v>11.1843650165101</v>
      </c>
      <c r="E1307" t="s">
        <v>273</v>
      </c>
      <c r="F1307" t="s">
        <v>273</v>
      </c>
      <c r="G1307">
        <f t="shared" si="20"/>
        <v>11.1843650165101</v>
      </c>
      <c r="H1307" s="39">
        <v>42278</v>
      </c>
      <c r="I1307">
        <v>2015</v>
      </c>
      <c r="J1307">
        <v>10</v>
      </c>
    </row>
    <row r="1308" spans="1:10" x14ac:dyDescent="0.25">
      <c r="A1308" t="s">
        <v>241</v>
      </c>
      <c r="B1308" t="s">
        <v>273</v>
      </c>
      <c r="C1308" t="s">
        <v>310</v>
      </c>
      <c r="D1308">
        <v>11.2800814153271</v>
      </c>
      <c r="E1308" t="s">
        <v>273</v>
      </c>
      <c r="F1308" t="s">
        <v>273</v>
      </c>
      <c r="G1308">
        <f t="shared" si="20"/>
        <v>11.2800814153271</v>
      </c>
      <c r="H1308" s="39">
        <v>42309</v>
      </c>
      <c r="I1308">
        <v>2015</v>
      </c>
      <c r="J1308">
        <v>11</v>
      </c>
    </row>
    <row r="1309" spans="1:10" x14ac:dyDescent="0.25">
      <c r="A1309" t="s">
        <v>241</v>
      </c>
      <c r="B1309" t="s">
        <v>273</v>
      </c>
      <c r="C1309" t="s">
        <v>311</v>
      </c>
      <c r="D1309">
        <v>11.859959687980499</v>
      </c>
      <c r="E1309" t="s">
        <v>273</v>
      </c>
      <c r="F1309" t="s">
        <v>273</v>
      </c>
      <c r="G1309">
        <f t="shared" si="20"/>
        <v>11.859959687980499</v>
      </c>
      <c r="H1309" s="39">
        <v>42339</v>
      </c>
      <c r="I1309">
        <v>2015</v>
      </c>
      <c r="J1309">
        <v>12</v>
      </c>
    </row>
    <row r="1310" spans="1:10" x14ac:dyDescent="0.25">
      <c r="A1310" t="s">
        <v>241</v>
      </c>
      <c r="B1310" t="s">
        <v>273</v>
      </c>
      <c r="C1310" t="s">
        <v>312</v>
      </c>
      <c r="D1310">
        <v>11.780982928418499</v>
      </c>
      <c r="E1310" t="s">
        <v>273</v>
      </c>
      <c r="F1310" t="s">
        <v>273</v>
      </c>
      <c r="G1310">
        <f t="shared" si="20"/>
        <v>11.780982928418499</v>
      </c>
      <c r="H1310" s="39">
        <v>42370</v>
      </c>
      <c r="I1310">
        <v>2016</v>
      </c>
      <c r="J1310">
        <v>1</v>
      </c>
    </row>
    <row r="1311" spans="1:10" x14ac:dyDescent="0.25">
      <c r="A1311" t="s">
        <v>241</v>
      </c>
      <c r="B1311" t="s">
        <v>273</v>
      </c>
      <c r="C1311" t="s">
        <v>313</v>
      </c>
      <c r="D1311">
        <v>12.128223137579599</v>
      </c>
      <c r="E1311" t="s">
        <v>273</v>
      </c>
      <c r="F1311" t="s">
        <v>273</v>
      </c>
      <c r="G1311">
        <f t="shared" si="20"/>
        <v>12.128223137579599</v>
      </c>
      <c r="H1311" s="39">
        <v>42401</v>
      </c>
      <c r="I1311">
        <v>2016</v>
      </c>
      <c r="J1311">
        <v>2</v>
      </c>
    </row>
    <row r="1312" spans="1:10" x14ac:dyDescent="0.25">
      <c r="A1312" t="s">
        <v>241</v>
      </c>
      <c r="B1312" t="s">
        <v>273</v>
      </c>
      <c r="C1312" t="s">
        <v>314</v>
      </c>
      <c r="D1312">
        <v>12.0166255425464</v>
      </c>
      <c r="E1312" t="s">
        <v>273</v>
      </c>
      <c r="F1312" t="s">
        <v>273</v>
      </c>
      <c r="G1312">
        <f t="shared" si="20"/>
        <v>12.0166255425464</v>
      </c>
      <c r="H1312" s="39">
        <v>42430</v>
      </c>
      <c r="I1312">
        <v>2016</v>
      </c>
      <c r="J1312">
        <v>3</v>
      </c>
    </row>
    <row r="1313" spans="1:10" x14ac:dyDescent="0.25">
      <c r="A1313" t="s">
        <v>241</v>
      </c>
      <c r="B1313" t="s">
        <v>273</v>
      </c>
      <c r="C1313" t="s">
        <v>315</v>
      </c>
      <c r="D1313">
        <v>11.9054571690325</v>
      </c>
      <c r="E1313" t="s">
        <v>273</v>
      </c>
      <c r="F1313" t="s">
        <v>273</v>
      </c>
      <c r="G1313">
        <f t="shared" si="20"/>
        <v>11.9054571690325</v>
      </c>
      <c r="H1313" s="39">
        <v>42461</v>
      </c>
      <c r="I1313">
        <v>2016</v>
      </c>
      <c r="J1313">
        <v>4</v>
      </c>
    </row>
    <row r="1314" spans="1:10" x14ac:dyDescent="0.25">
      <c r="A1314" t="s">
        <v>241</v>
      </c>
      <c r="B1314" t="s">
        <v>273</v>
      </c>
      <c r="C1314" t="s">
        <v>316</v>
      </c>
      <c r="D1314">
        <v>11.732051675211601</v>
      </c>
      <c r="E1314" t="s">
        <v>273</v>
      </c>
      <c r="F1314" t="s">
        <v>273</v>
      </c>
      <c r="G1314">
        <f t="shared" si="20"/>
        <v>11.732051675211601</v>
      </c>
      <c r="H1314" s="39">
        <v>42491</v>
      </c>
      <c r="I1314">
        <v>2016</v>
      </c>
      <c r="J1314">
        <v>5</v>
      </c>
    </row>
    <row r="1315" spans="1:10" x14ac:dyDescent="0.25">
      <c r="A1315" t="s">
        <v>241</v>
      </c>
      <c r="B1315" t="s">
        <v>273</v>
      </c>
      <c r="C1315" t="s">
        <v>317</v>
      </c>
      <c r="D1315">
        <v>10.840558579503901</v>
      </c>
      <c r="E1315" t="s">
        <v>273</v>
      </c>
      <c r="F1315" t="s">
        <v>273</v>
      </c>
      <c r="G1315">
        <f t="shared" si="20"/>
        <v>10.840558579503901</v>
      </c>
      <c r="H1315" s="39">
        <v>42522</v>
      </c>
      <c r="I1315">
        <v>2016</v>
      </c>
      <c r="J1315">
        <v>6</v>
      </c>
    </row>
    <row r="1316" spans="1:10" x14ac:dyDescent="0.25">
      <c r="A1316" t="s">
        <v>241</v>
      </c>
      <c r="B1316" t="s">
        <v>273</v>
      </c>
      <c r="C1316" t="s">
        <v>318</v>
      </c>
      <c r="D1316">
        <v>10.431939693074501</v>
      </c>
      <c r="E1316" t="s">
        <v>273</v>
      </c>
      <c r="F1316" t="s">
        <v>273</v>
      </c>
      <c r="G1316">
        <f t="shared" si="20"/>
        <v>10.431939693074501</v>
      </c>
      <c r="H1316" s="39">
        <v>42552</v>
      </c>
      <c r="I1316">
        <v>2016</v>
      </c>
      <c r="J1316">
        <v>7</v>
      </c>
    </row>
    <row r="1317" spans="1:10" x14ac:dyDescent="0.25">
      <c r="A1317" t="s">
        <v>241</v>
      </c>
      <c r="B1317" t="s">
        <v>273</v>
      </c>
      <c r="C1317" t="s">
        <v>319</v>
      </c>
      <c r="D1317">
        <v>11.1165480164514</v>
      </c>
      <c r="E1317" t="s">
        <v>273</v>
      </c>
      <c r="F1317" t="s">
        <v>273</v>
      </c>
      <c r="G1317">
        <f t="shared" si="20"/>
        <v>11.1165480164514</v>
      </c>
      <c r="H1317" s="39">
        <v>42583</v>
      </c>
      <c r="I1317">
        <v>2016</v>
      </c>
      <c r="J1317">
        <v>8</v>
      </c>
    </row>
    <row r="1318" spans="1:10" x14ac:dyDescent="0.25">
      <c r="A1318" t="s">
        <v>241</v>
      </c>
      <c r="B1318" t="s">
        <v>273</v>
      </c>
      <c r="C1318" t="s">
        <v>320</v>
      </c>
      <c r="D1318">
        <v>10.865453427626701</v>
      </c>
      <c r="E1318" t="s">
        <v>273</v>
      </c>
      <c r="F1318" t="s">
        <v>273</v>
      </c>
      <c r="G1318">
        <f t="shared" si="20"/>
        <v>10.865453427626701</v>
      </c>
      <c r="H1318" s="39">
        <v>42614</v>
      </c>
      <c r="I1318">
        <v>2016</v>
      </c>
      <c r="J1318">
        <v>9</v>
      </c>
    </row>
    <row r="1319" spans="1:10" x14ac:dyDescent="0.25">
      <c r="A1319" t="s">
        <v>241</v>
      </c>
      <c r="B1319" t="s">
        <v>273</v>
      </c>
      <c r="C1319" t="s">
        <v>321</v>
      </c>
      <c r="D1319">
        <v>11.042721915121801</v>
      </c>
      <c r="E1319" t="s">
        <v>273</v>
      </c>
      <c r="F1319" t="s">
        <v>273</v>
      </c>
      <c r="G1319">
        <f t="shared" si="20"/>
        <v>11.042721915121801</v>
      </c>
      <c r="H1319" s="39">
        <v>42644</v>
      </c>
      <c r="I1319">
        <v>2016</v>
      </c>
      <c r="J1319">
        <v>10</v>
      </c>
    </row>
    <row r="1320" spans="1:10" x14ac:dyDescent="0.25">
      <c r="A1320" t="s">
        <v>241</v>
      </c>
      <c r="B1320" t="s">
        <v>273</v>
      </c>
      <c r="C1320" t="s">
        <v>322</v>
      </c>
      <c r="D1320">
        <v>11.0551693391832</v>
      </c>
      <c r="E1320" t="s">
        <v>273</v>
      </c>
      <c r="F1320" t="s">
        <v>273</v>
      </c>
      <c r="G1320">
        <f t="shared" si="20"/>
        <v>11.0551693391832</v>
      </c>
      <c r="H1320" s="39">
        <v>42675</v>
      </c>
      <c r="I1320">
        <v>2016</v>
      </c>
      <c r="J1320">
        <v>11</v>
      </c>
    </row>
    <row r="1321" spans="1:10" x14ac:dyDescent="0.25">
      <c r="A1321" t="s">
        <v>241</v>
      </c>
      <c r="B1321" t="s">
        <v>273</v>
      </c>
      <c r="C1321" t="s">
        <v>323</v>
      </c>
      <c r="D1321">
        <v>10.8851976175172</v>
      </c>
      <c r="E1321" t="s">
        <v>273</v>
      </c>
      <c r="F1321" t="s">
        <v>273</v>
      </c>
      <c r="G1321">
        <f t="shared" si="20"/>
        <v>10.8851976175172</v>
      </c>
      <c r="H1321" s="39">
        <v>42705</v>
      </c>
      <c r="I1321">
        <v>2016</v>
      </c>
      <c r="J1321">
        <v>12</v>
      </c>
    </row>
    <row r="1322" spans="1:10" x14ac:dyDescent="0.25">
      <c r="A1322" t="s">
        <v>241</v>
      </c>
      <c r="B1322" t="s">
        <v>273</v>
      </c>
      <c r="C1322" t="s">
        <v>324</v>
      </c>
      <c r="D1322">
        <v>10.606632851453501</v>
      </c>
      <c r="E1322" t="s">
        <v>273</v>
      </c>
      <c r="F1322" t="s">
        <v>273</v>
      </c>
      <c r="G1322">
        <f t="shared" si="20"/>
        <v>10.606632851453501</v>
      </c>
      <c r="H1322" s="39">
        <v>42736</v>
      </c>
      <c r="I1322">
        <v>2017</v>
      </c>
      <c r="J1322">
        <v>1</v>
      </c>
    </row>
    <row r="1323" spans="1:10" x14ac:dyDescent="0.25">
      <c r="A1323" t="s">
        <v>241</v>
      </c>
      <c r="B1323" t="s">
        <v>273</v>
      </c>
      <c r="C1323" t="s">
        <v>325</v>
      </c>
      <c r="D1323">
        <v>10.5388158513948</v>
      </c>
      <c r="E1323" t="s">
        <v>273</v>
      </c>
      <c r="F1323" t="s">
        <v>273</v>
      </c>
      <c r="G1323">
        <f t="shared" si="20"/>
        <v>10.5388158513948</v>
      </c>
      <c r="H1323" s="39">
        <v>42767</v>
      </c>
      <c r="I1323">
        <v>2017</v>
      </c>
      <c r="J1323">
        <v>2</v>
      </c>
    </row>
    <row r="1324" spans="1:10" x14ac:dyDescent="0.25">
      <c r="A1324" t="s">
        <v>241</v>
      </c>
      <c r="B1324" t="s">
        <v>273</v>
      </c>
      <c r="C1324" t="s">
        <v>326</v>
      </c>
      <c r="D1324">
        <v>10.692906376844499</v>
      </c>
      <c r="E1324" t="s">
        <v>273</v>
      </c>
      <c r="F1324" t="s">
        <v>273</v>
      </c>
      <c r="G1324">
        <f t="shared" si="20"/>
        <v>10.692906376844499</v>
      </c>
      <c r="H1324" s="39">
        <v>42795</v>
      </c>
      <c r="I1324">
        <v>2017</v>
      </c>
      <c r="J1324">
        <v>3</v>
      </c>
    </row>
    <row r="1325" spans="1:10" x14ac:dyDescent="0.25">
      <c r="A1325" t="s">
        <v>241</v>
      </c>
      <c r="B1325" t="s">
        <v>273</v>
      </c>
      <c r="C1325" t="s">
        <v>327</v>
      </c>
      <c r="D1325">
        <v>11.2028215418425</v>
      </c>
      <c r="E1325" t="s">
        <v>273</v>
      </c>
      <c r="F1325" t="s">
        <v>273</v>
      </c>
      <c r="G1325">
        <f t="shared" si="20"/>
        <v>11.2028215418425</v>
      </c>
      <c r="H1325" s="39">
        <v>42826</v>
      </c>
      <c r="I1325">
        <v>2017</v>
      </c>
      <c r="J1325">
        <v>4</v>
      </c>
    </row>
    <row r="1326" spans="1:10" x14ac:dyDescent="0.25">
      <c r="A1326" t="s">
        <v>241</v>
      </c>
      <c r="B1326" t="s">
        <v>273</v>
      </c>
      <c r="C1326" t="s">
        <v>328</v>
      </c>
      <c r="D1326">
        <v>10.9624574910017</v>
      </c>
      <c r="E1326" t="s">
        <v>273</v>
      </c>
      <c r="F1326" t="s">
        <v>273</v>
      </c>
      <c r="G1326">
        <f t="shared" si="20"/>
        <v>10.9624574910017</v>
      </c>
      <c r="H1326" s="39">
        <v>42856</v>
      </c>
      <c r="I1326">
        <v>2017</v>
      </c>
      <c r="J1326">
        <v>5</v>
      </c>
    </row>
    <row r="1327" spans="1:10" x14ac:dyDescent="0.25">
      <c r="A1327" t="s">
        <v>241</v>
      </c>
      <c r="B1327" t="s">
        <v>273</v>
      </c>
      <c r="C1327" t="s">
        <v>329</v>
      </c>
      <c r="D1327">
        <v>10.8439923516588</v>
      </c>
      <c r="E1327" t="s">
        <v>273</v>
      </c>
      <c r="F1327" t="s">
        <v>273</v>
      </c>
      <c r="G1327">
        <f t="shared" si="20"/>
        <v>10.8439923516588</v>
      </c>
      <c r="H1327" s="39">
        <v>42887</v>
      </c>
      <c r="I1327">
        <v>2017</v>
      </c>
      <c r="J1327">
        <v>6</v>
      </c>
    </row>
    <row r="1328" spans="1:10" x14ac:dyDescent="0.25">
      <c r="A1328" t="s">
        <v>241</v>
      </c>
      <c r="B1328" t="s">
        <v>273</v>
      </c>
      <c r="C1328" t="s">
        <v>330</v>
      </c>
      <c r="D1328">
        <v>10.628523148940801</v>
      </c>
      <c r="E1328" t="s">
        <v>273</v>
      </c>
      <c r="F1328" t="s">
        <v>273</v>
      </c>
      <c r="G1328">
        <f t="shared" si="20"/>
        <v>10.628523148940801</v>
      </c>
      <c r="H1328" s="39">
        <v>42917</v>
      </c>
      <c r="I1328">
        <v>2017</v>
      </c>
      <c r="J1328">
        <v>7</v>
      </c>
    </row>
    <row r="1329" spans="1:10" x14ac:dyDescent="0.25">
      <c r="A1329" t="s">
        <v>241</v>
      </c>
      <c r="B1329" t="s">
        <v>273</v>
      </c>
      <c r="C1329" t="s">
        <v>331</v>
      </c>
      <c r="D1329">
        <v>10.661573205931401</v>
      </c>
      <c r="E1329" t="s">
        <v>273</v>
      </c>
      <c r="F1329" t="s">
        <v>273</v>
      </c>
      <c r="G1329">
        <f t="shared" si="20"/>
        <v>10.661573205931401</v>
      </c>
      <c r="H1329" s="39">
        <v>42948</v>
      </c>
      <c r="I1329">
        <v>2017</v>
      </c>
      <c r="J1329">
        <v>8</v>
      </c>
    </row>
    <row r="1330" spans="1:10" x14ac:dyDescent="0.25">
      <c r="A1330" t="s">
        <v>241</v>
      </c>
      <c r="B1330" t="s">
        <v>273</v>
      </c>
      <c r="C1330" t="s">
        <v>332</v>
      </c>
      <c r="D1330">
        <v>10.8469969022943</v>
      </c>
      <c r="E1330" t="s">
        <v>273</v>
      </c>
      <c r="F1330" t="s">
        <v>273</v>
      </c>
      <c r="G1330">
        <f t="shared" si="20"/>
        <v>10.8469969022943</v>
      </c>
      <c r="H1330" s="39">
        <v>42979</v>
      </c>
      <c r="I1330">
        <v>2017</v>
      </c>
      <c r="J1330">
        <v>9</v>
      </c>
    </row>
    <row r="1331" spans="1:10" x14ac:dyDescent="0.25">
      <c r="A1331" t="s">
        <v>241</v>
      </c>
      <c r="B1331" t="s">
        <v>273</v>
      </c>
      <c r="C1331" t="s">
        <v>333</v>
      </c>
      <c r="D1331">
        <v>10.9019372567722</v>
      </c>
      <c r="E1331" t="s">
        <v>273</v>
      </c>
      <c r="F1331" t="s">
        <v>273</v>
      </c>
      <c r="G1331">
        <f t="shared" si="20"/>
        <v>10.9019372567722</v>
      </c>
      <c r="H1331" s="39">
        <v>43009</v>
      </c>
      <c r="I1331">
        <v>2017</v>
      </c>
      <c r="J1331">
        <v>10</v>
      </c>
    </row>
    <row r="1332" spans="1:10" x14ac:dyDescent="0.25">
      <c r="A1332" t="s">
        <v>241</v>
      </c>
      <c r="B1332" t="s">
        <v>273</v>
      </c>
      <c r="C1332" t="s">
        <v>334</v>
      </c>
      <c r="D1332">
        <v>10.8684579782622</v>
      </c>
      <c r="E1332" t="s">
        <v>273</v>
      </c>
      <c r="F1332" t="s">
        <v>273</v>
      </c>
      <c r="G1332">
        <f t="shared" si="20"/>
        <v>10.8684579782622</v>
      </c>
      <c r="H1332" s="39">
        <v>43040</v>
      </c>
      <c r="I1332">
        <v>2017</v>
      </c>
      <c r="J1332">
        <v>11</v>
      </c>
    </row>
    <row r="1333" spans="1:10" x14ac:dyDescent="0.25">
      <c r="A1333" t="s">
        <v>241</v>
      </c>
      <c r="B1333" t="s">
        <v>273</v>
      </c>
      <c r="C1333" t="s">
        <v>335</v>
      </c>
      <c r="D1333">
        <v>10.8053624149165</v>
      </c>
      <c r="E1333" t="s">
        <v>273</v>
      </c>
      <c r="F1333" t="s">
        <v>273</v>
      </c>
      <c r="G1333">
        <f t="shared" si="20"/>
        <v>10.8053624149165</v>
      </c>
      <c r="H1333" s="39">
        <v>43070</v>
      </c>
      <c r="I1333">
        <v>2017</v>
      </c>
      <c r="J1333">
        <v>12</v>
      </c>
    </row>
    <row r="1334" spans="1:10" x14ac:dyDescent="0.25">
      <c r="A1334" t="s">
        <v>241</v>
      </c>
      <c r="B1334" t="s">
        <v>273</v>
      </c>
      <c r="C1334" t="s">
        <v>336</v>
      </c>
      <c r="D1334">
        <v>10.286862819531301</v>
      </c>
      <c r="E1334" t="s">
        <v>273</v>
      </c>
      <c r="F1334" t="s">
        <v>273</v>
      </c>
      <c r="G1334">
        <f t="shared" si="20"/>
        <v>10.286862819531301</v>
      </c>
      <c r="H1334" s="39">
        <v>43101</v>
      </c>
      <c r="I1334">
        <v>2018</v>
      </c>
      <c r="J1334">
        <v>1</v>
      </c>
    </row>
    <row r="1335" spans="1:10" x14ac:dyDescent="0.25">
      <c r="A1335" t="s">
        <v>241</v>
      </c>
      <c r="B1335" t="s">
        <v>273</v>
      </c>
      <c r="C1335" t="s">
        <v>337</v>
      </c>
      <c r="D1335">
        <v>10.550404832417501</v>
      </c>
      <c r="E1335" t="s">
        <v>273</v>
      </c>
      <c r="F1335" t="s">
        <v>273</v>
      </c>
      <c r="G1335">
        <f t="shared" si="20"/>
        <v>10.550404832417501</v>
      </c>
      <c r="H1335" s="39">
        <v>43132</v>
      </c>
      <c r="I1335">
        <v>2018</v>
      </c>
      <c r="J1335">
        <v>2</v>
      </c>
    </row>
    <row r="1336" spans="1:10" x14ac:dyDescent="0.25">
      <c r="A1336" t="s">
        <v>241</v>
      </c>
      <c r="B1336" t="s">
        <v>273</v>
      </c>
      <c r="C1336" t="s">
        <v>338</v>
      </c>
      <c r="D1336">
        <v>10.850001452929799</v>
      </c>
      <c r="E1336" t="s">
        <v>273</v>
      </c>
      <c r="F1336" t="s">
        <v>273</v>
      </c>
      <c r="G1336">
        <f t="shared" si="20"/>
        <v>10.850001452929799</v>
      </c>
      <c r="H1336" s="39">
        <v>43160</v>
      </c>
      <c r="I1336">
        <v>2018</v>
      </c>
      <c r="J1336">
        <v>3</v>
      </c>
    </row>
    <row r="1337" spans="1:10" x14ac:dyDescent="0.25">
      <c r="A1337" t="s">
        <v>241</v>
      </c>
      <c r="B1337" t="s">
        <v>273</v>
      </c>
      <c r="C1337" t="s">
        <v>339</v>
      </c>
      <c r="D1337">
        <v>10.5813087818113</v>
      </c>
      <c r="E1337" t="s">
        <v>273</v>
      </c>
      <c r="F1337" t="s">
        <v>273</v>
      </c>
      <c r="G1337">
        <f t="shared" si="20"/>
        <v>10.5813087818113</v>
      </c>
      <c r="H1337" s="39">
        <v>43191</v>
      </c>
      <c r="I1337">
        <v>2018</v>
      </c>
      <c r="J1337">
        <v>4</v>
      </c>
    </row>
    <row r="1338" spans="1:10" x14ac:dyDescent="0.25">
      <c r="A1338" t="s">
        <v>241</v>
      </c>
      <c r="B1338" t="s">
        <v>273</v>
      </c>
      <c r="C1338" t="s">
        <v>340</v>
      </c>
      <c r="D1338">
        <v>10.7289609844706</v>
      </c>
      <c r="E1338" t="s">
        <v>273</v>
      </c>
      <c r="F1338" t="s">
        <v>273</v>
      </c>
      <c r="G1338">
        <f t="shared" si="20"/>
        <v>10.7289609844706</v>
      </c>
      <c r="H1338" s="39">
        <v>43221</v>
      </c>
      <c r="I1338">
        <v>2018</v>
      </c>
      <c r="J1338">
        <v>5</v>
      </c>
    </row>
    <row r="1339" spans="1:10" x14ac:dyDescent="0.25">
      <c r="A1339" t="s">
        <v>241</v>
      </c>
      <c r="B1339" t="s">
        <v>273</v>
      </c>
      <c r="C1339" t="s">
        <v>341</v>
      </c>
      <c r="D1339">
        <v>10.496322920978301</v>
      </c>
      <c r="E1339" t="s">
        <v>273</v>
      </c>
      <c r="F1339" t="s">
        <v>273</v>
      </c>
      <c r="G1339">
        <f t="shared" si="20"/>
        <v>10.496322920978301</v>
      </c>
      <c r="H1339" s="39">
        <v>43252</v>
      </c>
      <c r="I1339">
        <v>2018</v>
      </c>
      <c r="J1339">
        <v>6</v>
      </c>
    </row>
    <row r="1340" spans="1:10" x14ac:dyDescent="0.25">
      <c r="A1340" t="s">
        <v>241</v>
      </c>
      <c r="B1340" t="s">
        <v>273</v>
      </c>
      <c r="C1340" t="s">
        <v>342</v>
      </c>
      <c r="D1340">
        <v>10.481729389320099</v>
      </c>
      <c r="E1340" t="s">
        <v>273</v>
      </c>
      <c r="F1340" t="s">
        <v>273</v>
      </c>
      <c r="G1340">
        <f t="shared" si="20"/>
        <v>10.481729389320099</v>
      </c>
      <c r="H1340" s="39">
        <v>43282</v>
      </c>
      <c r="I1340">
        <v>2018</v>
      </c>
      <c r="J1340">
        <v>7</v>
      </c>
    </row>
    <row r="1341" spans="1:10" x14ac:dyDescent="0.25">
      <c r="A1341" t="s">
        <v>241</v>
      </c>
      <c r="B1341" t="s">
        <v>273</v>
      </c>
      <c r="C1341" t="s">
        <v>343</v>
      </c>
      <c r="D1341">
        <v>10.6504134464281</v>
      </c>
      <c r="E1341" t="s">
        <v>273</v>
      </c>
      <c r="F1341" t="s">
        <v>273</v>
      </c>
      <c r="G1341">
        <f t="shared" si="20"/>
        <v>10.6504134464281</v>
      </c>
      <c r="H1341" s="39">
        <v>43313</v>
      </c>
      <c r="I1341">
        <v>2018</v>
      </c>
      <c r="J1341">
        <v>8</v>
      </c>
    </row>
    <row r="1342" spans="1:10" x14ac:dyDescent="0.25">
      <c r="A1342" t="s">
        <v>241</v>
      </c>
      <c r="B1342" t="s">
        <v>273</v>
      </c>
      <c r="C1342" t="s">
        <v>344</v>
      </c>
      <c r="D1342">
        <v>10.8118007377069</v>
      </c>
      <c r="E1342" t="s">
        <v>273</v>
      </c>
      <c r="F1342" t="s">
        <v>273</v>
      </c>
      <c r="G1342">
        <f t="shared" si="20"/>
        <v>10.8118007377069</v>
      </c>
      <c r="H1342" s="39">
        <v>43344</v>
      </c>
      <c r="I1342">
        <v>2018</v>
      </c>
      <c r="J1342">
        <v>9</v>
      </c>
    </row>
    <row r="1343" spans="1:10" x14ac:dyDescent="0.25">
      <c r="A1343" t="s">
        <v>241</v>
      </c>
      <c r="B1343" t="s">
        <v>273</v>
      </c>
      <c r="C1343" t="s">
        <v>345</v>
      </c>
      <c r="D1343">
        <v>10.963745155559799</v>
      </c>
      <c r="E1343" t="s">
        <v>273</v>
      </c>
      <c r="F1343" t="s">
        <v>273</v>
      </c>
      <c r="G1343">
        <f t="shared" si="20"/>
        <v>10.963745155559799</v>
      </c>
      <c r="H1343" s="39">
        <v>43374</v>
      </c>
      <c r="I1343">
        <v>2018</v>
      </c>
      <c r="J1343">
        <v>10</v>
      </c>
    </row>
    <row r="1344" spans="1:10" x14ac:dyDescent="0.25">
      <c r="A1344" t="s">
        <v>241</v>
      </c>
      <c r="B1344" t="s">
        <v>273</v>
      </c>
      <c r="C1344" t="s">
        <v>346</v>
      </c>
      <c r="D1344">
        <v>11.233725491236299</v>
      </c>
      <c r="E1344" t="s">
        <v>273</v>
      </c>
      <c r="F1344" t="s">
        <v>273</v>
      </c>
      <c r="G1344">
        <f t="shared" si="20"/>
        <v>11.233725491236299</v>
      </c>
      <c r="H1344" s="39">
        <v>43405</v>
      </c>
      <c r="I1344">
        <v>2018</v>
      </c>
      <c r="J1344">
        <v>11</v>
      </c>
    </row>
    <row r="1345" spans="1:10" x14ac:dyDescent="0.25">
      <c r="A1345" t="s">
        <v>241</v>
      </c>
      <c r="B1345" t="s">
        <v>273</v>
      </c>
      <c r="C1345" t="s">
        <v>347</v>
      </c>
      <c r="D1345">
        <v>10.746129845244999</v>
      </c>
      <c r="E1345" t="s">
        <v>273</v>
      </c>
      <c r="F1345" t="s">
        <v>273</v>
      </c>
      <c r="G1345">
        <f t="shared" si="20"/>
        <v>10.746129845244999</v>
      </c>
      <c r="H1345" s="39">
        <v>43435</v>
      </c>
      <c r="I1345">
        <v>2018</v>
      </c>
      <c r="J1345">
        <v>12</v>
      </c>
    </row>
    <row r="1346" spans="1:10" x14ac:dyDescent="0.25">
      <c r="A1346" t="s">
        <v>241</v>
      </c>
      <c r="B1346" t="s">
        <v>273</v>
      </c>
      <c r="C1346" t="s">
        <v>348</v>
      </c>
      <c r="D1346">
        <v>11.0126764087667</v>
      </c>
      <c r="E1346" t="s">
        <v>273</v>
      </c>
      <c r="F1346" t="s">
        <v>273</v>
      </c>
      <c r="G1346">
        <f t="shared" ref="G1346:G1409" si="21">D1346</f>
        <v>11.0126764087667</v>
      </c>
      <c r="H1346" s="39">
        <v>43466</v>
      </c>
      <c r="I1346">
        <v>2019</v>
      </c>
      <c r="J1346">
        <v>1</v>
      </c>
    </row>
    <row r="1347" spans="1:10" x14ac:dyDescent="0.25">
      <c r="A1347" t="s">
        <v>241</v>
      </c>
      <c r="B1347" t="s">
        <v>273</v>
      </c>
      <c r="C1347" t="s">
        <v>349</v>
      </c>
      <c r="D1347">
        <v>11.344035421711499</v>
      </c>
      <c r="E1347" t="s">
        <v>273</v>
      </c>
      <c r="F1347" t="s">
        <v>273</v>
      </c>
      <c r="G1347">
        <f t="shared" si="21"/>
        <v>11.344035421711499</v>
      </c>
      <c r="H1347" s="39">
        <v>43497</v>
      </c>
      <c r="I1347">
        <v>2019</v>
      </c>
      <c r="J1347">
        <v>2</v>
      </c>
    </row>
    <row r="1348" spans="1:10" x14ac:dyDescent="0.25">
      <c r="A1348" t="s">
        <v>241</v>
      </c>
      <c r="B1348" t="s">
        <v>273</v>
      </c>
      <c r="C1348" t="s">
        <v>350</v>
      </c>
      <c r="D1348">
        <v>11.4706557699222</v>
      </c>
      <c r="E1348" t="s">
        <v>273</v>
      </c>
      <c r="F1348" t="s">
        <v>273</v>
      </c>
      <c r="G1348">
        <f t="shared" si="21"/>
        <v>11.4706557699222</v>
      </c>
      <c r="H1348" s="39">
        <v>43525</v>
      </c>
      <c r="I1348">
        <v>2019</v>
      </c>
      <c r="J1348">
        <v>3</v>
      </c>
    </row>
    <row r="1349" spans="1:10" x14ac:dyDescent="0.25">
      <c r="A1349" t="s">
        <v>241</v>
      </c>
      <c r="B1349" t="s">
        <v>273</v>
      </c>
      <c r="C1349" t="s">
        <v>351</v>
      </c>
      <c r="D1349">
        <v>11.553924744677801</v>
      </c>
      <c r="E1349" t="s">
        <v>273</v>
      </c>
      <c r="F1349" t="s">
        <v>273</v>
      </c>
      <c r="G1349">
        <f t="shared" si="21"/>
        <v>11.553924744677801</v>
      </c>
      <c r="H1349" s="39">
        <v>43556</v>
      </c>
      <c r="I1349">
        <v>2019</v>
      </c>
      <c r="J1349">
        <v>4</v>
      </c>
    </row>
    <row r="1350" spans="1:10" x14ac:dyDescent="0.25">
      <c r="A1350" t="s">
        <v>241</v>
      </c>
      <c r="B1350" t="s">
        <v>273</v>
      </c>
      <c r="C1350" t="s">
        <v>352</v>
      </c>
      <c r="D1350">
        <v>11.2341547127557</v>
      </c>
      <c r="E1350" t="s">
        <v>273</v>
      </c>
      <c r="F1350" t="s">
        <v>273</v>
      </c>
      <c r="G1350">
        <f t="shared" si="21"/>
        <v>11.2341547127557</v>
      </c>
      <c r="H1350" s="39">
        <v>43586</v>
      </c>
      <c r="I1350">
        <v>2019</v>
      </c>
      <c r="J1350">
        <v>5</v>
      </c>
    </row>
    <row r="1351" spans="1:10" x14ac:dyDescent="0.25">
      <c r="A1351" t="s">
        <v>241</v>
      </c>
      <c r="B1351" t="s">
        <v>273</v>
      </c>
      <c r="C1351" t="s">
        <v>353</v>
      </c>
      <c r="D1351">
        <v>11.1598993899067</v>
      </c>
      <c r="E1351" t="s">
        <v>273</v>
      </c>
      <c r="F1351" t="s">
        <v>273</v>
      </c>
      <c r="G1351">
        <f t="shared" si="21"/>
        <v>11.1598993899067</v>
      </c>
      <c r="H1351" s="39">
        <v>43617</v>
      </c>
      <c r="I1351">
        <v>2019</v>
      </c>
      <c r="J1351">
        <v>6</v>
      </c>
    </row>
    <row r="1352" spans="1:10" x14ac:dyDescent="0.25">
      <c r="A1352" t="s">
        <v>241</v>
      </c>
      <c r="B1352" t="s">
        <v>273</v>
      </c>
      <c r="C1352" t="s">
        <v>354</v>
      </c>
      <c r="D1352">
        <v>10.6302400350182</v>
      </c>
      <c r="E1352" t="s">
        <v>273</v>
      </c>
      <c r="F1352" t="s">
        <v>273</v>
      </c>
      <c r="G1352">
        <f t="shared" si="21"/>
        <v>10.6302400350182</v>
      </c>
      <c r="H1352" s="39">
        <v>43647</v>
      </c>
      <c r="I1352">
        <v>2019</v>
      </c>
      <c r="J1352">
        <v>7</v>
      </c>
    </row>
    <row r="1353" spans="1:10" x14ac:dyDescent="0.25">
      <c r="A1353" t="s">
        <v>241</v>
      </c>
      <c r="B1353" t="s">
        <v>273</v>
      </c>
      <c r="C1353" t="s">
        <v>355</v>
      </c>
      <c r="D1353">
        <v>10.964603598598501</v>
      </c>
      <c r="E1353" t="s">
        <v>273</v>
      </c>
      <c r="F1353" t="s">
        <v>273</v>
      </c>
      <c r="G1353">
        <f t="shared" si="21"/>
        <v>10.964603598598501</v>
      </c>
      <c r="H1353" s="39">
        <v>43678</v>
      </c>
      <c r="I1353">
        <v>2019</v>
      </c>
      <c r="J1353">
        <v>8</v>
      </c>
    </row>
    <row r="1354" spans="1:10" x14ac:dyDescent="0.25">
      <c r="A1354" t="s">
        <v>241</v>
      </c>
      <c r="B1354" t="s">
        <v>273</v>
      </c>
      <c r="C1354" t="s">
        <v>356</v>
      </c>
      <c r="D1354">
        <v>11.0972330480803</v>
      </c>
      <c r="E1354" t="s">
        <v>273</v>
      </c>
      <c r="F1354" t="s">
        <v>273</v>
      </c>
      <c r="G1354">
        <f t="shared" si="21"/>
        <v>11.0972330480803</v>
      </c>
      <c r="H1354" s="39">
        <v>43709</v>
      </c>
      <c r="I1354">
        <v>2019</v>
      </c>
      <c r="J1354">
        <v>9</v>
      </c>
    </row>
    <row r="1355" spans="1:10" x14ac:dyDescent="0.25">
      <c r="A1355" t="s">
        <v>241</v>
      </c>
      <c r="B1355" t="s">
        <v>273</v>
      </c>
      <c r="C1355" t="s">
        <v>357</v>
      </c>
      <c r="D1355">
        <v>10.598906864105</v>
      </c>
      <c r="E1355" t="s">
        <v>273</v>
      </c>
      <c r="F1355" t="s">
        <v>273</v>
      </c>
      <c r="G1355">
        <f t="shared" si="21"/>
        <v>10.598906864105</v>
      </c>
      <c r="H1355" s="39">
        <v>43739</v>
      </c>
      <c r="I1355">
        <v>2019</v>
      </c>
      <c r="J1355">
        <v>10</v>
      </c>
    </row>
    <row r="1356" spans="1:10" x14ac:dyDescent="0.25">
      <c r="A1356" t="s">
        <v>241</v>
      </c>
      <c r="B1356" t="s">
        <v>273</v>
      </c>
      <c r="C1356" t="s">
        <v>358</v>
      </c>
      <c r="D1356">
        <v>10.9641743770791</v>
      </c>
      <c r="E1356" t="s">
        <v>273</v>
      </c>
      <c r="F1356" t="s">
        <v>273</v>
      </c>
      <c r="G1356">
        <f t="shared" si="21"/>
        <v>10.9641743770791</v>
      </c>
      <c r="H1356" s="39">
        <v>43770</v>
      </c>
      <c r="I1356">
        <v>2019</v>
      </c>
      <c r="J1356">
        <v>11</v>
      </c>
    </row>
    <row r="1357" spans="1:10" x14ac:dyDescent="0.25">
      <c r="A1357" t="s">
        <v>241</v>
      </c>
      <c r="B1357" t="s">
        <v>273</v>
      </c>
      <c r="C1357" t="s">
        <v>359</v>
      </c>
      <c r="D1357">
        <v>11.2195611810975</v>
      </c>
      <c r="E1357" t="s">
        <v>273</v>
      </c>
      <c r="F1357" t="s">
        <v>273</v>
      </c>
      <c r="G1357">
        <f t="shared" si="21"/>
        <v>11.2195611810975</v>
      </c>
      <c r="H1357" s="39">
        <v>43800</v>
      </c>
      <c r="I1357">
        <v>2019</v>
      </c>
      <c r="J1357">
        <v>12</v>
      </c>
    </row>
    <row r="1358" spans="1:10" x14ac:dyDescent="0.25">
      <c r="A1358" t="s">
        <v>241</v>
      </c>
      <c r="B1358" t="s">
        <v>273</v>
      </c>
      <c r="C1358" t="s">
        <v>360</v>
      </c>
      <c r="D1358">
        <v>11.286948959636799</v>
      </c>
      <c r="E1358" t="s">
        <v>273</v>
      </c>
      <c r="F1358" t="s">
        <v>273</v>
      </c>
      <c r="G1358">
        <f t="shared" si="21"/>
        <v>11.286948959636799</v>
      </c>
      <c r="H1358" s="39">
        <v>43831</v>
      </c>
      <c r="I1358">
        <v>2020</v>
      </c>
      <c r="J1358">
        <v>1</v>
      </c>
    </row>
    <row r="1359" spans="1:10" x14ac:dyDescent="0.25">
      <c r="A1359" t="s">
        <v>241</v>
      </c>
      <c r="B1359" t="s">
        <v>273</v>
      </c>
      <c r="C1359" t="s">
        <v>361</v>
      </c>
      <c r="D1359">
        <v>11.5019889408354</v>
      </c>
      <c r="E1359" t="s">
        <v>273</v>
      </c>
      <c r="F1359" t="s">
        <v>273</v>
      </c>
      <c r="G1359">
        <f t="shared" si="21"/>
        <v>11.5019889408354</v>
      </c>
      <c r="H1359" s="39">
        <v>43862</v>
      </c>
      <c r="I1359">
        <v>2020</v>
      </c>
      <c r="J1359">
        <v>2</v>
      </c>
    </row>
    <row r="1360" spans="1:10" x14ac:dyDescent="0.25">
      <c r="A1360" t="s">
        <v>241</v>
      </c>
      <c r="B1360" t="s">
        <v>273</v>
      </c>
      <c r="C1360" t="s">
        <v>362</v>
      </c>
      <c r="D1360">
        <v>11.289524288752901</v>
      </c>
      <c r="E1360" t="s">
        <v>273</v>
      </c>
      <c r="F1360" t="s">
        <v>273</v>
      </c>
      <c r="G1360">
        <f t="shared" si="21"/>
        <v>11.289524288752901</v>
      </c>
      <c r="H1360" s="39">
        <v>43891</v>
      </c>
      <c r="I1360">
        <v>2020</v>
      </c>
      <c r="J1360">
        <v>3</v>
      </c>
    </row>
    <row r="1361" spans="1:10" x14ac:dyDescent="0.25">
      <c r="A1361" t="s">
        <v>241</v>
      </c>
      <c r="B1361" t="s">
        <v>273</v>
      </c>
      <c r="C1361" t="s">
        <v>363</v>
      </c>
      <c r="D1361">
        <v>11.216556630462</v>
      </c>
      <c r="E1361" t="s">
        <v>273</v>
      </c>
      <c r="F1361" t="s">
        <v>273</v>
      </c>
      <c r="G1361">
        <f t="shared" si="21"/>
        <v>11.216556630462</v>
      </c>
      <c r="H1361" s="39">
        <v>43922</v>
      </c>
      <c r="I1361">
        <v>2020</v>
      </c>
      <c r="J1361">
        <v>4</v>
      </c>
    </row>
    <row r="1362" spans="1:10" x14ac:dyDescent="0.25">
      <c r="A1362" t="s">
        <v>241</v>
      </c>
      <c r="B1362" t="s">
        <v>273</v>
      </c>
      <c r="C1362" t="s">
        <v>364</v>
      </c>
      <c r="D1362">
        <v>11.6273216244882</v>
      </c>
      <c r="E1362" t="s">
        <v>273</v>
      </c>
      <c r="F1362" t="s">
        <v>273</v>
      </c>
      <c r="G1362">
        <f t="shared" si="21"/>
        <v>11.6273216244882</v>
      </c>
      <c r="H1362" s="39">
        <v>43952</v>
      </c>
      <c r="I1362">
        <v>2020</v>
      </c>
      <c r="J1362">
        <v>5</v>
      </c>
    </row>
    <row r="1363" spans="1:10" x14ac:dyDescent="0.25">
      <c r="A1363" t="s">
        <v>241</v>
      </c>
      <c r="B1363" t="s">
        <v>273</v>
      </c>
      <c r="C1363" t="s">
        <v>365</v>
      </c>
      <c r="D1363">
        <v>10.9345580922434</v>
      </c>
      <c r="E1363" t="s">
        <v>273</v>
      </c>
      <c r="F1363" t="s">
        <v>273</v>
      </c>
      <c r="G1363">
        <f t="shared" si="21"/>
        <v>10.9345580922434</v>
      </c>
      <c r="H1363" s="39">
        <v>43983</v>
      </c>
      <c r="I1363">
        <v>2020</v>
      </c>
      <c r="J1363">
        <v>6</v>
      </c>
    </row>
    <row r="1364" spans="1:10" x14ac:dyDescent="0.25">
      <c r="A1364" t="s">
        <v>241</v>
      </c>
      <c r="B1364" t="s">
        <v>273</v>
      </c>
      <c r="C1364" t="s">
        <v>366</v>
      </c>
      <c r="D1364">
        <v>10.439236458903601</v>
      </c>
      <c r="E1364" t="s">
        <v>273</v>
      </c>
      <c r="F1364" t="s">
        <v>273</v>
      </c>
      <c r="G1364">
        <f t="shared" si="21"/>
        <v>10.439236458903601</v>
      </c>
      <c r="H1364" s="39">
        <v>44013</v>
      </c>
      <c r="I1364">
        <v>2020</v>
      </c>
      <c r="J1364">
        <v>7</v>
      </c>
    </row>
    <row r="1365" spans="1:10" x14ac:dyDescent="0.25">
      <c r="A1365" t="s">
        <v>241</v>
      </c>
      <c r="B1365" t="s">
        <v>273</v>
      </c>
      <c r="C1365" t="s">
        <v>367</v>
      </c>
      <c r="D1365">
        <v>10.765444813616099</v>
      </c>
      <c r="E1365" t="s">
        <v>273</v>
      </c>
      <c r="F1365" t="s">
        <v>273</v>
      </c>
      <c r="G1365">
        <f t="shared" si="21"/>
        <v>10.765444813616099</v>
      </c>
      <c r="H1365" s="39">
        <v>44044</v>
      </c>
      <c r="I1365">
        <v>2020</v>
      </c>
      <c r="J1365">
        <v>8</v>
      </c>
    </row>
    <row r="1366" spans="1:10" x14ac:dyDescent="0.25">
      <c r="A1366" t="s">
        <v>241</v>
      </c>
      <c r="B1366" t="s">
        <v>273</v>
      </c>
      <c r="C1366" t="s">
        <v>368</v>
      </c>
      <c r="D1366">
        <v>10.6062036299341</v>
      </c>
      <c r="E1366" t="s">
        <v>273</v>
      </c>
      <c r="F1366" t="s">
        <v>273</v>
      </c>
      <c r="G1366">
        <f t="shared" si="21"/>
        <v>10.6062036299341</v>
      </c>
      <c r="H1366" s="39">
        <v>44075</v>
      </c>
      <c r="I1366">
        <v>2020</v>
      </c>
      <c r="J1366">
        <v>9</v>
      </c>
    </row>
    <row r="1367" spans="1:10" x14ac:dyDescent="0.25">
      <c r="A1367" t="s">
        <v>241</v>
      </c>
      <c r="B1367" t="s">
        <v>273</v>
      </c>
      <c r="C1367" t="s">
        <v>369</v>
      </c>
      <c r="D1367">
        <v>10.881334623842999</v>
      </c>
      <c r="E1367" t="s">
        <v>273</v>
      </c>
      <c r="F1367" t="s">
        <v>273</v>
      </c>
      <c r="G1367">
        <f t="shared" si="21"/>
        <v>10.881334623842999</v>
      </c>
      <c r="H1367" s="39">
        <v>44105</v>
      </c>
      <c r="I1367">
        <v>2020</v>
      </c>
      <c r="J1367">
        <v>10</v>
      </c>
    </row>
    <row r="1368" spans="1:10" x14ac:dyDescent="0.25">
      <c r="A1368" t="s">
        <v>241</v>
      </c>
      <c r="B1368" t="s">
        <v>273</v>
      </c>
      <c r="C1368" t="s">
        <v>370</v>
      </c>
      <c r="D1368">
        <v>10.8530060035653</v>
      </c>
      <c r="E1368" t="s">
        <v>273</v>
      </c>
      <c r="F1368" t="s">
        <v>273</v>
      </c>
      <c r="G1368">
        <f t="shared" si="21"/>
        <v>10.8530060035653</v>
      </c>
      <c r="H1368" s="39">
        <v>44136</v>
      </c>
      <c r="I1368">
        <v>2020</v>
      </c>
      <c r="J1368">
        <v>11</v>
      </c>
    </row>
    <row r="1369" spans="1:10" x14ac:dyDescent="0.25">
      <c r="A1369" t="s">
        <v>241</v>
      </c>
      <c r="B1369" t="s">
        <v>273</v>
      </c>
      <c r="C1369" t="s">
        <v>371</v>
      </c>
      <c r="D1369">
        <v>10.376999338596701</v>
      </c>
      <c r="E1369" t="s">
        <v>273</v>
      </c>
      <c r="F1369" t="s">
        <v>273</v>
      </c>
      <c r="G1369">
        <f t="shared" si="21"/>
        <v>10.376999338596701</v>
      </c>
      <c r="H1369" s="39">
        <v>44166</v>
      </c>
      <c r="I1369">
        <v>2020</v>
      </c>
      <c r="J1369">
        <v>12</v>
      </c>
    </row>
    <row r="1370" spans="1:10" x14ac:dyDescent="0.25">
      <c r="A1370" t="s">
        <v>241</v>
      </c>
      <c r="B1370" t="s">
        <v>274</v>
      </c>
      <c r="C1370" t="s">
        <v>300</v>
      </c>
      <c r="D1370">
        <v>25.235360674232101</v>
      </c>
      <c r="E1370" t="s">
        <v>274</v>
      </c>
      <c r="F1370" t="s">
        <v>274</v>
      </c>
      <c r="G1370">
        <f t="shared" si="21"/>
        <v>25.235360674232101</v>
      </c>
      <c r="H1370" s="39">
        <v>42005</v>
      </c>
      <c r="I1370">
        <v>2015</v>
      </c>
      <c r="J1370">
        <v>1</v>
      </c>
    </row>
    <row r="1371" spans="1:10" x14ac:dyDescent="0.25">
      <c r="A1371" t="s">
        <v>241</v>
      </c>
      <c r="B1371" t="s">
        <v>274</v>
      </c>
      <c r="C1371" t="s">
        <v>301</v>
      </c>
      <c r="D1371">
        <v>26.301117706799499</v>
      </c>
      <c r="E1371" t="s">
        <v>274</v>
      </c>
      <c r="F1371" t="s">
        <v>274</v>
      </c>
      <c r="G1371">
        <f t="shared" si="21"/>
        <v>26.301117706799499</v>
      </c>
      <c r="H1371" s="39">
        <v>42036</v>
      </c>
      <c r="I1371">
        <v>2015</v>
      </c>
      <c r="J1371">
        <v>2</v>
      </c>
    </row>
    <row r="1372" spans="1:10" x14ac:dyDescent="0.25">
      <c r="A1372" t="s">
        <v>241</v>
      </c>
      <c r="B1372" t="s">
        <v>274</v>
      </c>
      <c r="C1372" t="s">
        <v>302</v>
      </c>
      <c r="D1372">
        <v>26.113547902839802</v>
      </c>
      <c r="E1372" t="s">
        <v>274</v>
      </c>
      <c r="F1372" t="s">
        <v>274</v>
      </c>
      <c r="G1372">
        <f t="shared" si="21"/>
        <v>26.113547902839802</v>
      </c>
      <c r="H1372" s="39">
        <v>42064</v>
      </c>
      <c r="I1372">
        <v>2015</v>
      </c>
      <c r="J1372">
        <v>3</v>
      </c>
    </row>
    <row r="1373" spans="1:10" x14ac:dyDescent="0.25">
      <c r="A1373" t="s">
        <v>241</v>
      </c>
      <c r="B1373" t="s">
        <v>274</v>
      </c>
      <c r="C1373" t="s">
        <v>303</v>
      </c>
      <c r="D1373">
        <v>25.696773807542598</v>
      </c>
      <c r="E1373" t="s">
        <v>274</v>
      </c>
      <c r="F1373" t="s">
        <v>274</v>
      </c>
      <c r="G1373">
        <f t="shared" si="21"/>
        <v>25.696773807542598</v>
      </c>
      <c r="H1373" s="39">
        <v>42095</v>
      </c>
      <c r="I1373">
        <v>2015</v>
      </c>
      <c r="J1373">
        <v>4</v>
      </c>
    </row>
    <row r="1374" spans="1:10" x14ac:dyDescent="0.25">
      <c r="A1374" t="s">
        <v>241</v>
      </c>
      <c r="B1374" t="s">
        <v>274</v>
      </c>
      <c r="C1374" t="s">
        <v>304</v>
      </c>
      <c r="D1374">
        <v>25.433661016175801</v>
      </c>
      <c r="E1374" t="s">
        <v>274</v>
      </c>
      <c r="F1374" t="s">
        <v>274</v>
      </c>
      <c r="G1374">
        <f t="shared" si="21"/>
        <v>25.433661016175801</v>
      </c>
      <c r="H1374" s="39">
        <v>42125</v>
      </c>
      <c r="I1374">
        <v>2015</v>
      </c>
      <c r="J1374">
        <v>5</v>
      </c>
    </row>
    <row r="1375" spans="1:10" x14ac:dyDescent="0.25">
      <c r="A1375" t="s">
        <v>241</v>
      </c>
      <c r="B1375" t="s">
        <v>274</v>
      </c>
      <c r="C1375" t="s">
        <v>305</v>
      </c>
      <c r="D1375">
        <v>24.880823699242001</v>
      </c>
      <c r="E1375" t="s">
        <v>274</v>
      </c>
      <c r="F1375" t="s">
        <v>274</v>
      </c>
      <c r="G1375">
        <f t="shared" si="21"/>
        <v>24.880823699242001</v>
      </c>
      <c r="H1375" s="39">
        <v>42156</v>
      </c>
      <c r="I1375">
        <v>2015</v>
      </c>
      <c r="J1375">
        <v>6</v>
      </c>
    </row>
    <row r="1376" spans="1:10" x14ac:dyDescent="0.25">
      <c r="A1376" t="s">
        <v>241</v>
      </c>
      <c r="B1376" t="s">
        <v>274</v>
      </c>
      <c r="C1376" t="s">
        <v>306</v>
      </c>
      <c r="D1376">
        <v>24.3387169202921</v>
      </c>
      <c r="E1376" t="s">
        <v>274</v>
      </c>
      <c r="F1376" t="s">
        <v>274</v>
      </c>
      <c r="G1376">
        <f t="shared" si="21"/>
        <v>24.3387169202921</v>
      </c>
      <c r="H1376" s="39">
        <v>42186</v>
      </c>
      <c r="I1376">
        <v>2015</v>
      </c>
      <c r="J1376">
        <v>7</v>
      </c>
    </row>
    <row r="1377" spans="1:10" x14ac:dyDescent="0.25">
      <c r="A1377" t="s">
        <v>241</v>
      </c>
      <c r="B1377" t="s">
        <v>274</v>
      </c>
      <c r="C1377" t="s">
        <v>307</v>
      </c>
      <c r="D1377">
        <v>23.666985242496001</v>
      </c>
      <c r="E1377" t="s">
        <v>274</v>
      </c>
      <c r="F1377" t="s">
        <v>274</v>
      </c>
      <c r="G1377">
        <f t="shared" si="21"/>
        <v>23.666985242496001</v>
      </c>
      <c r="H1377" s="39">
        <v>42217</v>
      </c>
      <c r="I1377">
        <v>2015</v>
      </c>
      <c r="J1377">
        <v>8</v>
      </c>
    </row>
    <row r="1378" spans="1:10" x14ac:dyDescent="0.25">
      <c r="A1378" t="s">
        <v>241</v>
      </c>
      <c r="B1378" t="s">
        <v>274</v>
      </c>
      <c r="C1378" t="s">
        <v>308</v>
      </c>
      <c r="D1378">
        <v>24.701409104150098</v>
      </c>
      <c r="E1378" t="s">
        <v>274</v>
      </c>
      <c r="F1378" t="s">
        <v>274</v>
      </c>
      <c r="G1378">
        <f t="shared" si="21"/>
        <v>24.701409104150098</v>
      </c>
      <c r="H1378" s="39">
        <v>42248</v>
      </c>
      <c r="I1378">
        <v>2015</v>
      </c>
      <c r="J1378">
        <v>9</v>
      </c>
    </row>
    <row r="1379" spans="1:10" x14ac:dyDescent="0.25">
      <c r="A1379" t="s">
        <v>241</v>
      </c>
      <c r="B1379" t="s">
        <v>274</v>
      </c>
      <c r="C1379" t="s">
        <v>309</v>
      </c>
      <c r="D1379">
        <v>24.254589502497801</v>
      </c>
      <c r="E1379" t="s">
        <v>274</v>
      </c>
      <c r="F1379" t="s">
        <v>274</v>
      </c>
      <c r="G1379">
        <f t="shared" si="21"/>
        <v>24.254589502497801</v>
      </c>
      <c r="H1379" s="39">
        <v>42278</v>
      </c>
      <c r="I1379">
        <v>2015</v>
      </c>
      <c r="J1379">
        <v>10</v>
      </c>
    </row>
    <row r="1380" spans="1:10" x14ac:dyDescent="0.25">
      <c r="A1380" t="s">
        <v>241</v>
      </c>
      <c r="B1380" t="s">
        <v>274</v>
      </c>
      <c r="C1380" t="s">
        <v>310</v>
      </c>
      <c r="D1380">
        <v>24.655482401578698</v>
      </c>
      <c r="E1380" t="s">
        <v>274</v>
      </c>
      <c r="F1380" t="s">
        <v>274</v>
      </c>
      <c r="G1380">
        <f t="shared" si="21"/>
        <v>24.655482401578698</v>
      </c>
      <c r="H1380" s="39">
        <v>42309</v>
      </c>
      <c r="I1380">
        <v>2015</v>
      </c>
      <c r="J1380">
        <v>11</v>
      </c>
    </row>
    <row r="1381" spans="1:10" x14ac:dyDescent="0.25">
      <c r="A1381" t="s">
        <v>241</v>
      </c>
      <c r="B1381" t="s">
        <v>274</v>
      </c>
      <c r="C1381" t="s">
        <v>311</v>
      </c>
      <c r="D1381">
        <v>25.973621687528901</v>
      </c>
      <c r="E1381" t="s">
        <v>274</v>
      </c>
      <c r="F1381" t="s">
        <v>274</v>
      </c>
      <c r="G1381">
        <f t="shared" si="21"/>
        <v>25.973621687528901</v>
      </c>
      <c r="H1381" s="39">
        <v>42339</v>
      </c>
      <c r="I1381">
        <v>2015</v>
      </c>
      <c r="J1381">
        <v>12</v>
      </c>
    </row>
    <row r="1382" spans="1:10" x14ac:dyDescent="0.25">
      <c r="A1382" t="s">
        <v>241</v>
      </c>
      <c r="B1382" t="s">
        <v>274</v>
      </c>
      <c r="C1382" t="s">
        <v>312</v>
      </c>
      <c r="D1382">
        <v>25.994653541977499</v>
      </c>
      <c r="E1382" t="s">
        <v>274</v>
      </c>
      <c r="F1382" t="s">
        <v>274</v>
      </c>
      <c r="G1382">
        <f t="shared" si="21"/>
        <v>25.994653541977499</v>
      </c>
      <c r="H1382" s="39">
        <v>42370</v>
      </c>
      <c r="I1382">
        <v>2016</v>
      </c>
      <c r="J1382">
        <v>1</v>
      </c>
    </row>
    <row r="1383" spans="1:10" x14ac:dyDescent="0.25">
      <c r="A1383" t="s">
        <v>241</v>
      </c>
      <c r="B1383" t="s">
        <v>274</v>
      </c>
      <c r="C1383" t="s">
        <v>313</v>
      </c>
      <c r="D1383">
        <v>26.154323947178799</v>
      </c>
      <c r="E1383" t="s">
        <v>274</v>
      </c>
      <c r="F1383" t="s">
        <v>274</v>
      </c>
      <c r="G1383">
        <f t="shared" si="21"/>
        <v>26.154323947178799</v>
      </c>
      <c r="H1383" s="39">
        <v>42401</v>
      </c>
      <c r="I1383">
        <v>2016</v>
      </c>
      <c r="J1383">
        <v>2</v>
      </c>
    </row>
    <row r="1384" spans="1:10" x14ac:dyDescent="0.25">
      <c r="A1384" t="s">
        <v>241</v>
      </c>
      <c r="B1384" t="s">
        <v>274</v>
      </c>
      <c r="C1384" t="s">
        <v>314</v>
      </c>
      <c r="D1384">
        <v>26.1950999915179</v>
      </c>
      <c r="E1384" t="s">
        <v>274</v>
      </c>
      <c r="F1384" t="s">
        <v>274</v>
      </c>
      <c r="G1384">
        <f t="shared" si="21"/>
        <v>26.1950999915179</v>
      </c>
      <c r="H1384" s="39">
        <v>42430</v>
      </c>
      <c r="I1384">
        <v>2016</v>
      </c>
      <c r="J1384">
        <v>3</v>
      </c>
    </row>
    <row r="1385" spans="1:10" x14ac:dyDescent="0.25">
      <c r="A1385" t="s">
        <v>241</v>
      </c>
      <c r="B1385" t="s">
        <v>274</v>
      </c>
      <c r="C1385" t="s">
        <v>315</v>
      </c>
      <c r="D1385">
        <v>25.5963359720127</v>
      </c>
      <c r="E1385" t="s">
        <v>274</v>
      </c>
      <c r="F1385" t="s">
        <v>274</v>
      </c>
      <c r="G1385">
        <f t="shared" si="21"/>
        <v>25.5963359720127</v>
      </c>
      <c r="H1385" s="39">
        <v>42461</v>
      </c>
      <c r="I1385">
        <v>2016</v>
      </c>
      <c r="J1385">
        <v>4</v>
      </c>
    </row>
    <row r="1386" spans="1:10" x14ac:dyDescent="0.25">
      <c r="A1386" t="s">
        <v>241</v>
      </c>
      <c r="B1386" t="s">
        <v>274</v>
      </c>
      <c r="C1386" t="s">
        <v>316</v>
      </c>
      <c r="D1386">
        <v>25.068822724720999</v>
      </c>
      <c r="E1386" t="s">
        <v>274</v>
      </c>
      <c r="F1386" t="s">
        <v>274</v>
      </c>
      <c r="G1386">
        <f t="shared" si="21"/>
        <v>25.068822724720999</v>
      </c>
      <c r="H1386" s="39">
        <v>42491</v>
      </c>
      <c r="I1386">
        <v>2016</v>
      </c>
      <c r="J1386">
        <v>5</v>
      </c>
    </row>
    <row r="1387" spans="1:10" x14ac:dyDescent="0.25">
      <c r="A1387" t="s">
        <v>241</v>
      </c>
      <c r="B1387" t="s">
        <v>274</v>
      </c>
      <c r="C1387" t="s">
        <v>317</v>
      </c>
      <c r="D1387">
        <v>24.061869040305801</v>
      </c>
      <c r="E1387" t="s">
        <v>274</v>
      </c>
      <c r="F1387" t="s">
        <v>274</v>
      </c>
      <c r="G1387">
        <f t="shared" si="21"/>
        <v>24.061869040305801</v>
      </c>
      <c r="H1387" s="39">
        <v>42522</v>
      </c>
      <c r="I1387">
        <v>2016</v>
      </c>
      <c r="J1387">
        <v>6</v>
      </c>
    </row>
    <row r="1388" spans="1:10" x14ac:dyDescent="0.25">
      <c r="A1388" t="s">
        <v>241</v>
      </c>
      <c r="B1388" t="s">
        <v>274</v>
      </c>
      <c r="C1388" t="s">
        <v>318</v>
      </c>
      <c r="D1388">
        <v>23.614190995614901</v>
      </c>
      <c r="E1388" t="s">
        <v>274</v>
      </c>
      <c r="F1388" t="s">
        <v>274</v>
      </c>
      <c r="G1388">
        <f t="shared" si="21"/>
        <v>23.614190995614901</v>
      </c>
      <c r="H1388" s="39">
        <v>42552</v>
      </c>
      <c r="I1388">
        <v>2016</v>
      </c>
      <c r="J1388">
        <v>7</v>
      </c>
    </row>
    <row r="1389" spans="1:10" x14ac:dyDescent="0.25">
      <c r="A1389" t="s">
        <v>241</v>
      </c>
      <c r="B1389" t="s">
        <v>274</v>
      </c>
      <c r="C1389" t="s">
        <v>319</v>
      </c>
      <c r="D1389">
        <v>23.0587783495649</v>
      </c>
      <c r="E1389" t="s">
        <v>274</v>
      </c>
      <c r="F1389" t="s">
        <v>274</v>
      </c>
      <c r="G1389">
        <f t="shared" si="21"/>
        <v>23.0587783495649</v>
      </c>
      <c r="H1389" s="39">
        <v>42583</v>
      </c>
      <c r="I1389">
        <v>2016</v>
      </c>
      <c r="J1389">
        <v>8</v>
      </c>
    </row>
    <row r="1390" spans="1:10" x14ac:dyDescent="0.25">
      <c r="A1390" t="s">
        <v>241</v>
      </c>
      <c r="B1390" t="s">
        <v>274</v>
      </c>
      <c r="C1390" t="s">
        <v>320</v>
      </c>
      <c r="D1390">
        <v>23.252357254795601</v>
      </c>
      <c r="E1390" t="s">
        <v>274</v>
      </c>
      <c r="F1390" t="s">
        <v>274</v>
      </c>
      <c r="G1390">
        <f t="shared" si="21"/>
        <v>23.252357254795601</v>
      </c>
      <c r="H1390" s="39">
        <v>42614</v>
      </c>
      <c r="I1390">
        <v>2016</v>
      </c>
      <c r="J1390">
        <v>9</v>
      </c>
    </row>
    <row r="1391" spans="1:10" x14ac:dyDescent="0.25">
      <c r="A1391" t="s">
        <v>241</v>
      </c>
      <c r="B1391" t="s">
        <v>274</v>
      </c>
      <c r="C1391" t="s">
        <v>321</v>
      </c>
      <c r="D1391">
        <v>22.8845144127053</v>
      </c>
      <c r="E1391" t="s">
        <v>274</v>
      </c>
      <c r="F1391" t="s">
        <v>274</v>
      </c>
      <c r="G1391">
        <f t="shared" si="21"/>
        <v>22.8845144127053</v>
      </c>
      <c r="H1391" s="39">
        <v>42644</v>
      </c>
      <c r="I1391">
        <v>2016</v>
      </c>
      <c r="J1391">
        <v>10</v>
      </c>
    </row>
    <row r="1392" spans="1:10" x14ac:dyDescent="0.25">
      <c r="A1392" t="s">
        <v>241</v>
      </c>
      <c r="B1392" t="s">
        <v>274</v>
      </c>
      <c r="C1392" t="s">
        <v>322</v>
      </c>
      <c r="D1392">
        <v>23.312877489025102</v>
      </c>
      <c r="E1392" t="s">
        <v>274</v>
      </c>
      <c r="F1392" t="s">
        <v>274</v>
      </c>
      <c r="G1392">
        <f t="shared" si="21"/>
        <v>23.312877489025102</v>
      </c>
      <c r="H1392" s="39">
        <v>42675</v>
      </c>
      <c r="I1392">
        <v>2016</v>
      </c>
      <c r="J1392">
        <v>11</v>
      </c>
    </row>
    <row r="1393" spans="1:10" x14ac:dyDescent="0.25">
      <c r="A1393" t="s">
        <v>241</v>
      </c>
      <c r="B1393" t="s">
        <v>274</v>
      </c>
      <c r="C1393" t="s">
        <v>323</v>
      </c>
      <c r="D1393">
        <v>25.072685718395199</v>
      </c>
      <c r="E1393" t="s">
        <v>274</v>
      </c>
      <c r="F1393" t="s">
        <v>274</v>
      </c>
      <c r="G1393">
        <f t="shared" si="21"/>
        <v>25.072685718395199</v>
      </c>
      <c r="H1393" s="39">
        <v>42705</v>
      </c>
      <c r="I1393">
        <v>2016</v>
      </c>
      <c r="J1393">
        <v>12</v>
      </c>
    </row>
    <row r="1394" spans="1:10" x14ac:dyDescent="0.25">
      <c r="A1394" t="s">
        <v>241</v>
      </c>
      <c r="B1394" t="s">
        <v>274</v>
      </c>
      <c r="C1394" t="s">
        <v>324</v>
      </c>
      <c r="D1394">
        <v>25.748280389865698</v>
      </c>
      <c r="E1394" t="s">
        <v>274</v>
      </c>
      <c r="F1394" t="s">
        <v>274</v>
      </c>
      <c r="G1394">
        <f t="shared" si="21"/>
        <v>25.748280389865698</v>
      </c>
      <c r="H1394" s="39">
        <v>42736</v>
      </c>
      <c r="I1394">
        <v>2017</v>
      </c>
      <c r="J1394">
        <v>1</v>
      </c>
    </row>
    <row r="1395" spans="1:10" x14ac:dyDescent="0.25">
      <c r="A1395" t="s">
        <v>241</v>
      </c>
      <c r="B1395" t="s">
        <v>274</v>
      </c>
      <c r="C1395" t="s">
        <v>325</v>
      </c>
      <c r="D1395">
        <v>25.555559927673599</v>
      </c>
      <c r="E1395" t="s">
        <v>274</v>
      </c>
      <c r="F1395" t="s">
        <v>274</v>
      </c>
      <c r="G1395">
        <f t="shared" si="21"/>
        <v>25.555559927673599</v>
      </c>
      <c r="H1395" s="39">
        <v>42767</v>
      </c>
      <c r="I1395">
        <v>2017</v>
      </c>
      <c r="J1395">
        <v>2</v>
      </c>
    </row>
    <row r="1396" spans="1:10" x14ac:dyDescent="0.25">
      <c r="A1396" t="s">
        <v>241</v>
      </c>
      <c r="B1396" t="s">
        <v>274</v>
      </c>
      <c r="C1396" t="s">
        <v>326</v>
      </c>
      <c r="D1396">
        <v>25.513496218776499</v>
      </c>
      <c r="E1396" t="s">
        <v>274</v>
      </c>
      <c r="F1396" t="s">
        <v>274</v>
      </c>
      <c r="G1396">
        <f t="shared" si="21"/>
        <v>25.513496218776499</v>
      </c>
      <c r="H1396" s="39">
        <v>42795</v>
      </c>
      <c r="I1396">
        <v>2017</v>
      </c>
      <c r="J1396">
        <v>3</v>
      </c>
    </row>
    <row r="1397" spans="1:10" x14ac:dyDescent="0.25">
      <c r="A1397" t="s">
        <v>241</v>
      </c>
      <c r="B1397" t="s">
        <v>274</v>
      </c>
      <c r="C1397" t="s">
        <v>327</v>
      </c>
      <c r="D1397">
        <v>25.698490693619998</v>
      </c>
      <c r="E1397" t="s">
        <v>274</v>
      </c>
      <c r="F1397" t="s">
        <v>274</v>
      </c>
      <c r="G1397">
        <f t="shared" si="21"/>
        <v>25.698490693619998</v>
      </c>
      <c r="H1397" s="39">
        <v>42826</v>
      </c>
      <c r="I1397">
        <v>2017</v>
      </c>
      <c r="J1397">
        <v>4</v>
      </c>
    </row>
    <row r="1398" spans="1:10" x14ac:dyDescent="0.25">
      <c r="A1398" t="s">
        <v>241</v>
      </c>
      <c r="B1398" t="s">
        <v>274</v>
      </c>
      <c r="C1398" t="s">
        <v>328</v>
      </c>
      <c r="D1398">
        <v>24.986412193004199</v>
      </c>
      <c r="E1398" t="s">
        <v>274</v>
      </c>
      <c r="F1398" t="s">
        <v>274</v>
      </c>
      <c r="G1398">
        <f t="shared" si="21"/>
        <v>24.986412193004199</v>
      </c>
      <c r="H1398" s="39">
        <v>42856</v>
      </c>
      <c r="I1398">
        <v>2017</v>
      </c>
      <c r="J1398">
        <v>5</v>
      </c>
    </row>
    <row r="1399" spans="1:10" x14ac:dyDescent="0.25">
      <c r="A1399" t="s">
        <v>241</v>
      </c>
      <c r="B1399" t="s">
        <v>274</v>
      </c>
      <c r="C1399" t="s">
        <v>329</v>
      </c>
      <c r="D1399">
        <v>23.491004419558902</v>
      </c>
      <c r="E1399" t="s">
        <v>274</v>
      </c>
      <c r="F1399" t="s">
        <v>274</v>
      </c>
      <c r="G1399">
        <f t="shared" si="21"/>
        <v>23.491004419558902</v>
      </c>
      <c r="H1399" s="39">
        <v>42887</v>
      </c>
      <c r="I1399">
        <v>2017</v>
      </c>
      <c r="J1399">
        <v>6</v>
      </c>
    </row>
    <row r="1400" spans="1:10" x14ac:dyDescent="0.25">
      <c r="A1400" t="s">
        <v>241</v>
      </c>
      <c r="B1400" t="s">
        <v>274</v>
      </c>
      <c r="C1400" t="s">
        <v>330</v>
      </c>
      <c r="D1400">
        <v>22.508945583266499</v>
      </c>
      <c r="E1400" t="s">
        <v>274</v>
      </c>
      <c r="F1400" t="s">
        <v>274</v>
      </c>
      <c r="G1400">
        <f t="shared" si="21"/>
        <v>22.508945583266499</v>
      </c>
      <c r="H1400" s="39">
        <v>42917</v>
      </c>
      <c r="I1400">
        <v>2017</v>
      </c>
      <c r="J1400">
        <v>7</v>
      </c>
    </row>
    <row r="1401" spans="1:10" x14ac:dyDescent="0.25">
      <c r="A1401" t="s">
        <v>241</v>
      </c>
      <c r="B1401" t="s">
        <v>274</v>
      </c>
      <c r="C1401" t="s">
        <v>331</v>
      </c>
      <c r="D1401">
        <v>22.501219595918101</v>
      </c>
      <c r="E1401" t="s">
        <v>274</v>
      </c>
      <c r="F1401" t="s">
        <v>274</v>
      </c>
      <c r="G1401">
        <f t="shared" si="21"/>
        <v>22.501219595918101</v>
      </c>
      <c r="H1401" s="39">
        <v>42948</v>
      </c>
      <c r="I1401">
        <v>2017</v>
      </c>
      <c r="J1401">
        <v>8</v>
      </c>
    </row>
    <row r="1402" spans="1:10" x14ac:dyDescent="0.25">
      <c r="A1402" t="s">
        <v>241</v>
      </c>
      <c r="B1402" t="s">
        <v>274</v>
      </c>
      <c r="C1402" t="s">
        <v>332</v>
      </c>
      <c r="D1402">
        <v>22.740725203720199</v>
      </c>
      <c r="E1402" t="s">
        <v>274</v>
      </c>
      <c r="F1402" t="s">
        <v>274</v>
      </c>
      <c r="G1402">
        <f t="shared" si="21"/>
        <v>22.740725203720199</v>
      </c>
      <c r="H1402" s="39">
        <v>42979</v>
      </c>
      <c r="I1402">
        <v>2017</v>
      </c>
      <c r="J1402">
        <v>9</v>
      </c>
    </row>
    <row r="1403" spans="1:10" x14ac:dyDescent="0.25">
      <c r="A1403" t="s">
        <v>241</v>
      </c>
      <c r="B1403" t="s">
        <v>274</v>
      </c>
      <c r="C1403" t="s">
        <v>333</v>
      </c>
      <c r="D1403">
        <v>23.088823855919902</v>
      </c>
      <c r="E1403" t="s">
        <v>274</v>
      </c>
      <c r="F1403" t="s">
        <v>274</v>
      </c>
      <c r="G1403">
        <f t="shared" si="21"/>
        <v>23.088823855919902</v>
      </c>
      <c r="H1403" s="39">
        <v>43009</v>
      </c>
      <c r="I1403">
        <v>2017</v>
      </c>
      <c r="J1403">
        <v>10</v>
      </c>
    </row>
    <row r="1404" spans="1:10" x14ac:dyDescent="0.25">
      <c r="A1404" t="s">
        <v>241</v>
      </c>
      <c r="B1404" t="s">
        <v>274</v>
      </c>
      <c r="C1404" t="s">
        <v>334</v>
      </c>
      <c r="D1404">
        <v>22.802962324027099</v>
      </c>
      <c r="E1404" t="s">
        <v>274</v>
      </c>
      <c r="F1404" t="s">
        <v>274</v>
      </c>
      <c r="G1404">
        <f t="shared" si="21"/>
        <v>22.802962324027099</v>
      </c>
      <c r="H1404" s="39">
        <v>43040</v>
      </c>
      <c r="I1404">
        <v>2017</v>
      </c>
      <c r="J1404">
        <v>11</v>
      </c>
    </row>
    <row r="1405" spans="1:10" x14ac:dyDescent="0.25">
      <c r="A1405" t="s">
        <v>241</v>
      </c>
      <c r="B1405" t="s">
        <v>274</v>
      </c>
      <c r="C1405" t="s">
        <v>335</v>
      </c>
      <c r="D1405">
        <v>24.1365535846742</v>
      </c>
      <c r="E1405" t="s">
        <v>274</v>
      </c>
      <c r="F1405" t="s">
        <v>274</v>
      </c>
      <c r="G1405">
        <f t="shared" si="21"/>
        <v>24.1365535846742</v>
      </c>
      <c r="H1405" s="39">
        <v>43070</v>
      </c>
      <c r="I1405">
        <v>2017</v>
      </c>
      <c r="J1405">
        <v>12</v>
      </c>
    </row>
    <row r="1406" spans="1:10" x14ac:dyDescent="0.25">
      <c r="A1406" t="s">
        <v>241</v>
      </c>
      <c r="B1406" t="s">
        <v>274</v>
      </c>
      <c r="C1406" t="s">
        <v>336</v>
      </c>
      <c r="D1406">
        <v>25.022466800630301</v>
      </c>
      <c r="E1406" t="s">
        <v>274</v>
      </c>
      <c r="F1406" t="s">
        <v>274</v>
      </c>
      <c r="G1406">
        <f t="shared" si="21"/>
        <v>25.022466800630301</v>
      </c>
      <c r="H1406" s="39">
        <v>43101</v>
      </c>
      <c r="I1406">
        <v>2018</v>
      </c>
      <c r="J1406">
        <v>1</v>
      </c>
    </row>
    <row r="1407" spans="1:10" x14ac:dyDescent="0.25">
      <c r="A1407" t="s">
        <v>241</v>
      </c>
      <c r="B1407" t="s">
        <v>274</v>
      </c>
      <c r="C1407" t="s">
        <v>337</v>
      </c>
      <c r="D1407">
        <v>25.222484028651401</v>
      </c>
      <c r="E1407" t="s">
        <v>274</v>
      </c>
      <c r="F1407" t="s">
        <v>274</v>
      </c>
      <c r="G1407">
        <f t="shared" si="21"/>
        <v>25.222484028651401</v>
      </c>
      <c r="H1407" s="39">
        <v>43132</v>
      </c>
      <c r="I1407">
        <v>2018</v>
      </c>
      <c r="J1407">
        <v>2</v>
      </c>
    </row>
    <row r="1408" spans="1:10" x14ac:dyDescent="0.25">
      <c r="A1408" t="s">
        <v>241</v>
      </c>
      <c r="B1408" t="s">
        <v>274</v>
      </c>
      <c r="C1408" t="s">
        <v>338</v>
      </c>
      <c r="D1408">
        <v>25.707504345526601</v>
      </c>
      <c r="E1408" t="s">
        <v>274</v>
      </c>
      <c r="F1408" t="s">
        <v>274</v>
      </c>
      <c r="G1408">
        <f t="shared" si="21"/>
        <v>25.707504345526601</v>
      </c>
      <c r="H1408" s="39">
        <v>43160</v>
      </c>
      <c r="I1408">
        <v>2018</v>
      </c>
      <c r="J1408">
        <v>3</v>
      </c>
    </row>
    <row r="1409" spans="1:10" x14ac:dyDescent="0.25">
      <c r="A1409" t="s">
        <v>241</v>
      </c>
      <c r="B1409" t="s">
        <v>274</v>
      </c>
      <c r="C1409" t="s">
        <v>339</v>
      </c>
      <c r="D1409">
        <v>25.4791584972278</v>
      </c>
      <c r="E1409" t="s">
        <v>274</v>
      </c>
      <c r="F1409" t="s">
        <v>274</v>
      </c>
      <c r="G1409">
        <f t="shared" si="21"/>
        <v>25.4791584972278</v>
      </c>
      <c r="H1409" s="39">
        <v>43191</v>
      </c>
      <c r="I1409">
        <v>2018</v>
      </c>
      <c r="J1409">
        <v>4</v>
      </c>
    </row>
    <row r="1410" spans="1:10" x14ac:dyDescent="0.25">
      <c r="A1410" t="s">
        <v>241</v>
      </c>
      <c r="B1410" t="s">
        <v>274</v>
      </c>
      <c r="C1410" t="s">
        <v>340</v>
      </c>
      <c r="D1410">
        <v>24.253731059459099</v>
      </c>
      <c r="E1410" t="s">
        <v>274</v>
      </c>
      <c r="F1410" t="s">
        <v>274</v>
      </c>
      <c r="G1410">
        <f t="shared" ref="G1410:G1473" si="22">D1410</f>
        <v>24.253731059459099</v>
      </c>
      <c r="H1410" s="39">
        <v>43221</v>
      </c>
      <c r="I1410">
        <v>2018</v>
      </c>
      <c r="J1410">
        <v>5</v>
      </c>
    </row>
    <row r="1411" spans="1:10" x14ac:dyDescent="0.25">
      <c r="A1411" t="s">
        <v>241</v>
      </c>
      <c r="B1411" t="s">
        <v>274</v>
      </c>
      <c r="C1411" t="s">
        <v>341</v>
      </c>
      <c r="D1411">
        <v>22.938596324144399</v>
      </c>
      <c r="E1411" t="s">
        <v>274</v>
      </c>
      <c r="F1411" t="s">
        <v>274</v>
      </c>
      <c r="G1411">
        <f t="shared" si="22"/>
        <v>22.938596324144399</v>
      </c>
      <c r="H1411" s="39">
        <v>43252</v>
      </c>
      <c r="I1411">
        <v>2018</v>
      </c>
      <c r="J1411">
        <v>6</v>
      </c>
    </row>
    <row r="1412" spans="1:10" x14ac:dyDescent="0.25">
      <c r="A1412" t="s">
        <v>241</v>
      </c>
      <c r="B1412" t="s">
        <v>274</v>
      </c>
      <c r="C1412" t="s">
        <v>342</v>
      </c>
      <c r="D1412">
        <v>22.924861235525</v>
      </c>
      <c r="E1412" t="s">
        <v>274</v>
      </c>
      <c r="F1412" t="s">
        <v>274</v>
      </c>
      <c r="G1412">
        <f t="shared" si="22"/>
        <v>22.924861235525</v>
      </c>
      <c r="H1412" s="39">
        <v>43282</v>
      </c>
      <c r="I1412">
        <v>2018</v>
      </c>
      <c r="J1412">
        <v>7</v>
      </c>
    </row>
    <row r="1413" spans="1:10" x14ac:dyDescent="0.25">
      <c r="A1413" t="s">
        <v>241</v>
      </c>
      <c r="B1413" t="s">
        <v>274</v>
      </c>
      <c r="C1413" t="s">
        <v>343</v>
      </c>
      <c r="D1413">
        <v>22.878076089914899</v>
      </c>
      <c r="E1413" t="s">
        <v>274</v>
      </c>
      <c r="F1413" t="s">
        <v>274</v>
      </c>
      <c r="G1413">
        <f t="shared" si="22"/>
        <v>22.878076089914899</v>
      </c>
      <c r="H1413" s="39">
        <v>43313</v>
      </c>
      <c r="I1413">
        <v>2018</v>
      </c>
      <c r="J1413">
        <v>8</v>
      </c>
    </row>
    <row r="1414" spans="1:10" x14ac:dyDescent="0.25">
      <c r="A1414" t="s">
        <v>241</v>
      </c>
      <c r="B1414" t="s">
        <v>274</v>
      </c>
      <c r="C1414" t="s">
        <v>344</v>
      </c>
      <c r="D1414">
        <v>23.335197008031798</v>
      </c>
      <c r="E1414" t="s">
        <v>274</v>
      </c>
      <c r="F1414" t="s">
        <v>274</v>
      </c>
      <c r="G1414">
        <f t="shared" si="22"/>
        <v>23.335197008031798</v>
      </c>
      <c r="H1414" s="39">
        <v>43344</v>
      </c>
      <c r="I1414">
        <v>2018</v>
      </c>
      <c r="J1414">
        <v>9</v>
      </c>
    </row>
    <row r="1415" spans="1:10" x14ac:dyDescent="0.25">
      <c r="A1415" t="s">
        <v>241</v>
      </c>
      <c r="B1415" t="s">
        <v>274</v>
      </c>
      <c r="C1415" t="s">
        <v>345</v>
      </c>
      <c r="D1415">
        <v>23.011993203954798</v>
      </c>
      <c r="E1415" t="s">
        <v>274</v>
      </c>
      <c r="F1415" t="s">
        <v>274</v>
      </c>
      <c r="G1415">
        <f t="shared" si="22"/>
        <v>23.011993203954798</v>
      </c>
      <c r="H1415" s="39">
        <v>43374</v>
      </c>
      <c r="I1415">
        <v>2018</v>
      </c>
      <c r="J1415">
        <v>10</v>
      </c>
    </row>
    <row r="1416" spans="1:10" x14ac:dyDescent="0.25">
      <c r="A1416" t="s">
        <v>241</v>
      </c>
      <c r="B1416" t="s">
        <v>274</v>
      </c>
      <c r="C1416" t="s">
        <v>346</v>
      </c>
      <c r="D1416">
        <v>24.200936812578</v>
      </c>
      <c r="E1416" t="s">
        <v>274</v>
      </c>
      <c r="F1416" t="s">
        <v>274</v>
      </c>
      <c r="G1416">
        <f t="shared" si="22"/>
        <v>24.200936812578</v>
      </c>
      <c r="H1416" s="39">
        <v>43405</v>
      </c>
      <c r="I1416">
        <v>2018</v>
      </c>
      <c r="J1416">
        <v>11</v>
      </c>
    </row>
    <row r="1417" spans="1:10" x14ac:dyDescent="0.25">
      <c r="A1417" t="s">
        <v>241</v>
      </c>
      <c r="B1417" t="s">
        <v>274</v>
      </c>
      <c r="C1417" t="s">
        <v>347</v>
      </c>
      <c r="D1417">
        <v>24.4159767937767</v>
      </c>
      <c r="E1417" t="s">
        <v>274</v>
      </c>
      <c r="F1417" t="s">
        <v>274</v>
      </c>
      <c r="G1417">
        <f t="shared" si="22"/>
        <v>24.4159767937767</v>
      </c>
      <c r="H1417" s="39">
        <v>43435</v>
      </c>
      <c r="I1417">
        <v>2018</v>
      </c>
      <c r="J1417">
        <v>12</v>
      </c>
    </row>
    <row r="1418" spans="1:10" x14ac:dyDescent="0.25">
      <c r="A1418" t="s">
        <v>241</v>
      </c>
      <c r="B1418" t="s">
        <v>274</v>
      </c>
      <c r="C1418" t="s">
        <v>348</v>
      </c>
      <c r="D1418">
        <v>25.265406180587298</v>
      </c>
      <c r="E1418" t="s">
        <v>274</v>
      </c>
      <c r="F1418" t="s">
        <v>274</v>
      </c>
      <c r="G1418">
        <f t="shared" si="22"/>
        <v>25.265406180587298</v>
      </c>
      <c r="H1418" s="39">
        <v>43466</v>
      </c>
      <c r="I1418">
        <v>2019</v>
      </c>
      <c r="J1418">
        <v>1</v>
      </c>
    </row>
    <row r="1419" spans="1:10" x14ac:dyDescent="0.25">
      <c r="A1419" t="s">
        <v>241</v>
      </c>
      <c r="B1419" t="s">
        <v>274</v>
      </c>
      <c r="C1419" t="s">
        <v>349</v>
      </c>
      <c r="D1419">
        <v>25.860736427937599</v>
      </c>
      <c r="E1419" t="s">
        <v>274</v>
      </c>
      <c r="F1419" t="s">
        <v>274</v>
      </c>
      <c r="G1419">
        <f t="shared" si="22"/>
        <v>25.860736427937599</v>
      </c>
      <c r="H1419" s="39">
        <v>43497</v>
      </c>
      <c r="I1419">
        <v>2019</v>
      </c>
      <c r="J1419">
        <v>2</v>
      </c>
    </row>
    <row r="1420" spans="1:10" x14ac:dyDescent="0.25">
      <c r="A1420" t="s">
        <v>241</v>
      </c>
      <c r="B1420" t="s">
        <v>274</v>
      </c>
      <c r="C1420" t="s">
        <v>350</v>
      </c>
      <c r="D1420">
        <v>26.043155573665</v>
      </c>
      <c r="E1420" t="s">
        <v>274</v>
      </c>
      <c r="F1420" t="s">
        <v>274</v>
      </c>
      <c r="G1420">
        <f t="shared" si="22"/>
        <v>26.043155573665</v>
      </c>
      <c r="H1420" s="39">
        <v>43525</v>
      </c>
      <c r="I1420">
        <v>2019</v>
      </c>
      <c r="J1420">
        <v>3</v>
      </c>
    </row>
    <row r="1421" spans="1:10" x14ac:dyDescent="0.25">
      <c r="A1421" t="s">
        <v>241</v>
      </c>
      <c r="B1421" t="s">
        <v>274</v>
      </c>
      <c r="C1421" t="s">
        <v>351</v>
      </c>
      <c r="D1421">
        <v>25.922115105205901</v>
      </c>
      <c r="E1421" t="s">
        <v>274</v>
      </c>
      <c r="F1421" t="s">
        <v>274</v>
      </c>
      <c r="G1421">
        <f t="shared" si="22"/>
        <v>25.922115105205901</v>
      </c>
      <c r="H1421" s="39">
        <v>43556</v>
      </c>
      <c r="I1421">
        <v>2019</v>
      </c>
      <c r="J1421">
        <v>4</v>
      </c>
    </row>
    <row r="1422" spans="1:10" x14ac:dyDescent="0.25">
      <c r="A1422" t="s">
        <v>241</v>
      </c>
      <c r="B1422" t="s">
        <v>274</v>
      </c>
      <c r="C1422" t="s">
        <v>352</v>
      </c>
      <c r="D1422">
        <v>25.011736262646401</v>
      </c>
      <c r="E1422" t="s">
        <v>274</v>
      </c>
      <c r="F1422" t="s">
        <v>274</v>
      </c>
      <c r="G1422">
        <f t="shared" si="22"/>
        <v>25.011736262646401</v>
      </c>
      <c r="H1422" s="39">
        <v>43586</v>
      </c>
      <c r="I1422">
        <v>2019</v>
      </c>
      <c r="J1422">
        <v>5</v>
      </c>
    </row>
    <row r="1423" spans="1:10" x14ac:dyDescent="0.25">
      <c r="A1423" t="s">
        <v>241</v>
      </c>
      <c r="B1423" t="s">
        <v>274</v>
      </c>
      <c r="C1423" t="s">
        <v>353</v>
      </c>
      <c r="D1423">
        <v>23.9695864136437</v>
      </c>
      <c r="E1423" t="s">
        <v>274</v>
      </c>
      <c r="F1423" t="s">
        <v>274</v>
      </c>
      <c r="G1423">
        <f t="shared" si="22"/>
        <v>23.9695864136437</v>
      </c>
      <c r="H1423" s="39">
        <v>43617</v>
      </c>
      <c r="I1423">
        <v>2019</v>
      </c>
      <c r="J1423">
        <v>6</v>
      </c>
    </row>
    <row r="1424" spans="1:10" x14ac:dyDescent="0.25">
      <c r="A1424" t="s">
        <v>241</v>
      </c>
      <c r="B1424" t="s">
        <v>274</v>
      </c>
      <c r="C1424" t="s">
        <v>354</v>
      </c>
      <c r="D1424">
        <v>22.944176203896099</v>
      </c>
      <c r="E1424" t="s">
        <v>274</v>
      </c>
      <c r="F1424" t="s">
        <v>274</v>
      </c>
      <c r="G1424">
        <f t="shared" si="22"/>
        <v>22.944176203896099</v>
      </c>
      <c r="H1424" s="39">
        <v>43647</v>
      </c>
      <c r="I1424">
        <v>2019</v>
      </c>
      <c r="J1424">
        <v>7</v>
      </c>
    </row>
    <row r="1425" spans="1:10" x14ac:dyDescent="0.25">
      <c r="A1425" t="s">
        <v>241</v>
      </c>
      <c r="B1425" t="s">
        <v>274</v>
      </c>
      <c r="C1425" t="s">
        <v>355</v>
      </c>
      <c r="D1425">
        <v>22.413658405968899</v>
      </c>
      <c r="E1425" t="s">
        <v>274</v>
      </c>
      <c r="F1425" t="s">
        <v>274</v>
      </c>
      <c r="G1425">
        <f t="shared" si="22"/>
        <v>22.413658405968899</v>
      </c>
      <c r="H1425" s="39">
        <v>43678</v>
      </c>
      <c r="I1425">
        <v>2019</v>
      </c>
      <c r="J1425">
        <v>8</v>
      </c>
    </row>
    <row r="1426" spans="1:10" x14ac:dyDescent="0.25">
      <c r="A1426" t="s">
        <v>241</v>
      </c>
      <c r="B1426" t="s">
        <v>274</v>
      </c>
      <c r="C1426" t="s">
        <v>356</v>
      </c>
      <c r="D1426">
        <v>22.517959235173102</v>
      </c>
      <c r="E1426" t="s">
        <v>274</v>
      </c>
      <c r="F1426" t="s">
        <v>274</v>
      </c>
      <c r="G1426">
        <f t="shared" si="22"/>
        <v>22.517959235173102</v>
      </c>
      <c r="H1426" s="39">
        <v>43709</v>
      </c>
      <c r="I1426">
        <v>2019</v>
      </c>
      <c r="J1426">
        <v>9</v>
      </c>
    </row>
    <row r="1427" spans="1:10" x14ac:dyDescent="0.25">
      <c r="A1427" t="s">
        <v>241</v>
      </c>
      <c r="B1427" t="s">
        <v>274</v>
      </c>
      <c r="C1427" t="s">
        <v>357</v>
      </c>
      <c r="D1427">
        <v>23.111143374926598</v>
      </c>
      <c r="E1427" t="s">
        <v>274</v>
      </c>
      <c r="F1427" t="s">
        <v>274</v>
      </c>
      <c r="G1427">
        <f t="shared" si="22"/>
        <v>23.111143374926598</v>
      </c>
      <c r="H1427" s="39">
        <v>43739</v>
      </c>
      <c r="I1427">
        <v>2019</v>
      </c>
      <c r="J1427">
        <v>10</v>
      </c>
    </row>
    <row r="1428" spans="1:10" x14ac:dyDescent="0.25">
      <c r="A1428" t="s">
        <v>241</v>
      </c>
      <c r="B1428" t="s">
        <v>274</v>
      </c>
      <c r="C1428" t="s">
        <v>358</v>
      </c>
      <c r="D1428">
        <v>24.080754787157598</v>
      </c>
      <c r="E1428" t="s">
        <v>274</v>
      </c>
      <c r="F1428" t="s">
        <v>274</v>
      </c>
      <c r="G1428">
        <f t="shared" si="22"/>
        <v>24.080754787157598</v>
      </c>
      <c r="H1428" s="39">
        <v>43770</v>
      </c>
      <c r="I1428">
        <v>2019</v>
      </c>
      <c r="J1428">
        <v>11</v>
      </c>
    </row>
    <row r="1429" spans="1:10" x14ac:dyDescent="0.25">
      <c r="A1429" t="s">
        <v>241</v>
      </c>
      <c r="B1429" t="s">
        <v>274</v>
      </c>
      <c r="C1429" t="s">
        <v>359</v>
      </c>
      <c r="D1429">
        <v>25.0825578133405</v>
      </c>
      <c r="E1429" t="s">
        <v>274</v>
      </c>
      <c r="F1429" t="s">
        <v>274</v>
      </c>
      <c r="G1429">
        <f t="shared" si="22"/>
        <v>25.0825578133405</v>
      </c>
      <c r="H1429" s="39">
        <v>43800</v>
      </c>
      <c r="I1429">
        <v>2019</v>
      </c>
      <c r="J1429">
        <v>12</v>
      </c>
    </row>
    <row r="1430" spans="1:10" x14ac:dyDescent="0.25">
      <c r="A1430" t="s">
        <v>241</v>
      </c>
      <c r="B1430" t="s">
        <v>274</v>
      </c>
      <c r="C1430" t="s">
        <v>360</v>
      </c>
      <c r="D1430">
        <v>26.0998128142203</v>
      </c>
      <c r="E1430" t="s">
        <v>274</v>
      </c>
      <c r="F1430" t="s">
        <v>274</v>
      </c>
      <c r="G1430">
        <f t="shared" si="22"/>
        <v>26.0998128142203</v>
      </c>
      <c r="H1430" s="39">
        <v>43831</v>
      </c>
      <c r="I1430">
        <v>2020</v>
      </c>
      <c r="J1430">
        <v>1</v>
      </c>
    </row>
    <row r="1431" spans="1:10" x14ac:dyDescent="0.25">
      <c r="A1431" t="s">
        <v>241</v>
      </c>
      <c r="B1431" t="s">
        <v>274</v>
      </c>
      <c r="C1431" t="s">
        <v>361</v>
      </c>
      <c r="D1431">
        <v>26.5002764917819</v>
      </c>
      <c r="E1431" t="s">
        <v>274</v>
      </c>
      <c r="F1431" t="s">
        <v>274</v>
      </c>
      <c r="G1431">
        <f t="shared" si="22"/>
        <v>26.5002764917819</v>
      </c>
      <c r="H1431" s="39">
        <v>43862</v>
      </c>
      <c r="I1431">
        <v>2020</v>
      </c>
      <c r="J1431">
        <v>2</v>
      </c>
    </row>
    <row r="1432" spans="1:10" x14ac:dyDescent="0.25">
      <c r="A1432" t="s">
        <v>241</v>
      </c>
      <c r="B1432" t="s">
        <v>274</v>
      </c>
      <c r="C1432" t="s">
        <v>362</v>
      </c>
      <c r="D1432">
        <v>26.0757764091362</v>
      </c>
      <c r="E1432" t="s">
        <v>274</v>
      </c>
      <c r="F1432" t="s">
        <v>274</v>
      </c>
      <c r="G1432">
        <f t="shared" si="22"/>
        <v>26.0757764091362</v>
      </c>
      <c r="H1432" s="39">
        <v>43891</v>
      </c>
      <c r="I1432">
        <v>2020</v>
      </c>
      <c r="J1432">
        <v>3</v>
      </c>
    </row>
    <row r="1433" spans="1:10" x14ac:dyDescent="0.25">
      <c r="A1433" t="s">
        <v>241</v>
      </c>
      <c r="B1433" t="s">
        <v>274</v>
      </c>
      <c r="C1433" t="s">
        <v>363</v>
      </c>
      <c r="D1433">
        <v>25.740125180997801</v>
      </c>
      <c r="E1433" t="s">
        <v>274</v>
      </c>
      <c r="F1433" t="s">
        <v>274</v>
      </c>
      <c r="G1433">
        <f t="shared" si="22"/>
        <v>25.740125180997801</v>
      </c>
      <c r="H1433" s="39">
        <v>43922</v>
      </c>
      <c r="I1433">
        <v>2020</v>
      </c>
      <c r="J1433">
        <v>4</v>
      </c>
    </row>
    <row r="1434" spans="1:10" x14ac:dyDescent="0.25">
      <c r="A1434" t="s">
        <v>241</v>
      </c>
      <c r="B1434" t="s">
        <v>274</v>
      </c>
      <c r="C1434" t="s">
        <v>364</v>
      </c>
      <c r="D1434">
        <v>24.6932538952823</v>
      </c>
      <c r="E1434" t="s">
        <v>274</v>
      </c>
      <c r="F1434" t="s">
        <v>274</v>
      </c>
      <c r="G1434">
        <f t="shared" si="22"/>
        <v>24.6932538952823</v>
      </c>
      <c r="H1434" s="39">
        <v>43952</v>
      </c>
      <c r="I1434">
        <v>2020</v>
      </c>
      <c r="J1434">
        <v>5</v>
      </c>
    </row>
    <row r="1435" spans="1:10" x14ac:dyDescent="0.25">
      <c r="A1435" t="s">
        <v>241</v>
      </c>
      <c r="B1435" t="s">
        <v>274</v>
      </c>
      <c r="C1435" t="s">
        <v>365</v>
      </c>
      <c r="D1435">
        <v>23.528346691743099</v>
      </c>
      <c r="E1435" t="s">
        <v>274</v>
      </c>
      <c r="F1435" t="s">
        <v>274</v>
      </c>
      <c r="G1435">
        <f t="shared" si="22"/>
        <v>23.528346691743099</v>
      </c>
      <c r="H1435" s="39">
        <v>43983</v>
      </c>
      <c r="I1435">
        <v>2020</v>
      </c>
      <c r="J1435">
        <v>6</v>
      </c>
    </row>
    <row r="1436" spans="1:10" x14ac:dyDescent="0.25">
      <c r="A1436" t="s">
        <v>241</v>
      </c>
      <c r="B1436" t="s">
        <v>274</v>
      </c>
      <c r="C1436" t="s">
        <v>366</v>
      </c>
      <c r="D1436">
        <v>22.640716589709601</v>
      </c>
      <c r="E1436" t="s">
        <v>274</v>
      </c>
      <c r="F1436" t="s">
        <v>274</v>
      </c>
      <c r="G1436">
        <f t="shared" si="22"/>
        <v>22.640716589709601</v>
      </c>
      <c r="H1436" s="39">
        <v>44013</v>
      </c>
      <c r="I1436">
        <v>2020</v>
      </c>
      <c r="J1436">
        <v>7</v>
      </c>
    </row>
    <row r="1437" spans="1:10" x14ac:dyDescent="0.25">
      <c r="A1437" t="s">
        <v>241</v>
      </c>
      <c r="B1437" t="s">
        <v>274</v>
      </c>
      <c r="C1437" t="s">
        <v>367</v>
      </c>
      <c r="D1437">
        <v>22.084874722140299</v>
      </c>
      <c r="E1437" t="s">
        <v>274</v>
      </c>
      <c r="F1437" t="s">
        <v>274</v>
      </c>
      <c r="G1437">
        <f t="shared" si="22"/>
        <v>22.084874722140299</v>
      </c>
      <c r="H1437" s="39">
        <v>44044</v>
      </c>
      <c r="I1437">
        <v>2020</v>
      </c>
      <c r="J1437">
        <v>8</v>
      </c>
    </row>
    <row r="1438" spans="1:10" x14ac:dyDescent="0.25">
      <c r="A1438" t="s">
        <v>241</v>
      </c>
      <c r="B1438" t="s">
        <v>274</v>
      </c>
      <c r="C1438" t="s">
        <v>368</v>
      </c>
      <c r="D1438">
        <v>22.719693349271601</v>
      </c>
      <c r="E1438" t="s">
        <v>274</v>
      </c>
      <c r="F1438" t="s">
        <v>274</v>
      </c>
      <c r="G1438">
        <f t="shared" si="22"/>
        <v>22.719693349271601</v>
      </c>
      <c r="H1438" s="39">
        <v>44075</v>
      </c>
      <c r="I1438">
        <v>2020</v>
      </c>
      <c r="J1438">
        <v>9</v>
      </c>
    </row>
    <row r="1439" spans="1:10" x14ac:dyDescent="0.25">
      <c r="A1439" t="s">
        <v>241</v>
      </c>
      <c r="B1439" t="s">
        <v>274</v>
      </c>
      <c r="C1439" t="s">
        <v>369</v>
      </c>
      <c r="D1439">
        <v>23.266521564934401</v>
      </c>
      <c r="E1439" t="s">
        <v>274</v>
      </c>
      <c r="F1439" t="s">
        <v>274</v>
      </c>
      <c r="G1439">
        <f t="shared" si="22"/>
        <v>23.266521564934401</v>
      </c>
      <c r="H1439" s="39">
        <v>44105</v>
      </c>
      <c r="I1439">
        <v>2020</v>
      </c>
      <c r="J1439">
        <v>10</v>
      </c>
    </row>
    <row r="1440" spans="1:10" x14ac:dyDescent="0.25">
      <c r="A1440" t="s">
        <v>241</v>
      </c>
      <c r="B1440" t="s">
        <v>274</v>
      </c>
      <c r="C1440" t="s">
        <v>370</v>
      </c>
      <c r="D1440">
        <v>23.0403218242324</v>
      </c>
      <c r="E1440" t="s">
        <v>274</v>
      </c>
      <c r="F1440" t="s">
        <v>274</v>
      </c>
      <c r="G1440">
        <f t="shared" si="22"/>
        <v>23.0403218242324</v>
      </c>
      <c r="H1440" s="39">
        <v>44136</v>
      </c>
      <c r="I1440">
        <v>2020</v>
      </c>
      <c r="J1440">
        <v>11</v>
      </c>
    </row>
    <row r="1441" spans="1:10" x14ac:dyDescent="0.25">
      <c r="A1441" t="s">
        <v>241</v>
      </c>
      <c r="B1441" t="s">
        <v>274</v>
      </c>
      <c r="C1441" t="s">
        <v>371</v>
      </c>
      <c r="D1441">
        <v>23.788884153993799</v>
      </c>
      <c r="E1441" t="s">
        <v>274</v>
      </c>
      <c r="F1441" t="s">
        <v>274</v>
      </c>
      <c r="G1441">
        <f t="shared" si="22"/>
        <v>23.788884153993799</v>
      </c>
      <c r="H1441" s="39">
        <v>44166</v>
      </c>
      <c r="I1441">
        <v>2020</v>
      </c>
      <c r="J1441">
        <v>12</v>
      </c>
    </row>
    <row r="1442" spans="1:10" x14ac:dyDescent="0.25">
      <c r="A1442" t="s">
        <v>241</v>
      </c>
      <c r="B1442" t="s">
        <v>374</v>
      </c>
      <c r="C1442" t="s">
        <v>300</v>
      </c>
      <c r="D1442">
        <v>22.1368105259826</v>
      </c>
      <c r="E1442" t="s">
        <v>374</v>
      </c>
      <c r="F1442" t="s">
        <v>374</v>
      </c>
      <c r="G1442">
        <f t="shared" si="22"/>
        <v>22.1368105259826</v>
      </c>
      <c r="H1442" s="39">
        <v>42005</v>
      </c>
      <c r="I1442">
        <v>2015</v>
      </c>
      <c r="J1442">
        <v>1</v>
      </c>
    </row>
    <row r="1443" spans="1:10" x14ac:dyDescent="0.25">
      <c r="A1443" t="s">
        <v>241</v>
      </c>
      <c r="B1443" t="s">
        <v>374</v>
      </c>
      <c r="C1443" t="s">
        <v>301</v>
      </c>
      <c r="D1443">
        <v>22.477612412353398</v>
      </c>
      <c r="E1443" t="s">
        <v>374</v>
      </c>
      <c r="F1443" t="s">
        <v>374</v>
      </c>
      <c r="G1443">
        <f t="shared" si="22"/>
        <v>22.477612412353398</v>
      </c>
      <c r="H1443" s="39">
        <v>42036</v>
      </c>
      <c r="I1443">
        <v>2015</v>
      </c>
      <c r="J1443">
        <v>2</v>
      </c>
    </row>
    <row r="1444" spans="1:10" x14ac:dyDescent="0.25">
      <c r="A1444" t="s">
        <v>241</v>
      </c>
      <c r="B1444" t="s">
        <v>374</v>
      </c>
      <c r="C1444" t="s">
        <v>302</v>
      </c>
      <c r="D1444">
        <v>22.499931931359999</v>
      </c>
      <c r="E1444" t="s">
        <v>374</v>
      </c>
      <c r="F1444" t="s">
        <v>374</v>
      </c>
      <c r="G1444">
        <f t="shared" si="22"/>
        <v>22.499931931359999</v>
      </c>
      <c r="H1444" s="39">
        <v>42064</v>
      </c>
      <c r="I1444">
        <v>2015</v>
      </c>
      <c r="J1444">
        <v>3</v>
      </c>
    </row>
    <row r="1445" spans="1:10" x14ac:dyDescent="0.25">
      <c r="A1445" t="s">
        <v>241</v>
      </c>
      <c r="B1445" t="s">
        <v>374</v>
      </c>
      <c r="C1445" t="s">
        <v>303</v>
      </c>
      <c r="D1445">
        <v>22.8364416025371</v>
      </c>
      <c r="E1445" t="s">
        <v>374</v>
      </c>
      <c r="F1445" t="s">
        <v>374</v>
      </c>
      <c r="G1445">
        <f t="shared" si="22"/>
        <v>22.8364416025371</v>
      </c>
      <c r="H1445" s="39">
        <v>42095</v>
      </c>
      <c r="I1445">
        <v>2015</v>
      </c>
      <c r="J1445">
        <v>4</v>
      </c>
    </row>
    <row r="1446" spans="1:10" x14ac:dyDescent="0.25">
      <c r="A1446" t="s">
        <v>241</v>
      </c>
      <c r="B1446" t="s">
        <v>374</v>
      </c>
      <c r="C1446" t="s">
        <v>304</v>
      </c>
      <c r="D1446">
        <v>23.013280868512901</v>
      </c>
      <c r="E1446" t="s">
        <v>374</v>
      </c>
      <c r="F1446" t="s">
        <v>374</v>
      </c>
      <c r="G1446">
        <f t="shared" si="22"/>
        <v>23.013280868512901</v>
      </c>
      <c r="H1446" s="39">
        <v>42125</v>
      </c>
      <c r="I1446">
        <v>2015</v>
      </c>
      <c r="J1446">
        <v>5</v>
      </c>
    </row>
    <row r="1447" spans="1:10" x14ac:dyDescent="0.25">
      <c r="A1447" t="s">
        <v>241</v>
      </c>
      <c r="B1447" t="s">
        <v>374</v>
      </c>
      <c r="C1447" t="s">
        <v>305</v>
      </c>
      <c r="D1447">
        <v>22.751455741704099</v>
      </c>
      <c r="E1447" t="s">
        <v>374</v>
      </c>
      <c r="F1447" t="s">
        <v>374</v>
      </c>
      <c r="G1447">
        <f t="shared" si="22"/>
        <v>22.751455741704099</v>
      </c>
      <c r="H1447" s="39">
        <v>42156</v>
      </c>
      <c r="I1447">
        <v>2015</v>
      </c>
      <c r="J1447">
        <v>6</v>
      </c>
    </row>
    <row r="1448" spans="1:10" x14ac:dyDescent="0.25">
      <c r="A1448" t="s">
        <v>241</v>
      </c>
      <c r="B1448" t="s">
        <v>374</v>
      </c>
      <c r="C1448" t="s">
        <v>306</v>
      </c>
      <c r="D1448">
        <v>22.3973479882333</v>
      </c>
      <c r="E1448" t="s">
        <v>374</v>
      </c>
      <c r="F1448" t="s">
        <v>374</v>
      </c>
      <c r="G1448">
        <f t="shared" si="22"/>
        <v>22.3973479882333</v>
      </c>
      <c r="H1448" s="39">
        <v>42186</v>
      </c>
      <c r="I1448">
        <v>2015</v>
      </c>
      <c r="J1448">
        <v>7</v>
      </c>
    </row>
    <row r="1449" spans="1:10" x14ac:dyDescent="0.25">
      <c r="A1449" t="s">
        <v>241</v>
      </c>
      <c r="B1449" t="s">
        <v>374</v>
      </c>
      <c r="C1449" t="s">
        <v>307</v>
      </c>
      <c r="D1449">
        <v>22.2432574627836</v>
      </c>
      <c r="E1449" t="s">
        <v>374</v>
      </c>
      <c r="F1449" t="s">
        <v>374</v>
      </c>
      <c r="G1449">
        <f t="shared" si="22"/>
        <v>22.2432574627836</v>
      </c>
      <c r="H1449" s="39">
        <v>42217</v>
      </c>
      <c r="I1449">
        <v>2015</v>
      </c>
      <c r="J1449">
        <v>8</v>
      </c>
    </row>
    <row r="1450" spans="1:10" x14ac:dyDescent="0.25">
      <c r="A1450" t="s">
        <v>241</v>
      </c>
      <c r="B1450" t="s">
        <v>374</v>
      </c>
      <c r="C1450" t="s">
        <v>308</v>
      </c>
      <c r="D1450">
        <v>22.724844007503901</v>
      </c>
      <c r="E1450" t="s">
        <v>374</v>
      </c>
      <c r="F1450" t="s">
        <v>374</v>
      </c>
      <c r="G1450">
        <f t="shared" si="22"/>
        <v>22.724844007503901</v>
      </c>
      <c r="H1450" s="39">
        <v>42248</v>
      </c>
      <c r="I1450">
        <v>2015</v>
      </c>
      <c r="J1450">
        <v>9</v>
      </c>
    </row>
    <row r="1451" spans="1:10" x14ac:dyDescent="0.25">
      <c r="A1451" t="s">
        <v>241</v>
      </c>
      <c r="B1451" t="s">
        <v>374</v>
      </c>
      <c r="C1451" t="s">
        <v>309</v>
      </c>
      <c r="D1451">
        <v>22.628698387167599</v>
      </c>
      <c r="E1451" t="s">
        <v>374</v>
      </c>
      <c r="F1451" t="s">
        <v>374</v>
      </c>
      <c r="G1451">
        <f t="shared" si="22"/>
        <v>22.628698387167599</v>
      </c>
      <c r="H1451" s="39">
        <v>42278</v>
      </c>
      <c r="I1451">
        <v>2015</v>
      </c>
      <c r="J1451">
        <v>10</v>
      </c>
    </row>
    <row r="1452" spans="1:10" x14ac:dyDescent="0.25">
      <c r="A1452" t="s">
        <v>241</v>
      </c>
      <c r="B1452" t="s">
        <v>374</v>
      </c>
      <c r="C1452" t="s">
        <v>310</v>
      </c>
      <c r="D1452">
        <v>22.576333361805801</v>
      </c>
      <c r="E1452" t="s">
        <v>374</v>
      </c>
      <c r="F1452" t="s">
        <v>374</v>
      </c>
      <c r="G1452">
        <f t="shared" si="22"/>
        <v>22.576333361805801</v>
      </c>
      <c r="H1452" s="39">
        <v>42309</v>
      </c>
      <c r="I1452">
        <v>2015</v>
      </c>
      <c r="J1452">
        <v>11</v>
      </c>
    </row>
    <row r="1453" spans="1:10" x14ac:dyDescent="0.25">
      <c r="A1453" t="s">
        <v>241</v>
      </c>
      <c r="B1453" t="s">
        <v>374</v>
      </c>
      <c r="C1453" t="s">
        <v>311</v>
      </c>
      <c r="D1453">
        <v>23.087106969842502</v>
      </c>
      <c r="E1453" t="s">
        <v>374</v>
      </c>
      <c r="F1453" t="s">
        <v>374</v>
      </c>
      <c r="G1453">
        <f t="shared" si="22"/>
        <v>23.087106969842502</v>
      </c>
      <c r="H1453" s="39">
        <v>42339</v>
      </c>
      <c r="I1453">
        <v>2015</v>
      </c>
      <c r="J1453">
        <v>12</v>
      </c>
    </row>
    <row r="1454" spans="1:10" x14ac:dyDescent="0.25">
      <c r="A1454" t="s">
        <v>241</v>
      </c>
      <c r="B1454" t="s">
        <v>374</v>
      </c>
      <c r="C1454" t="s">
        <v>312</v>
      </c>
      <c r="D1454">
        <v>22.769053823997801</v>
      </c>
      <c r="E1454" t="s">
        <v>374</v>
      </c>
      <c r="F1454" t="s">
        <v>374</v>
      </c>
      <c r="G1454">
        <f t="shared" si="22"/>
        <v>22.769053823997801</v>
      </c>
      <c r="H1454" s="39">
        <v>42370</v>
      </c>
      <c r="I1454">
        <v>2016</v>
      </c>
      <c r="J1454">
        <v>1</v>
      </c>
    </row>
    <row r="1455" spans="1:10" x14ac:dyDescent="0.25">
      <c r="A1455" t="s">
        <v>241</v>
      </c>
      <c r="B1455" t="s">
        <v>374</v>
      </c>
      <c r="C1455" t="s">
        <v>313</v>
      </c>
      <c r="D1455">
        <v>23.079380982494101</v>
      </c>
      <c r="E1455" t="s">
        <v>374</v>
      </c>
      <c r="F1455" t="s">
        <v>374</v>
      </c>
      <c r="G1455">
        <f t="shared" si="22"/>
        <v>23.079380982494101</v>
      </c>
      <c r="H1455" s="39">
        <v>42401</v>
      </c>
      <c r="I1455">
        <v>2016</v>
      </c>
      <c r="J1455">
        <v>2</v>
      </c>
    </row>
    <row r="1456" spans="1:10" x14ac:dyDescent="0.25">
      <c r="A1456" t="s">
        <v>241</v>
      </c>
      <c r="B1456" t="s">
        <v>374</v>
      </c>
      <c r="C1456" t="s">
        <v>314</v>
      </c>
      <c r="D1456">
        <v>23.3652425143869</v>
      </c>
      <c r="E1456" t="s">
        <v>374</v>
      </c>
      <c r="F1456" t="s">
        <v>374</v>
      </c>
      <c r="G1456">
        <f t="shared" si="22"/>
        <v>23.3652425143869</v>
      </c>
      <c r="H1456" s="39">
        <v>42430</v>
      </c>
      <c r="I1456">
        <v>2016</v>
      </c>
      <c r="J1456">
        <v>3</v>
      </c>
    </row>
    <row r="1457" spans="1:10" x14ac:dyDescent="0.25">
      <c r="A1457" t="s">
        <v>241</v>
      </c>
      <c r="B1457" t="s">
        <v>374</v>
      </c>
      <c r="C1457" t="s">
        <v>315</v>
      </c>
      <c r="D1457">
        <v>23.026157514093601</v>
      </c>
      <c r="E1457" t="s">
        <v>374</v>
      </c>
      <c r="F1457" t="s">
        <v>374</v>
      </c>
      <c r="G1457">
        <f t="shared" si="22"/>
        <v>23.026157514093601</v>
      </c>
      <c r="H1457" s="39">
        <v>42461</v>
      </c>
      <c r="I1457">
        <v>2016</v>
      </c>
      <c r="J1457">
        <v>4</v>
      </c>
    </row>
    <row r="1458" spans="1:10" x14ac:dyDescent="0.25">
      <c r="A1458" t="s">
        <v>241</v>
      </c>
      <c r="B1458" t="s">
        <v>374</v>
      </c>
      <c r="C1458" t="s">
        <v>316</v>
      </c>
      <c r="D1458">
        <v>23.1484856471108</v>
      </c>
      <c r="E1458" t="s">
        <v>374</v>
      </c>
      <c r="F1458" t="s">
        <v>374</v>
      </c>
      <c r="G1458">
        <f t="shared" si="22"/>
        <v>23.1484856471108</v>
      </c>
      <c r="H1458" s="39">
        <v>42491</v>
      </c>
      <c r="I1458">
        <v>2016</v>
      </c>
      <c r="J1458">
        <v>5</v>
      </c>
    </row>
    <row r="1459" spans="1:10" x14ac:dyDescent="0.25">
      <c r="A1459" t="s">
        <v>241</v>
      </c>
      <c r="B1459" t="s">
        <v>374</v>
      </c>
      <c r="C1459" t="s">
        <v>317</v>
      </c>
      <c r="D1459">
        <v>22.1810203424766</v>
      </c>
      <c r="E1459" t="s">
        <v>374</v>
      </c>
      <c r="F1459" t="s">
        <v>374</v>
      </c>
      <c r="G1459">
        <f t="shared" si="22"/>
        <v>22.1810203424766</v>
      </c>
      <c r="H1459" s="39">
        <v>42522</v>
      </c>
      <c r="I1459">
        <v>2016</v>
      </c>
      <c r="J1459">
        <v>6</v>
      </c>
    </row>
    <row r="1460" spans="1:10" x14ac:dyDescent="0.25">
      <c r="A1460" t="s">
        <v>241</v>
      </c>
      <c r="B1460" t="s">
        <v>374</v>
      </c>
      <c r="C1460" t="s">
        <v>318</v>
      </c>
      <c r="D1460">
        <v>21.793004088976399</v>
      </c>
      <c r="E1460" t="s">
        <v>374</v>
      </c>
      <c r="F1460" t="s">
        <v>374</v>
      </c>
      <c r="G1460">
        <f t="shared" si="22"/>
        <v>21.793004088976399</v>
      </c>
      <c r="H1460" s="39">
        <v>42552</v>
      </c>
      <c r="I1460">
        <v>2016</v>
      </c>
      <c r="J1460">
        <v>7</v>
      </c>
    </row>
    <row r="1461" spans="1:10" x14ac:dyDescent="0.25">
      <c r="A1461" t="s">
        <v>241</v>
      </c>
      <c r="B1461" t="s">
        <v>374</v>
      </c>
      <c r="C1461" t="s">
        <v>319</v>
      </c>
      <c r="D1461">
        <v>22.084874722140299</v>
      </c>
      <c r="E1461" t="s">
        <v>374</v>
      </c>
      <c r="F1461" t="s">
        <v>374</v>
      </c>
      <c r="G1461">
        <f t="shared" si="22"/>
        <v>22.084874722140299</v>
      </c>
      <c r="H1461" s="39">
        <v>42583</v>
      </c>
      <c r="I1461">
        <v>2016</v>
      </c>
      <c r="J1461">
        <v>8</v>
      </c>
    </row>
    <row r="1462" spans="1:10" x14ac:dyDescent="0.25">
      <c r="A1462" t="s">
        <v>241</v>
      </c>
      <c r="B1462" t="s">
        <v>374</v>
      </c>
      <c r="C1462" t="s">
        <v>320</v>
      </c>
      <c r="D1462">
        <v>22.129942981672901</v>
      </c>
      <c r="E1462" t="s">
        <v>374</v>
      </c>
      <c r="F1462" t="s">
        <v>374</v>
      </c>
      <c r="G1462">
        <f t="shared" si="22"/>
        <v>22.129942981672901</v>
      </c>
      <c r="H1462" s="39">
        <v>42614</v>
      </c>
      <c r="I1462">
        <v>2016</v>
      </c>
      <c r="J1462">
        <v>9</v>
      </c>
    </row>
    <row r="1463" spans="1:10" x14ac:dyDescent="0.25">
      <c r="A1463" t="s">
        <v>241</v>
      </c>
      <c r="B1463" t="s">
        <v>374</v>
      </c>
      <c r="C1463" t="s">
        <v>321</v>
      </c>
      <c r="D1463">
        <v>22.222654829854399</v>
      </c>
      <c r="E1463" t="s">
        <v>374</v>
      </c>
      <c r="F1463" t="s">
        <v>374</v>
      </c>
      <c r="G1463">
        <f t="shared" si="22"/>
        <v>22.222654829854399</v>
      </c>
      <c r="H1463" s="39">
        <v>42644</v>
      </c>
      <c r="I1463">
        <v>2016</v>
      </c>
      <c r="J1463">
        <v>10</v>
      </c>
    </row>
    <row r="1464" spans="1:10" x14ac:dyDescent="0.25">
      <c r="A1464" t="s">
        <v>241</v>
      </c>
      <c r="B1464" t="s">
        <v>374</v>
      </c>
      <c r="C1464" t="s">
        <v>322</v>
      </c>
      <c r="D1464">
        <v>22.301202367897002</v>
      </c>
      <c r="E1464" t="s">
        <v>374</v>
      </c>
      <c r="F1464" t="s">
        <v>374</v>
      </c>
      <c r="G1464">
        <f t="shared" si="22"/>
        <v>22.301202367897002</v>
      </c>
      <c r="H1464" s="39">
        <v>42675</v>
      </c>
      <c r="I1464">
        <v>2016</v>
      </c>
      <c r="J1464">
        <v>11</v>
      </c>
    </row>
    <row r="1465" spans="1:10" x14ac:dyDescent="0.25">
      <c r="A1465" t="s">
        <v>241</v>
      </c>
      <c r="B1465" t="s">
        <v>374</v>
      </c>
      <c r="C1465" t="s">
        <v>323</v>
      </c>
      <c r="D1465">
        <v>22.5171007921343</v>
      </c>
      <c r="E1465" t="s">
        <v>374</v>
      </c>
      <c r="F1465" t="s">
        <v>374</v>
      </c>
      <c r="G1465">
        <f t="shared" si="22"/>
        <v>22.5171007921343</v>
      </c>
      <c r="H1465" s="39">
        <v>42705</v>
      </c>
      <c r="I1465">
        <v>2016</v>
      </c>
      <c r="J1465">
        <v>12</v>
      </c>
    </row>
    <row r="1466" spans="1:10" x14ac:dyDescent="0.25">
      <c r="A1466" t="s">
        <v>241</v>
      </c>
      <c r="B1466" t="s">
        <v>374</v>
      </c>
      <c r="C1466" t="s">
        <v>324</v>
      </c>
      <c r="D1466">
        <v>22.272015304580599</v>
      </c>
      <c r="E1466" t="s">
        <v>374</v>
      </c>
      <c r="F1466" t="s">
        <v>374</v>
      </c>
      <c r="G1466">
        <f t="shared" si="22"/>
        <v>22.272015304580599</v>
      </c>
      <c r="H1466" s="39">
        <v>42736</v>
      </c>
      <c r="I1466">
        <v>2017</v>
      </c>
      <c r="J1466">
        <v>1</v>
      </c>
    </row>
    <row r="1467" spans="1:10" x14ac:dyDescent="0.25">
      <c r="A1467" t="s">
        <v>241</v>
      </c>
      <c r="B1467" t="s">
        <v>374</v>
      </c>
      <c r="C1467" t="s">
        <v>325</v>
      </c>
      <c r="D1467">
        <v>22.823135735436999</v>
      </c>
      <c r="E1467" t="s">
        <v>374</v>
      </c>
      <c r="F1467" t="s">
        <v>374</v>
      </c>
      <c r="G1467">
        <f t="shared" si="22"/>
        <v>22.823135735436999</v>
      </c>
      <c r="H1467" s="39">
        <v>42767</v>
      </c>
      <c r="I1467">
        <v>2017</v>
      </c>
      <c r="J1467">
        <v>2</v>
      </c>
    </row>
    <row r="1468" spans="1:10" x14ac:dyDescent="0.25">
      <c r="A1468" t="s">
        <v>241</v>
      </c>
      <c r="B1468" t="s">
        <v>374</v>
      </c>
      <c r="C1468" t="s">
        <v>326</v>
      </c>
      <c r="D1468">
        <v>22.8785053114342</v>
      </c>
      <c r="E1468" t="s">
        <v>374</v>
      </c>
      <c r="F1468" t="s">
        <v>374</v>
      </c>
      <c r="G1468">
        <f t="shared" si="22"/>
        <v>22.8785053114342</v>
      </c>
      <c r="H1468" s="39">
        <v>42795</v>
      </c>
      <c r="I1468">
        <v>2017</v>
      </c>
      <c r="J1468">
        <v>3</v>
      </c>
    </row>
    <row r="1469" spans="1:10" x14ac:dyDescent="0.25">
      <c r="A1469" t="s">
        <v>241</v>
      </c>
      <c r="B1469" t="s">
        <v>374</v>
      </c>
      <c r="C1469" t="s">
        <v>327</v>
      </c>
      <c r="D1469">
        <v>23.1283122357009</v>
      </c>
      <c r="E1469" t="s">
        <v>374</v>
      </c>
      <c r="F1469" t="s">
        <v>374</v>
      </c>
      <c r="G1469">
        <f t="shared" si="22"/>
        <v>23.1283122357009</v>
      </c>
      <c r="H1469" s="39">
        <v>42826</v>
      </c>
      <c r="I1469">
        <v>2017</v>
      </c>
      <c r="J1469">
        <v>4</v>
      </c>
    </row>
    <row r="1470" spans="1:10" x14ac:dyDescent="0.25">
      <c r="A1470" t="s">
        <v>241</v>
      </c>
      <c r="B1470" t="s">
        <v>374</v>
      </c>
      <c r="C1470" t="s">
        <v>328</v>
      </c>
      <c r="D1470">
        <v>23.105134273655601</v>
      </c>
      <c r="E1470" t="s">
        <v>374</v>
      </c>
      <c r="F1470" t="s">
        <v>374</v>
      </c>
      <c r="G1470">
        <f t="shared" si="22"/>
        <v>23.105134273655601</v>
      </c>
      <c r="H1470" s="39">
        <v>42856</v>
      </c>
      <c r="I1470">
        <v>2017</v>
      </c>
      <c r="J1470">
        <v>5</v>
      </c>
    </row>
    <row r="1471" spans="1:10" x14ac:dyDescent="0.25">
      <c r="A1471" t="s">
        <v>241</v>
      </c>
      <c r="B1471" t="s">
        <v>374</v>
      </c>
      <c r="C1471" t="s">
        <v>329</v>
      </c>
      <c r="D1471">
        <v>22.351421285661999</v>
      </c>
      <c r="E1471" t="s">
        <v>374</v>
      </c>
      <c r="F1471" t="s">
        <v>374</v>
      </c>
      <c r="G1471">
        <f t="shared" si="22"/>
        <v>22.351421285661999</v>
      </c>
      <c r="H1471" s="39">
        <v>42887</v>
      </c>
      <c r="I1471">
        <v>2017</v>
      </c>
      <c r="J1471">
        <v>6</v>
      </c>
    </row>
    <row r="1472" spans="1:10" x14ac:dyDescent="0.25">
      <c r="A1472" t="s">
        <v>241</v>
      </c>
      <c r="B1472" t="s">
        <v>374</v>
      </c>
      <c r="C1472" t="s">
        <v>330</v>
      </c>
      <c r="D1472">
        <v>21.718748766127401</v>
      </c>
      <c r="E1472" t="s">
        <v>374</v>
      </c>
      <c r="F1472" t="s">
        <v>374</v>
      </c>
      <c r="G1472">
        <f t="shared" si="22"/>
        <v>21.718748766127401</v>
      </c>
      <c r="H1472" s="39">
        <v>42917</v>
      </c>
      <c r="I1472">
        <v>2017</v>
      </c>
      <c r="J1472">
        <v>7</v>
      </c>
    </row>
    <row r="1473" spans="1:10" x14ac:dyDescent="0.25">
      <c r="A1473" t="s">
        <v>241</v>
      </c>
      <c r="B1473" t="s">
        <v>374</v>
      </c>
      <c r="C1473" t="s">
        <v>331</v>
      </c>
      <c r="D1473">
        <v>21.866400968786799</v>
      </c>
      <c r="E1473" t="s">
        <v>374</v>
      </c>
      <c r="F1473" t="s">
        <v>374</v>
      </c>
      <c r="G1473">
        <f t="shared" si="22"/>
        <v>21.866400968786799</v>
      </c>
      <c r="H1473" s="39">
        <v>42948</v>
      </c>
      <c r="I1473">
        <v>2017</v>
      </c>
      <c r="J1473">
        <v>8</v>
      </c>
    </row>
    <row r="1474" spans="1:10" x14ac:dyDescent="0.25">
      <c r="A1474" t="s">
        <v>241</v>
      </c>
      <c r="B1474" t="s">
        <v>374</v>
      </c>
      <c r="C1474" t="s">
        <v>332</v>
      </c>
      <c r="D1474">
        <v>22.0908838234113</v>
      </c>
      <c r="E1474" t="s">
        <v>374</v>
      </c>
      <c r="F1474" t="s">
        <v>374</v>
      </c>
      <c r="G1474">
        <f t="shared" ref="G1474:G1537" si="23">D1474</f>
        <v>22.0908838234113</v>
      </c>
      <c r="H1474" s="39">
        <v>42979</v>
      </c>
      <c r="I1474">
        <v>2017</v>
      </c>
      <c r="J1474">
        <v>9</v>
      </c>
    </row>
    <row r="1475" spans="1:10" x14ac:dyDescent="0.25">
      <c r="A1475" t="s">
        <v>241</v>
      </c>
      <c r="B1475" t="s">
        <v>374</v>
      </c>
      <c r="C1475" t="s">
        <v>333</v>
      </c>
      <c r="D1475">
        <v>22.049249336033501</v>
      </c>
      <c r="E1475" t="s">
        <v>374</v>
      </c>
      <c r="F1475" t="s">
        <v>374</v>
      </c>
      <c r="G1475">
        <f t="shared" si="23"/>
        <v>22.049249336033501</v>
      </c>
      <c r="H1475" s="39">
        <v>43009</v>
      </c>
      <c r="I1475">
        <v>2017</v>
      </c>
      <c r="J1475">
        <v>10</v>
      </c>
    </row>
    <row r="1476" spans="1:10" x14ac:dyDescent="0.25">
      <c r="A1476" t="s">
        <v>241</v>
      </c>
      <c r="B1476" t="s">
        <v>374</v>
      </c>
      <c r="C1476" t="s">
        <v>334</v>
      </c>
      <c r="D1476">
        <v>21.952674494177799</v>
      </c>
      <c r="E1476" t="s">
        <v>374</v>
      </c>
      <c r="F1476" t="s">
        <v>374</v>
      </c>
      <c r="G1476">
        <f t="shared" si="23"/>
        <v>21.952674494177799</v>
      </c>
      <c r="H1476" s="39">
        <v>43040</v>
      </c>
      <c r="I1476">
        <v>2017</v>
      </c>
      <c r="J1476">
        <v>11</v>
      </c>
    </row>
    <row r="1477" spans="1:10" x14ac:dyDescent="0.25">
      <c r="A1477" t="s">
        <v>241</v>
      </c>
      <c r="B1477" t="s">
        <v>374</v>
      </c>
      <c r="C1477" t="s">
        <v>335</v>
      </c>
      <c r="D1477">
        <v>22.279312070409699</v>
      </c>
      <c r="E1477" t="s">
        <v>374</v>
      </c>
      <c r="F1477" t="s">
        <v>374</v>
      </c>
      <c r="G1477">
        <f t="shared" si="23"/>
        <v>22.279312070409699</v>
      </c>
      <c r="H1477" s="39">
        <v>43070</v>
      </c>
      <c r="I1477">
        <v>2017</v>
      </c>
      <c r="J1477">
        <v>12</v>
      </c>
    </row>
    <row r="1478" spans="1:10" x14ac:dyDescent="0.25">
      <c r="A1478" t="s">
        <v>241</v>
      </c>
      <c r="B1478" t="s">
        <v>374</v>
      </c>
      <c r="C1478" t="s">
        <v>336</v>
      </c>
      <c r="D1478">
        <v>22.120070886727699</v>
      </c>
      <c r="E1478" t="s">
        <v>374</v>
      </c>
      <c r="F1478" t="s">
        <v>374</v>
      </c>
      <c r="G1478">
        <f t="shared" si="23"/>
        <v>22.120070886727699</v>
      </c>
      <c r="H1478" s="39">
        <v>43101</v>
      </c>
      <c r="I1478">
        <v>2018</v>
      </c>
      <c r="J1478">
        <v>1</v>
      </c>
    </row>
    <row r="1479" spans="1:10" x14ac:dyDescent="0.25">
      <c r="A1479" t="s">
        <v>241</v>
      </c>
      <c r="B1479" t="s">
        <v>374</v>
      </c>
      <c r="C1479" t="s">
        <v>337</v>
      </c>
      <c r="D1479">
        <v>22.0561168803433</v>
      </c>
      <c r="E1479" t="s">
        <v>374</v>
      </c>
      <c r="F1479" t="s">
        <v>374</v>
      </c>
      <c r="G1479">
        <f t="shared" si="23"/>
        <v>22.0561168803433</v>
      </c>
      <c r="H1479" s="39">
        <v>43132</v>
      </c>
      <c r="I1479">
        <v>2018</v>
      </c>
      <c r="J1479">
        <v>2</v>
      </c>
    </row>
    <row r="1480" spans="1:10" x14ac:dyDescent="0.25">
      <c r="A1480" t="s">
        <v>241</v>
      </c>
      <c r="B1480" t="s">
        <v>374</v>
      </c>
      <c r="C1480" t="s">
        <v>338</v>
      </c>
      <c r="D1480">
        <v>22.6471549125</v>
      </c>
      <c r="E1480" t="s">
        <v>374</v>
      </c>
      <c r="F1480" t="s">
        <v>374</v>
      </c>
      <c r="G1480">
        <f t="shared" si="23"/>
        <v>22.6471549125</v>
      </c>
      <c r="H1480" s="39">
        <v>43160</v>
      </c>
      <c r="I1480">
        <v>2018</v>
      </c>
      <c r="J1480">
        <v>3</v>
      </c>
    </row>
    <row r="1481" spans="1:10" x14ac:dyDescent="0.25">
      <c r="A1481" t="s">
        <v>241</v>
      </c>
      <c r="B1481" t="s">
        <v>374</v>
      </c>
      <c r="C1481" t="s">
        <v>339</v>
      </c>
      <c r="D1481">
        <v>22.6750543112583</v>
      </c>
      <c r="E1481" t="s">
        <v>374</v>
      </c>
      <c r="F1481" t="s">
        <v>374</v>
      </c>
      <c r="G1481">
        <f t="shared" si="23"/>
        <v>22.6750543112583</v>
      </c>
      <c r="H1481" s="39">
        <v>43191</v>
      </c>
      <c r="I1481">
        <v>2018</v>
      </c>
      <c r="J1481">
        <v>4</v>
      </c>
    </row>
    <row r="1482" spans="1:10" x14ac:dyDescent="0.25">
      <c r="A1482" t="s">
        <v>241</v>
      </c>
      <c r="B1482" t="s">
        <v>374</v>
      </c>
      <c r="C1482" t="s">
        <v>340</v>
      </c>
      <c r="D1482">
        <v>22.5630274947057</v>
      </c>
      <c r="E1482" t="s">
        <v>374</v>
      </c>
      <c r="F1482" t="s">
        <v>374</v>
      </c>
      <c r="G1482">
        <f t="shared" si="23"/>
        <v>22.5630274947057</v>
      </c>
      <c r="H1482" s="39">
        <v>43221</v>
      </c>
      <c r="I1482">
        <v>2018</v>
      </c>
      <c r="J1482">
        <v>5</v>
      </c>
    </row>
    <row r="1483" spans="1:10" x14ac:dyDescent="0.25">
      <c r="A1483" t="s">
        <v>241</v>
      </c>
      <c r="B1483" t="s">
        <v>374</v>
      </c>
      <c r="C1483" t="s">
        <v>341</v>
      </c>
      <c r="D1483">
        <v>21.709735114220901</v>
      </c>
      <c r="E1483" t="s">
        <v>374</v>
      </c>
      <c r="F1483" t="s">
        <v>374</v>
      </c>
      <c r="G1483">
        <f t="shared" si="23"/>
        <v>21.709735114220901</v>
      </c>
      <c r="H1483" s="39">
        <v>43252</v>
      </c>
      <c r="I1483">
        <v>2018</v>
      </c>
      <c r="J1483">
        <v>6</v>
      </c>
    </row>
    <row r="1484" spans="1:10" x14ac:dyDescent="0.25">
      <c r="A1484" t="s">
        <v>241</v>
      </c>
      <c r="B1484" t="s">
        <v>374</v>
      </c>
      <c r="C1484" t="s">
        <v>342</v>
      </c>
      <c r="D1484">
        <v>21.601571291342498</v>
      </c>
      <c r="E1484" t="s">
        <v>374</v>
      </c>
      <c r="F1484" t="s">
        <v>374</v>
      </c>
      <c r="G1484">
        <f t="shared" si="23"/>
        <v>21.601571291342498</v>
      </c>
      <c r="H1484" s="39">
        <v>43282</v>
      </c>
      <c r="I1484">
        <v>2018</v>
      </c>
      <c r="J1484">
        <v>7</v>
      </c>
    </row>
    <row r="1485" spans="1:10" x14ac:dyDescent="0.25">
      <c r="A1485" t="s">
        <v>241</v>
      </c>
      <c r="B1485" t="s">
        <v>374</v>
      </c>
      <c r="C1485" t="s">
        <v>343</v>
      </c>
      <c r="D1485">
        <v>21.665525297727001</v>
      </c>
      <c r="E1485" t="s">
        <v>374</v>
      </c>
      <c r="F1485" t="s">
        <v>374</v>
      </c>
      <c r="G1485">
        <f t="shared" si="23"/>
        <v>21.665525297727001</v>
      </c>
      <c r="H1485" s="39">
        <v>43313</v>
      </c>
      <c r="I1485">
        <v>2018</v>
      </c>
      <c r="J1485">
        <v>8</v>
      </c>
    </row>
    <row r="1486" spans="1:10" x14ac:dyDescent="0.25">
      <c r="A1486" t="s">
        <v>241</v>
      </c>
      <c r="B1486" t="s">
        <v>374</v>
      </c>
      <c r="C1486" t="s">
        <v>344</v>
      </c>
      <c r="D1486">
        <v>22.181449563996001</v>
      </c>
      <c r="E1486" t="s">
        <v>374</v>
      </c>
      <c r="F1486" t="s">
        <v>374</v>
      </c>
      <c r="G1486">
        <f t="shared" si="23"/>
        <v>22.181449563996001</v>
      </c>
      <c r="H1486" s="39">
        <v>43344</v>
      </c>
      <c r="I1486">
        <v>2018</v>
      </c>
      <c r="J1486">
        <v>9</v>
      </c>
    </row>
    <row r="1487" spans="1:10" x14ac:dyDescent="0.25">
      <c r="A1487" t="s">
        <v>241</v>
      </c>
      <c r="B1487" t="s">
        <v>374</v>
      </c>
      <c r="C1487" t="s">
        <v>345</v>
      </c>
      <c r="D1487">
        <v>22.304636140051901</v>
      </c>
      <c r="E1487" t="s">
        <v>374</v>
      </c>
      <c r="F1487" t="s">
        <v>374</v>
      </c>
      <c r="G1487">
        <f t="shared" si="23"/>
        <v>22.304636140051901</v>
      </c>
      <c r="H1487" s="39">
        <v>43374</v>
      </c>
      <c r="I1487">
        <v>2018</v>
      </c>
      <c r="J1487">
        <v>10</v>
      </c>
    </row>
    <row r="1488" spans="1:10" x14ac:dyDescent="0.25">
      <c r="A1488" t="s">
        <v>241</v>
      </c>
      <c r="B1488" t="s">
        <v>374</v>
      </c>
      <c r="C1488" t="s">
        <v>346</v>
      </c>
      <c r="D1488">
        <v>22.5518677352024</v>
      </c>
      <c r="E1488" t="s">
        <v>374</v>
      </c>
      <c r="F1488" t="s">
        <v>374</v>
      </c>
      <c r="G1488">
        <f t="shared" si="23"/>
        <v>22.5518677352024</v>
      </c>
      <c r="H1488" s="39">
        <v>43405</v>
      </c>
      <c r="I1488">
        <v>2018</v>
      </c>
      <c r="J1488">
        <v>11</v>
      </c>
    </row>
    <row r="1489" spans="1:10" x14ac:dyDescent="0.25">
      <c r="A1489" t="s">
        <v>241</v>
      </c>
      <c r="B1489" t="s">
        <v>374</v>
      </c>
      <c r="C1489" t="s">
        <v>347</v>
      </c>
      <c r="D1489">
        <v>22.378462241381602</v>
      </c>
      <c r="E1489" t="s">
        <v>374</v>
      </c>
      <c r="F1489" t="s">
        <v>374</v>
      </c>
      <c r="G1489">
        <f t="shared" si="23"/>
        <v>22.378462241381602</v>
      </c>
      <c r="H1489" s="39">
        <v>43435</v>
      </c>
      <c r="I1489">
        <v>2018</v>
      </c>
      <c r="J1489">
        <v>12</v>
      </c>
    </row>
    <row r="1490" spans="1:10" x14ac:dyDescent="0.25">
      <c r="A1490" t="s">
        <v>241</v>
      </c>
      <c r="B1490" t="s">
        <v>374</v>
      </c>
      <c r="C1490" t="s">
        <v>348</v>
      </c>
      <c r="D1490">
        <v>22.346699848949001</v>
      </c>
      <c r="E1490" t="s">
        <v>374</v>
      </c>
      <c r="F1490" t="s">
        <v>374</v>
      </c>
      <c r="G1490">
        <f t="shared" si="23"/>
        <v>22.346699848949001</v>
      </c>
      <c r="H1490" s="39">
        <v>43466</v>
      </c>
      <c r="I1490">
        <v>2019</v>
      </c>
      <c r="J1490">
        <v>1</v>
      </c>
    </row>
    <row r="1491" spans="1:10" x14ac:dyDescent="0.25">
      <c r="A1491" t="s">
        <v>241</v>
      </c>
      <c r="B1491" t="s">
        <v>374</v>
      </c>
      <c r="C1491" t="s">
        <v>349</v>
      </c>
      <c r="D1491">
        <v>22.798240887314201</v>
      </c>
      <c r="E1491" t="s">
        <v>374</v>
      </c>
      <c r="F1491" t="s">
        <v>374</v>
      </c>
      <c r="G1491">
        <f t="shared" si="23"/>
        <v>22.798240887314201</v>
      </c>
      <c r="H1491" s="39">
        <v>43497</v>
      </c>
      <c r="I1491">
        <v>2019</v>
      </c>
      <c r="J1491">
        <v>2</v>
      </c>
    </row>
    <row r="1492" spans="1:10" x14ac:dyDescent="0.25">
      <c r="A1492" t="s">
        <v>241</v>
      </c>
      <c r="B1492" t="s">
        <v>374</v>
      </c>
      <c r="C1492" t="s">
        <v>350</v>
      </c>
      <c r="D1492">
        <v>23.103846609097499</v>
      </c>
      <c r="E1492" t="s">
        <v>374</v>
      </c>
      <c r="F1492" t="s">
        <v>374</v>
      </c>
      <c r="G1492">
        <f t="shared" si="23"/>
        <v>23.103846609097499</v>
      </c>
      <c r="H1492" s="39">
        <v>43525</v>
      </c>
      <c r="I1492">
        <v>2019</v>
      </c>
      <c r="J1492">
        <v>3</v>
      </c>
    </row>
    <row r="1493" spans="1:10" x14ac:dyDescent="0.25">
      <c r="A1493" t="s">
        <v>241</v>
      </c>
      <c r="B1493" t="s">
        <v>374</v>
      </c>
      <c r="C1493" t="s">
        <v>351</v>
      </c>
      <c r="D1493">
        <v>23.276822881398999</v>
      </c>
      <c r="E1493" t="s">
        <v>374</v>
      </c>
      <c r="F1493" t="s">
        <v>374</v>
      </c>
      <c r="G1493">
        <f t="shared" si="23"/>
        <v>23.276822881398999</v>
      </c>
      <c r="H1493" s="39">
        <v>43556</v>
      </c>
      <c r="I1493">
        <v>2019</v>
      </c>
      <c r="J1493">
        <v>4</v>
      </c>
    </row>
    <row r="1494" spans="1:10" x14ac:dyDescent="0.25">
      <c r="A1494" t="s">
        <v>241</v>
      </c>
      <c r="B1494" t="s">
        <v>374</v>
      </c>
      <c r="C1494" t="s">
        <v>352</v>
      </c>
      <c r="D1494">
        <v>23.050193919177701</v>
      </c>
      <c r="E1494" t="s">
        <v>374</v>
      </c>
      <c r="F1494" t="s">
        <v>374</v>
      </c>
      <c r="G1494">
        <f t="shared" si="23"/>
        <v>23.050193919177701</v>
      </c>
      <c r="H1494" s="39">
        <v>43586</v>
      </c>
      <c r="I1494">
        <v>2019</v>
      </c>
      <c r="J1494">
        <v>5</v>
      </c>
    </row>
    <row r="1495" spans="1:10" x14ac:dyDescent="0.25">
      <c r="A1495" t="s">
        <v>241</v>
      </c>
      <c r="B1495" t="s">
        <v>374</v>
      </c>
      <c r="C1495" t="s">
        <v>353</v>
      </c>
      <c r="D1495">
        <v>22.380179127459002</v>
      </c>
      <c r="E1495" t="s">
        <v>374</v>
      </c>
      <c r="F1495" t="s">
        <v>374</v>
      </c>
      <c r="G1495">
        <f t="shared" si="23"/>
        <v>22.380179127459002</v>
      </c>
      <c r="H1495" s="39">
        <v>43617</v>
      </c>
      <c r="I1495">
        <v>2019</v>
      </c>
      <c r="J1495">
        <v>6</v>
      </c>
    </row>
    <row r="1496" spans="1:10" x14ac:dyDescent="0.25">
      <c r="A1496" t="s">
        <v>241</v>
      </c>
      <c r="B1496" t="s">
        <v>374</v>
      </c>
      <c r="C1496" t="s">
        <v>354</v>
      </c>
      <c r="D1496">
        <v>21.770255348450501</v>
      </c>
      <c r="E1496" t="s">
        <v>374</v>
      </c>
      <c r="F1496" t="s">
        <v>374</v>
      </c>
      <c r="G1496">
        <f t="shared" si="23"/>
        <v>21.770255348450501</v>
      </c>
      <c r="H1496" s="39">
        <v>43647</v>
      </c>
      <c r="I1496">
        <v>2019</v>
      </c>
      <c r="J1496">
        <v>7</v>
      </c>
    </row>
    <row r="1497" spans="1:10" x14ac:dyDescent="0.25">
      <c r="A1497" t="s">
        <v>241</v>
      </c>
      <c r="B1497" t="s">
        <v>374</v>
      </c>
      <c r="C1497" t="s">
        <v>355</v>
      </c>
      <c r="D1497">
        <v>21.802017740882999</v>
      </c>
      <c r="E1497" t="s">
        <v>374</v>
      </c>
      <c r="F1497" t="s">
        <v>374</v>
      </c>
      <c r="G1497">
        <f t="shared" si="23"/>
        <v>21.802017740882999</v>
      </c>
      <c r="H1497" s="39">
        <v>43678</v>
      </c>
      <c r="I1497">
        <v>2019</v>
      </c>
      <c r="J1497">
        <v>8</v>
      </c>
    </row>
    <row r="1498" spans="1:10" x14ac:dyDescent="0.25">
      <c r="A1498" t="s">
        <v>241</v>
      </c>
      <c r="B1498" t="s">
        <v>374</v>
      </c>
      <c r="C1498" t="s">
        <v>356</v>
      </c>
      <c r="D1498">
        <v>22.2398236906287</v>
      </c>
      <c r="E1498" t="s">
        <v>374</v>
      </c>
      <c r="F1498" t="s">
        <v>374</v>
      </c>
      <c r="G1498">
        <f t="shared" si="23"/>
        <v>22.2398236906287</v>
      </c>
      <c r="H1498" s="39">
        <v>43709</v>
      </c>
      <c r="I1498">
        <v>2019</v>
      </c>
      <c r="J1498">
        <v>9</v>
      </c>
    </row>
    <row r="1499" spans="1:10" x14ac:dyDescent="0.25">
      <c r="A1499" t="s">
        <v>241</v>
      </c>
      <c r="B1499" t="s">
        <v>374</v>
      </c>
      <c r="C1499" t="s">
        <v>357</v>
      </c>
      <c r="D1499">
        <v>21.871122405499701</v>
      </c>
      <c r="E1499" t="s">
        <v>374</v>
      </c>
      <c r="F1499" t="s">
        <v>374</v>
      </c>
      <c r="G1499">
        <f t="shared" si="23"/>
        <v>21.871122405499701</v>
      </c>
      <c r="H1499" s="39">
        <v>43739</v>
      </c>
      <c r="I1499">
        <v>2019</v>
      </c>
      <c r="J1499">
        <v>10</v>
      </c>
    </row>
    <row r="1500" spans="1:10" x14ac:dyDescent="0.25">
      <c r="A1500" t="s">
        <v>241</v>
      </c>
      <c r="B1500" t="s">
        <v>374</v>
      </c>
      <c r="C1500" t="s">
        <v>358</v>
      </c>
      <c r="D1500">
        <v>22.168572918415201</v>
      </c>
      <c r="E1500" t="s">
        <v>374</v>
      </c>
      <c r="F1500" t="s">
        <v>374</v>
      </c>
      <c r="G1500">
        <f t="shared" si="23"/>
        <v>22.168572918415201</v>
      </c>
      <c r="H1500" s="39">
        <v>43770</v>
      </c>
      <c r="I1500">
        <v>2019</v>
      </c>
      <c r="J1500">
        <v>11</v>
      </c>
    </row>
    <row r="1501" spans="1:10" x14ac:dyDescent="0.25">
      <c r="A1501" t="s">
        <v>241</v>
      </c>
      <c r="B1501" t="s">
        <v>374</v>
      </c>
      <c r="C1501" t="s">
        <v>359</v>
      </c>
      <c r="D1501">
        <v>22.6913647289939</v>
      </c>
      <c r="E1501" t="s">
        <v>374</v>
      </c>
      <c r="F1501" t="s">
        <v>374</v>
      </c>
      <c r="G1501">
        <f t="shared" si="23"/>
        <v>22.6913647289939</v>
      </c>
      <c r="H1501" s="39">
        <v>43800</v>
      </c>
      <c r="I1501">
        <v>2019</v>
      </c>
      <c r="J1501">
        <v>12</v>
      </c>
    </row>
    <row r="1502" spans="1:10" x14ac:dyDescent="0.25">
      <c r="A1502" t="s">
        <v>241</v>
      </c>
      <c r="B1502" t="s">
        <v>374</v>
      </c>
      <c r="C1502" t="s">
        <v>360</v>
      </c>
      <c r="D1502">
        <v>23.102129723020099</v>
      </c>
      <c r="E1502" t="s">
        <v>374</v>
      </c>
      <c r="F1502" t="s">
        <v>374</v>
      </c>
      <c r="G1502">
        <f t="shared" si="23"/>
        <v>23.102129723020099</v>
      </c>
      <c r="H1502" s="39">
        <v>43831</v>
      </c>
      <c r="I1502">
        <v>2020</v>
      </c>
      <c r="J1502">
        <v>1</v>
      </c>
    </row>
    <row r="1503" spans="1:10" x14ac:dyDescent="0.25">
      <c r="A1503" t="s">
        <v>241</v>
      </c>
      <c r="B1503" t="s">
        <v>374</v>
      </c>
      <c r="C1503" t="s">
        <v>361</v>
      </c>
      <c r="D1503">
        <v>23.3781191599676</v>
      </c>
      <c r="E1503" t="s">
        <v>374</v>
      </c>
      <c r="F1503" t="s">
        <v>374</v>
      </c>
      <c r="G1503">
        <f t="shared" si="23"/>
        <v>23.3781191599676</v>
      </c>
      <c r="H1503" s="39">
        <v>43862</v>
      </c>
      <c r="I1503">
        <v>2020</v>
      </c>
      <c r="J1503">
        <v>2</v>
      </c>
    </row>
    <row r="1504" spans="1:10" x14ac:dyDescent="0.25">
      <c r="A1504" t="s">
        <v>241</v>
      </c>
      <c r="B1504" t="s">
        <v>374</v>
      </c>
      <c r="C1504" t="s">
        <v>362</v>
      </c>
      <c r="D1504">
        <v>23.171663609156202</v>
      </c>
      <c r="E1504" t="s">
        <v>374</v>
      </c>
      <c r="F1504" t="s">
        <v>374</v>
      </c>
      <c r="G1504">
        <f t="shared" si="23"/>
        <v>23.171663609156202</v>
      </c>
      <c r="H1504" s="39">
        <v>43891</v>
      </c>
      <c r="I1504">
        <v>2020</v>
      </c>
      <c r="J1504">
        <v>3</v>
      </c>
    </row>
    <row r="1505" spans="1:10" x14ac:dyDescent="0.25">
      <c r="A1505" t="s">
        <v>241</v>
      </c>
      <c r="B1505" t="s">
        <v>374</v>
      </c>
      <c r="C1505" t="s">
        <v>363</v>
      </c>
      <c r="D1505">
        <v>23.268667672531201</v>
      </c>
      <c r="E1505" t="s">
        <v>374</v>
      </c>
      <c r="F1505" t="s">
        <v>374</v>
      </c>
      <c r="G1505">
        <f t="shared" si="23"/>
        <v>23.268667672531201</v>
      </c>
      <c r="H1505" s="39">
        <v>43922</v>
      </c>
      <c r="I1505">
        <v>2020</v>
      </c>
      <c r="J1505">
        <v>4</v>
      </c>
    </row>
    <row r="1506" spans="1:10" x14ac:dyDescent="0.25">
      <c r="A1506" t="s">
        <v>241</v>
      </c>
      <c r="B1506" t="s">
        <v>374</v>
      </c>
      <c r="C1506" t="s">
        <v>364</v>
      </c>
      <c r="D1506">
        <v>23.131316786336502</v>
      </c>
      <c r="E1506" t="s">
        <v>374</v>
      </c>
      <c r="F1506" t="s">
        <v>374</v>
      </c>
      <c r="G1506">
        <f t="shared" si="23"/>
        <v>23.131316786336502</v>
      </c>
      <c r="H1506" s="39">
        <v>43952</v>
      </c>
      <c r="I1506">
        <v>2020</v>
      </c>
      <c r="J1506">
        <v>5</v>
      </c>
    </row>
    <row r="1507" spans="1:10" x14ac:dyDescent="0.25">
      <c r="A1507" t="s">
        <v>241</v>
      </c>
      <c r="B1507" t="s">
        <v>374</v>
      </c>
      <c r="C1507" t="s">
        <v>365</v>
      </c>
      <c r="D1507">
        <v>22.1389566335795</v>
      </c>
      <c r="E1507" t="s">
        <v>374</v>
      </c>
      <c r="F1507" t="s">
        <v>374</v>
      </c>
      <c r="G1507">
        <f t="shared" si="23"/>
        <v>22.1389566335795</v>
      </c>
      <c r="H1507" s="39">
        <v>43983</v>
      </c>
      <c r="I1507">
        <v>2020</v>
      </c>
      <c r="J1507">
        <v>6</v>
      </c>
    </row>
    <row r="1508" spans="1:10" x14ac:dyDescent="0.25">
      <c r="A1508" t="s">
        <v>241</v>
      </c>
      <c r="B1508" t="s">
        <v>374</v>
      </c>
      <c r="C1508" t="s">
        <v>366</v>
      </c>
      <c r="D1508">
        <v>21.860821089035099</v>
      </c>
      <c r="E1508" t="s">
        <v>374</v>
      </c>
      <c r="F1508" t="s">
        <v>374</v>
      </c>
      <c r="G1508">
        <f t="shared" si="23"/>
        <v>21.860821089035099</v>
      </c>
      <c r="H1508" s="39">
        <v>44013</v>
      </c>
      <c r="I1508">
        <v>2020</v>
      </c>
      <c r="J1508">
        <v>7</v>
      </c>
    </row>
    <row r="1509" spans="1:10" x14ac:dyDescent="0.25">
      <c r="A1509" t="s">
        <v>241</v>
      </c>
      <c r="B1509" t="s">
        <v>374</v>
      </c>
      <c r="C1509" t="s">
        <v>367</v>
      </c>
      <c r="D1509">
        <v>22.049678557552799</v>
      </c>
      <c r="E1509" t="s">
        <v>374</v>
      </c>
      <c r="F1509" t="s">
        <v>374</v>
      </c>
      <c r="G1509">
        <f t="shared" si="23"/>
        <v>22.049678557552799</v>
      </c>
      <c r="H1509" s="39">
        <v>44044</v>
      </c>
      <c r="I1509">
        <v>2020</v>
      </c>
      <c r="J1509">
        <v>8</v>
      </c>
    </row>
    <row r="1510" spans="1:10" x14ac:dyDescent="0.25">
      <c r="A1510" t="s">
        <v>241</v>
      </c>
      <c r="B1510" t="s">
        <v>374</v>
      </c>
      <c r="C1510" t="s">
        <v>368</v>
      </c>
      <c r="D1510">
        <v>22.218362614660801</v>
      </c>
      <c r="E1510" t="s">
        <v>374</v>
      </c>
      <c r="F1510" t="s">
        <v>374</v>
      </c>
      <c r="G1510">
        <f t="shared" si="23"/>
        <v>22.218362614660801</v>
      </c>
      <c r="H1510" s="39">
        <v>44075</v>
      </c>
      <c r="I1510">
        <v>2020</v>
      </c>
      <c r="J1510">
        <v>9</v>
      </c>
    </row>
    <row r="1511" spans="1:10" x14ac:dyDescent="0.25">
      <c r="A1511" t="s">
        <v>241</v>
      </c>
      <c r="B1511" t="s">
        <v>374</v>
      </c>
      <c r="C1511" t="s">
        <v>369</v>
      </c>
      <c r="D1511">
        <v>22.506370254150401</v>
      </c>
      <c r="E1511" t="s">
        <v>374</v>
      </c>
      <c r="F1511" t="s">
        <v>374</v>
      </c>
      <c r="G1511">
        <f t="shared" si="23"/>
        <v>22.506370254150401</v>
      </c>
      <c r="H1511" s="39">
        <v>44105</v>
      </c>
      <c r="I1511">
        <v>2020</v>
      </c>
      <c r="J1511">
        <v>10</v>
      </c>
    </row>
    <row r="1512" spans="1:10" x14ac:dyDescent="0.25">
      <c r="A1512" t="s">
        <v>241</v>
      </c>
      <c r="B1512" t="s">
        <v>374</v>
      </c>
      <c r="C1512" t="s">
        <v>370</v>
      </c>
      <c r="D1512">
        <v>22.6475841340194</v>
      </c>
      <c r="E1512" t="s">
        <v>374</v>
      </c>
      <c r="F1512" t="s">
        <v>374</v>
      </c>
      <c r="G1512">
        <f t="shared" si="23"/>
        <v>22.6475841340194</v>
      </c>
      <c r="H1512" s="39">
        <v>44136</v>
      </c>
      <c r="I1512">
        <v>2020</v>
      </c>
      <c r="J1512">
        <v>11</v>
      </c>
    </row>
    <row r="1513" spans="1:10" x14ac:dyDescent="0.25">
      <c r="A1513" t="s">
        <v>241</v>
      </c>
      <c r="B1513" t="s">
        <v>374</v>
      </c>
      <c r="C1513" t="s">
        <v>371</v>
      </c>
      <c r="D1513">
        <v>22.394343437597801</v>
      </c>
      <c r="E1513" t="s">
        <v>374</v>
      </c>
      <c r="F1513" t="s">
        <v>374</v>
      </c>
      <c r="G1513">
        <f t="shared" si="23"/>
        <v>22.394343437597801</v>
      </c>
      <c r="H1513" s="39">
        <v>44166</v>
      </c>
      <c r="I1513">
        <v>2020</v>
      </c>
      <c r="J1513">
        <v>12</v>
      </c>
    </row>
    <row r="1514" spans="1:10" x14ac:dyDescent="0.25">
      <c r="A1514" t="s">
        <v>241</v>
      </c>
      <c r="B1514" t="s">
        <v>276</v>
      </c>
      <c r="C1514" t="s">
        <v>300</v>
      </c>
      <c r="D1514">
        <v>24.009504014944099</v>
      </c>
      <c r="E1514" t="s">
        <v>276</v>
      </c>
      <c r="F1514" t="s">
        <v>276</v>
      </c>
      <c r="G1514">
        <f t="shared" si="23"/>
        <v>24.009504014944099</v>
      </c>
      <c r="H1514" s="39">
        <v>42005</v>
      </c>
      <c r="I1514">
        <v>2015</v>
      </c>
      <c r="J1514">
        <v>1</v>
      </c>
    </row>
    <row r="1515" spans="1:10" x14ac:dyDescent="0.25">
      <c r="A1515" t="s">
        <v>241</v>
      </c>
      <c r="B1515" t="s">
        <v>276</v>
      </c>
      <c r="C1515" t="s">
        <v>301</v>
      </c>
      <c r="D1515">
        <v>24.8052807118349</v>
      </c>
      <c r="E1515" t="s">
        <v>276</v>
      </c>
      <c r="F1515" t="s">
        <v>276</v>
      </c>
      <c r="G1515">
        <f t="shared" si="23"/>
        <v>24.8052807118349</v>
      </c>
      <c r="H1515" s="39">
        <v>42036</v>
      </c>
      <c r="I1515">
        <v>2015</v>
      </c>
      <c r="J1515">
        <v>2</v>
      </c>
    </row>
    <row r="1516" spans="1:10" x14ac:dyDescent="0.25">
      <c r="A1516" t="s">
        <v>241</v>
      </c>
      <c r="B1516" t="s">
        <v>276</v>
      </c>
      <c r="C1516" t="s">
        <v>302</v>
      </c>
      <c r="D1516">
        <v>24.483364572315999</v>
      </c>
      <c r="E1516" t="s">
        <v>276</v>
      </c>
      <c r="F1516" t="s">
        <v>276</v>
      </c>
      <c r="G1516">
        <f t="shared" si="23"/>
        <v>24.483364572315999</v>
      </c>
      <c r="H1516" s="39">
        <v>42064</v>
      </c>
      <c r="I1516">
        <v>2015</v>
      </c>
      <c r="J1516">
        <v>3</v>
      </c>
    </row>
    <row r="1517" spans="1:10" x14ac:dyDescent="0.25">
      <c r="A1517" t="s">
        <v>241</v>
      </c>
      <c r="B1517" t="s">
        <v>276</v>
      </c>
      <c r="C1517" t="s">
        <v>303</v>
      </c>
      <c r="D1517">
        <v>24.141275021387202</v>
      </c>
      <c r="E1517" t="s">
        <v>276</v>
      </c>
      <c r="F1517" t="s">
        <v>276</v>
      </c>
      <c r="G1517">
        <f t="shared" si="23"/>
        <v>24.141275021387202</v>
      </c>
      <c r="H1517" s="39">
        <v>42095</v>
      </c>
      <c r="I1517">
        <v>2015</v>
      </c>
      <c r="J1517">
        <v>4</v>
      </c>
    </row>
    <row r="1518" spans="1:10" x14ac:dyDescent="0.25">
      <c r="A1518" t="s">
        <v>241</v>
      </c>
      <c r="B1518" t="s">
        <v>276</v>
      </c>
      <c r="C1518" t="s">
        <v>304</v>
      </c>
      <c r="D1518">
        <v>24.252443394901</v>
      </c>
      <c r="E1518" t="s">
        <v>276</v>
      </c>
      <c r="F1518" t="s">
        <v>276</v>
      </c>
      <c r="G1518">
        <f t="shared" si="23"/>
        <v>24.252443394901</v>
      </c>
      <c r="H1518" s="39">
        <v>42125</v>
      </c>
      <c r="I1518">
        <v>2015</v>
      </c>
      <c r="J1518">
        <v>5</v>
      </c>
    </row>
    <row r="1519" spans="1:10" x14ac:dyDescent="0.25">
      <c r="A1519" t="s">
        <v>241</v>
      </c>
      <c r="B1519" t="s">
        <v>276</v>
      </c>
      <c r="C1519" t="s">
        <v>305</v>
      </c>
      <c r="D1519">
        <v>23.210722767417799</v>
      </c>
      <c r="E1519" t="s">
        <v>276</v>
      </c>
      <c r="F1519" t="s">
        <v>276</v>
      </c>
      <c r="G1519">
        <f t="shared" si="23"/>
        <v>23.210722767417799</v>
      </c>
      <c r="H1519" s="39">
        <v>42156</v>
      </c>
      <c r="I1519">
        <v>2015</v>
      </c>
      <c r="J1519">
        <v>6</v>
      </c>
    </row>
    <row r="1520" spans="1:10" x14ac:dyDescent="0.25">
      <c r="A1520" t="s">
        <v>241</v>
      </c>
      <c r="B1520" t="s">
        <v>276</v>
      </c>
      <c r="C1520" t="s">
        <v>306</v>
      </c>
      <c r="D1520">
        <v>23.3416353308222</v>
      </c>
      <c r="E1520" t="s">
        <v>276</v>
      </c>
      <c r="F1520" t="s">
        <v>276</v>
      </c>
      <c r="G1520">
        <f t="shared" si="23"/>
        <v>23.3416353308222</v>
      </c>
      <c r="H1520" s="39">
        <v>42186</v>
      </c>
      <c r="I1520">
        <v>2015</v>
      </c>
      <c r="J1520">
        <v>7</v>
      </c>
    </row>
    <row r="1521" spans="1:10" x14ac:dyDescent="0.25">
      <c r="A1521" t="s">
        <v>241</v>
      </c>
      <c r="B1521" t="s">
        <v>276</v>
      </c>
      <c r="C1521" t="s">
        <v>307</v>
      </c>
      <c r="D1521">
        <v>24.200078369539298</v>
      </c>
      <c r="E1521" t="s">
        <v>276</v>
      </c>
      <c r="F1521" t="s">
        <v>276</v>
      </c>
      <c r="G1521">
        <f t="shared" si="23"/>
        <v>24.200078369539298</v>
      </c>
      <c r="H1521" s="39">
        <v>42217</v>
      </c>
      <c r="I1521">
        <v>2015</v>
      </c>
      <c r="J1521">
        <v>8</v>
      </c>
    </row>
    <row r="1522" spans="1:10" x14ac:dyDescent="0.25">
      <c r="A1522" t="s">
        <v>241</v>
      </c>
      <c r="B1522" t="s">
        <v>276</v>
      </c>
      <c r="C1522" t="s">
        <v>308</v>
      </c>
      <c r="D1522">
        <v>25.684326383481199</v>
      </c>
      <c r="E1522" t="s">
        <v>276</v>
      </c>
      <c r="F1522" t="s">
        <v>276</v>
      </c>
      <c r="G1522">
        <f t="shared" si="23"/>
        <v>25.684326383481199</v>
      </c>
      <c r="H1522" s="39">
        <v>42248</v>
      </c>
      <c r="I1522">
        <v>2015</v>
      </c>
      <c r="J1522">
        <v>9</v>
      </c>
    </row>
    <row r="1523" spans="1:10" x14ac:dyDescent="0.25">
      <c r="A1523" t="s">
        <v>241</v>
      </c>
      <c r="B1523" t="s">
        <v>276</v>
      </c>
      <c r="C1523" t="s">
        <v>309</v>
      </c>
      <c r="D1523">
        <v>25.614792497345199</v>
      </c>
      <c r="E1523" t="s">
        <v>276</v>
      </c>
      <c r="F1523" t="s">
        <v>276</v>
      </c>
      <c r="G1523">
        <f t="shared" si="23"/>
        <v>25.614792497345199</v>
      </c>
      <c r="H1523" s="39">
        <v>42278</v>
      </c>
      <c r="I1523">
        <v>2015</v>
      </c>
      <c r="J1523">
        <v>10</v>
      </c>
    </row>
    <row r="1524" spans="1:10" x14ac:dyDescent="0.25">
      <c r="A1524" t="s">
        <v>241</v>
      </c>
      <c r="B1524" t="s">
        <v>276</v>
      </c>
      <c r="C1524" t="s">
        <v>310</v>
      </c>
      <c r="D1524">
        <v>25.042640212040201</v>
      </c>
      <c r="E1524" t="s">
        <v>276</v>
      </c>
      <c r="F1524" t="s">
        <v>276</v>
      </c>
      <c r="G1524">
        <f t="shared" si="23"/>
        <v>25.042640212040201</v>
      </c>
      <c r="H1524" s="39">
        <v>42309</v>
      </c>
      <c r="I1524">
        <v>2015</v>
      </c>
      <c r="J1524">
        <v>11</v>
      </c>
    </row>
    <row r="1525" spans="1:10" x14ac:dyDescent="0.25">
      <c r="A1525" t="s">
        <v>241</v>
      </c>
      <c r="B1525" t="s">
        <v>276</v>
      </c>
      <c r="C1525" t="s">
        <v>311</v>
      </c>
      <c r="D1525">
        <v>24.9357640537199</v>
      </c>
      <c r="E1525" t="s">
        <v>276</v>
      </c>
      <c r="F1525" t="s">
        <v>276</v>
      </c>
      <c r="G1525">
        <f t="shared" si="23"/>
        <v>24.9357640537199</v>
      </c>
      <c r="H1525" s="39">
        <v>42339</v>
      </c>
      <c r="I1525">
        <v>2015</v>
      </c>
      <c r="J1525">
        <v>12</v>
      </c>
    </row>
    <row r="1526" spans="1:10" x14ac:dyDescent="0.25">
      <c r="A1526" t="s">
        <v>241</v>
      </c>
      <c r="B1526" t="s">
        <v>276</v>
      </c>
      <c r="C1526" t="s">
        <v>312</v>
      </c>
      <c r="D1526">
        <v>26.741928207180699</v>
      </c>
      <c r="E1526" t="s">
        <v>276</v>
      </c>
      <c r="F1526" t="s">
        <v>276</v>
      </c>
      <c r="G1526">
        <f t="shared" si="23"/>
        <v>26.741928207180699</v>
      </c>
      <c r="H1526" s="39">
        <v>42370</v>
      </c>
      <c r="I1526">
        <v>2016</v>
      </c>
      <c r="J1526">
        <v>1</v>
      </c>
    </row>
    <row r="1527" spans="1:10" x14ac:dyDescent="0.25">
      <c r="A1527" t="s">
        <v>241</v>
      </c>
      <c r="B1527" t="s">
        <v>276</v>
      </c>
      <c r="C1527" t="s">
        <v>313</v>
      </c>
      <c r="D1527">
        <v>25.336227731281401</v>
      </c>
      <c r="E1527" t="s">
        <v>276</v>
      </c>
      <c r="F1527" t="s">
        <v>276</v>
      </c>
      <c r="G1527">
        <f t="shared" si="23"/>
        <v>25.336227731281401</v>
      </c>
      <c r="H1527" s="39">
        <v>42401</v>
      </c>
      <c r="I1527">
        <v>2016</v>
      </c>
      <c r="J1527">
        <v>2</v>
      </c>
    </row>
    <row r="1528" spans="1:10" x14ac:dyDescent="0.25">
      <c r="A1528" t="s">
        <v>241</v>
      </c>
      <c r="B1528" t="s">
        <v>276</v>
      </c>
      <c r="C1528" t="s">
        <v>314</v>
      </c>
      <c r="D1528">
        <v>25.233643788154701</v>
      </c>
      <c r="E1528" t="s">
        <v>276</v>
      </c>
      <c r="F1528" t="s">
        <v>276</v>
      </c>
      <c r="G1528">
        <f t="shared" si="23"/>
        <v>25.233643788154701</v>
      </c>
      <c r="H1528" s="39">
        <v>42430</v>
      </c>
      <c r="I1528">
        <v>2016</v>
      </c>
      <c r="J1528">
        <v>3</v>
      </c>
    </row>
    <row r="1529" spans="1:10" x14ac:dyDescent="0.25">
      <c r="A1529" t="s">
        <v>241</v>
      </c>
      <c r="B1529" t="s">
        <v>276</v>
      </c>
      <c r="C1529" t="s">
        <v>315</v>
      </c>
      <c r="D1529">
        <v>25.116895534889199</v>
      </c>
      <c r="E1529" t="s">
        <v>276</v>
      </c>
      <c r="F1529" t="s">
        <v>276</v>
      </c>
      <c r="G1529">
        <f t="shared" si="23"/>
        <v>25.116895534889199</v>
      </c>
      <c r="H1529" s="39">
        <v>42461</v>
      </c>
      <c r="I1529">
        <v>2016</v>
      </c>
      <c r="J1529">
        <v>4</v>
      </c>
    </row>
    <row r="1530" spans="1:10" x14ac:dyDescent="0.25">
      <c r="A1530" t="s">
        <v>241</v>
      </c>
      <c r="B1530" t="s">
        <v>276</v>
      </c>
      <c r="C1530" t="s">
        <v>316</v>
      </c>
      <c r="D1530">
        <v>24.3129636291306</v>
      </c>
      <c r="E1530" t="s">
        <v>276</v>
      </c>
      <c r="F1530" t="s">
        <v>276</v>
      </c>
      <c r="G1530">
        <f t="shared" si="23"/>
        <v>24.3129636291306</v>
      </c>
      <c r="H1530" s="39">
        <v>42491</v>
      </c>
      <c r="I1530">
        <v>2016</v>
      </c>
      <c r="J1530">
        <v>5</v>
      </c>
    </row>
    <row r="1531" spans="1:10" x14ac:dyDescent="0.25">
      <c r="A1531" t="s">
        <v>241</v>
      </c>
      <c r="B1531" t="s">
        <v>276</v>
      </c>
      <c r="C1531" t="s">
        <v>317</v>
      </c>
      <c r="D1531">
        <v>22.966495722902799</v>
      </c>
      <c r="E1531" t="s">
        <v>276</v>
      </c>
      <c r="F1531" t="s">
        <v>276</v>
      </c>
      <c r="G1531">
        <f t="shared" si="23"/>
        <v>22.966495722902799</v>
      </c>
      <c r="H1531" s="39">
        <v>42522</v>
      </c>
      <c r="I1531">
        <v>2016</v>
      </c>
      <c r="J1531">
        <v>6</v>
      </c>
    </row>
    <row r="1532" spans="1:10" x14ac:dyDescent="0.25">
      <c r="A1532" t="s">
        <v>241</v>
      </c>
      <c r="B1532" t="s">
        <v>276</v>
      </c>
      <c r="C1532" t="s">
        <v>318</v>
      </c>
      <c r="D1532">
        <v>23.177672710427199</v>
      </c>
      <c r="E1532" t="s">
        <v>276</v>
      </c>
      <c r="F1532" t="s">
        <v>276</v>
      </c>
      <c r="G1532">
        <f t="shared" si="23"/>
        <v>23.177672710427199</v>
      </c>
      <c r="H1532" s="39">
        <v>42552</v>
      </c>
      <c r="I1532">
        <v>2016</v>
      </c>
      <c r="J1532">
        <v>7</v>
      </c>
    </row>
    <row r="1533" spans="1:10" x14ac:dyDescent="0.25">
      <c r="A1533" t="s">
        <v>241</v>
      </c>
      <c r="B1533" t="s">
        <v>276</v>
      </c>
      <c r="C1533" t="s">
        <v>319</v>
      </c>
      <c r="D1533">
        <v>24.662349945888501</v>
      </c>
      <c r="E1533" t="s">
        <v>276</v>
      </c>
      <c r="F1533" t="s">
        <v>276</v>
      </c>
      <c r="G1533">
        <f t="shared" si="23"/>
        <v>24.662349945888501</v>
      </c>
      <c r="H1533" s="39">
        <v>42583</v>
      </c>
      <c r="I1533">
        <v>2016</v>
      </c>
      <c r="J1533">
        <v>8</v>
      </c>
    </row>
    <row r="1534" spans="1:10" x14ac:dyDescent="0.25">
      <c r="A1534" t="s">
        <v>241</v>
      </c>
      <c r="B1534" t="s">
        <v>276</v>
      </c>
      <c r="C1534" t="s">
        <v>320</v>
      </c>
      <c r="D1534">
        <v>24.473921698890098</v>
      </c>
      <c r="E1534" t="s">
        <v>276</v>
      </c>
      <c r="F1534" t="s">
        <v>276</v>
      </c>
      <c r="G1534">
        <f t="shared" si="23"/>
        <v>24.473921698890098</v>
      </c>
      <c r="H1534" s="39">
        <v>42614</v>
      </c>
      <c r="I1534">
        <v>2016</v>
      </c>
      <c r="J1534">
        <v>9</v>
      </c>
    </row>
    <row r="1535" spans="1:10" x14ac:dyDescent="0.25">
      <c r="A1535" t="s">
        <v>241</v>
      </c>
      <c r="B1535" t="s">
        <v>276</v>
      </c>
      <c r="C1535" t="s">
        <v>321</v>
      </c>
      <c r="D1535">
        <v>24.988558300600999</v>
      </c>
      <c r="E1535" t="s">
        <v>276</v>
      </c>
      <c r="F1535" t="s">
        <v>276</v>
      </c>
      <c r="G1535">
        <f t="shared" si="23"/>
        <v>24.988558300600999</v>
      </c>
      <c r="H1535" s="39">
        <v>42644</v>
      </c>
      <c r="I1535">
        <v>2016</v>
      </c>
      <c r="J1535">
        <v>10</v>
      </c>
    </row>
    <row r="1536" spans="1:10" x14ac:dyDescent="0.25">
      <c r="A1536" t="s">
        <v>241</v>
      </c>
      <c r="B1536" t="s">
        <v>276</v>
      </c>
      <c r="C1536" t="s">
        <v>322</v>
      </c>
      <c r="D1536">
        <v>25.101014338672901</v>
      </c>
      <c r="E1536" t="s">
        <v>276</v>
      </c>
      <c r="F1536" t="s">
        <v>276</v>
      </c>
      <c r="G1536">
        <f t="shared" si="23"/>
        <v>25.101014338672901</v>
      </c>
      <c r="H1536" s="39">
        <v>42675</v>
      </c>
      <c r="I1536">
        <v>2016</v>
      </c>
      <c r="J1536">
        <v>11</v>
      </c>
    </row>
    <row r="1537" spans="1:10" x14ac:dyDescent="0.25">
      <c r="A1537" t="s">
        <v>241</v>
      </c>
      <c r="B1537" t="s">
        <v>276</v>
      </c>
      <c r="C1537" t="s">
        <v>323</v>
      </c>
      <c r="D1537">
        <v>24.7005506611114</v>
      </c>
      <c r="E1537" t="s">
        <v>276</v>
      </c>
      <c r="F1537" t="s">
        <v>276</v>
      </c>
      <c r="G1537">
        <f t="shared" si="23"/>
        <v>24.7005506611114</v>
      </c>
      <c r="H1537" s="39">
        <v>42705</v>
      </c>
      <c r="I1537">
        <v>2016</v>
      </c>
      <c r="J1537">
        <v>12</v>
      </c>
    </row>
    <row r="1538" spans="1:10" x14ac:dyDescent="0.25">
      <c r="A1538" t="s">
        <v>241</v>
      </c>
      <c r="B1538" t="s">
        <v>276</v>
      </c>
      <c r="C1538" t="s">
        <v>324</v>
      </c>
      <c r="D1538">
        <v>24.085905445389901</v>
      </c>
      <c r="E1538" t="s">
        <v>276</v>
      </c>
      <c r="F1538" t="s">
        <v>276</v>
      </c>
      <c r="G1538">
        <f t="shared" ref="G1538:G1601" si="24">D1538</f>
        <v>24.085905445389901</v>
      </c>
      <c r="H1538" s="39">
        <v>42736</v>
      </c>
      <c r="I1538">
        <v>2017</v>
      </c>
      <c r="J1538">
        <v>1</v>
      </c>
    </row>
    <row r="1539" spans="1:10" x14ac:dyDescent="0.25">
      <c r="A1539" t="s">
        <v>241</v>
      </c>
      <c r="B1539" t="s">
        <v>276</v>
      </c>
      <c r="C1539" t="s">
        <v>325</v>
      </c>
      <c r="D1539">
        <v>24.7005506611114</v>
      </c>
      <c r="E1539" t="s">
        <v>276</v>
      </c>
      <c r="F1539" t="s">
        <v>276</v>
      </c>
      <c r="G1539">
        <f t="shared" si="24"/>
        <v>24.7005506611114</v>
      </c>
      <c r="H1539" s="39">
        <v>42767</v>
      </c>
      <c r="I1539">
        <v>2017</v>
      </c>
      <c r="J1539">
        <v>2</v>
      </c>
    </row>
    <row r="1540" spans="1:10" x14ac:dyDescent="0.25">
      <c r="A1540" t="s">
        <v>241</v>
      </c>
      <c r="B1540" t="s">
        <v>276</v>
      </c>
      <c r="C1540" t="s">
        <v>326</v>
      </c>
      <c r="D1540">
        <v>24.405246255792701</v>
      </c>
      <c r="E1540" t="s">
        <v>276</v>
      </c>
      <c r="F1540" t="s">
        <v>276</v>
      </c>
      <c r="G1540">
        <f t="shared" si="24"/>
        <v>24.405246255792701</v>
      </c>
      <c r="H1540" s="39">
        <v>42795</v>
      </c>
      <c r="I1540">
        <v>2017</v>
      </c>
      <c r="J1540">
        <v>3</v>
      </c>
    </row>
    <row r="1541" spans="1:10" x14ac:dyDescent="0.25">
      <c r="A1541" t="s">
        <v>241</v>
      </c>
      <c r="B1541" t="s">
        <v>276</v>
      </c>
      <c r="C1541" t="s">
        <v>327</v>
      </c>
      <c r="D1541">
        <v>24.672222040833699</v>
      </c>
      <c r="E1541" t="s">
        <v>276</v>
      </c>
      <c r="F1541" t="s">
        <v>276</v>
      </c>
      <c r="G1541">
        <f t="shared" si="24"/>
        <v>24.672222040833699</v>
      </c>
      <c r="H1541" s="39">
        <v>42826</v>
      </c>
      <c r="I1541">
        <v>2017</v>
      </c>
      <c r="J1541">
        <v>4</v>
      </c>
    </row>
    <row r="1542" spans="1:10" x14ac:dyDescent="0.25">
      <c r="A1542" t="s">
        <v>241</v>
      </c>
      <c r="B1542" t="s">
        <v>276</v>
      </c>
      <c r="C1542" t="s">
        <v>328</v>
      </c>
      <c r="D1542">
        <v>24.674368148430499</v>
      </c>
      <c r="E1542" t="s">
        <v>276</v>
      </c>
      <c r="F1542" t="s">
        <v>276</v>
      </c>
      <c r="G1542">
        <f t="shared" si="24"/>
        <v>24.674368148430499</v>
      </c>
      <c r="H1542" s="39">
        <v>42856</v>
      </c>
      <c r="I1542">
        <v>2017</v>
      </c>
      <c r="J1542">
        <v>5</v>
      </c>
    </row>
    <row r="1543" spans="1:10" x14ac:dyDescent="0.25">
      <c r="A1543" t="s">
        <v>241</v>
      </c>
      <c r="B1543" t="s">
        <v>276</v>
      </c>
      <c r="C1543" t="s">
        <v>329</v>
      </c>
      <c r="D1543">
        <v>23.935677913614398</v>
      </c>
      <c r="E1543" t="s">
        <v>276</v>
      </c>
      <c r="F1543" t="s">
        <v>276</v>
      </c>
      <c r="G1543">
        <f t="shared" si="24"/>
        <v>23.935677913614398</v>
      </c>
      <c r="H1543" s="39">
        <v>42887</v>
      </c>
      <c r="I1543">
        <v>2017</v>
      </c>
      <c r="J1543">
        <v>6</v>
      </c>
    </row>
    <row r="1544" spans="1:10" x14ac:dyDescent="0.25">
      <c r="A1544" t="s">
        <v>241</v>
      </c>
      <c r="B1544" t="s">
        <v>276</v>
      </c>
      <c r="C1544" t="s">
        <v>330</v>
      </c>
      <c r="D1544">
        <v>23.061782900200399</v>
      </c>
      <c r="E1544" t="s">
        <v>276</v>
      </c>
      <c r="F1544" t="s">
        <v>276</v>
      </c>
      <c r="G1544">
        <f t="shared" si="24"/>
        <v>23.061782900200399</v>
      </c>
      <c r="H1544" s="39">
        <v>42917</v>
      </c>
      <c r="I1544">
        <v>2017</v>
      </c>
      <c r="J1544">
        <v>7</v>
      </c>
    </row>
    <row r="1545" spans="1:10" x14ac:dyDescent="0.25">
      <c r="A1545" t="s">
        <v>241</v>
      </c>
      <c r="B1545" t="s">
        <v>276</v>
      </c>
      <c r="C1545" t="s">
        <v>331</v>
      </c>
      <c r="D1545">
        <v>24.850348971367499</v>
      </c>
      <c r="E1545" t="s">
        <v>276</v>
      </c>
      <c r="F1545" t="s">
        <v>276</v>
      </c>
      <c r="G1545">
        <f t="shared" si="24"/>
        <v>24.850348971367499</v>
      </c>
      <c r="H1545" s="39">
        <v>42948</v>
      </c>
      <c r="I1545">
        <v>2017</v>
      </c>
      <c r="J1545">
        <v>8</v>
      </c>
    </row>
    <row r="1546" spans="1:10" x14ac:dyDescent="0.25">
      <c r="A1546" t="s">
        <v>241</v>
      </c>
      <c r="B1546" t="s">
        <v>276</v>
      </c>
      <c r="C1546" t="s">
        <v>332</v>
      </c>
      <c r="D1546">
        <v>24.798413167525201</v>
      </c>
      <c r="E1546" t="s">
        <v>276</v>
      </c>
      <c r="F1546" t="s">
        <v>276</v>
      </c>
      <c r="G1546">
        <f t="shared" si="24"/>
        <v>24.798413167525201</v>
      </c>
      <c r="H1546" s="39">
        <v>42979</v>
      </c>
      <c r="I1546">
        <v>2017</v>
      </c>
      <c r="J1546">
        <v>9</v>
      </c>
    </row>
    <row r="1547" spans="1:10" x14ac:dyDescent="0.25">
      <c r="A1547" t="s">
        <v>241</v>
      </c>
      <c r="B1547" t="s">
        <v>276</v>
      </c>
      <c r="C1547" t="s">
        <v>333</v>
      </c>
      <c r="D1547">
        <v>24.7700845472474</v>
      </c>
      <c r="E1547" t="s">
        <v>276</v>
      </c>
      <c r="F1547" t="s">
        <v>276</v>
      </c>
      <c r="G1547">
        <f t="shared" si="24"/>
        <v>24.7700845472474</v>
      </c>
      <c r="H1547" s="39">
        <v>43009</v>
      </c>
      <c r="I1547">
        <v>2017</v>
      </c>
      <c r="J1547">
        <v>10</v>
      </c>
    </row>
    <row r="1548" spans="1:10" x14ac:dyDescent="0.25">
      <c r="A1548" t="s">
        <v>241</v>
      </c>
      <c r="B1548" t="s">
        <v>276</v>
      </c>
      <c r="C1548" t="s">
        <v>334</v>
      </c>
      <c r="D1548">
        <v>24.651190186385101</v>
      </c>
      <c r="E1548" t="s">
        <v>276</v>
      </c>
      <c r="F1548" t="s">
        <v>276</v>
      </c>
      <c r="G1548">
        <f t="shared" si="24"/>
        <v>24.651190186385101</v>
      </c>
      <c r="H1548" s="39">
        <v>43040</v>
      </c>
      <c r="I1548">
        <v>2017</v>
      </c>
      <c r="J1548">
        <v>11</v>
      </c>
    </row>
    <row r="1549" spans="1:10" x14ac:dyDescent="0.25">
      <c r="A1549" t="s">
        <v>241</v>
      </c>
      <c r="B1549" t="s">
        <v>276</v>
      </c>
      <c r="C1549" t="s">
        <v>335</v>
      </c>
      <c r="D1549">
        <v>25.4461084402372</v>
      </c>
      <c r="E1549" t="s">
        <v>276</v>
      </c>
      <c r="F1549" t="s">
        <v>276</v>
      </c>
      <c r="G1549">
        <f t="shared" si="24"/>
        <v>25.4461084402372</v>
      </c>
      <c r="H1549" s="39">
        <v>43070</v>
      </c>
      <c r="I1549">
        <v>2017</v>
      </c>
      <c r="J1549">
        <v>12</v>
      </c>
    </row>
    <row r="1550" spans="1:10" x14ac:dyDescent="0.25">
      <c r="A1550" t="s">
        <v>241</v>
      </c>
      <c r="B1550" t="s">
        <v>276</v>
      </c>
      <c r="C1550" t="s">
        <v>336</v>
      </c>
      <c r="D1550">
        <v>24.051567723841199</v>
      </c>
      <c r="E1550" t="s">
        <v>276</v>
      </c>
      <c r="F1550" t="s">
        <v>276</v>
      </c>
      <c r="G1550">
        <f t="shared" si="24"/>
        <v>24.051567723841199</v>
      </c>
      <c r="H1550" s="39">
        <v>43101</v>
      </c>
      <c r="I1550">
        <v>2018</v>
      </c>
      <c r="J1550">
        <v>1</v>
      </c>
    </row>
    <row r="1551" spans="1:10" x14ac:dyDescent="0.25">
      <c r="A1551" t="s">
        <v>241</v>
      </c>
      <c r="B1551" t="s">
        <v>276</v>
      </c>
      <c r="C1551" t="s">
        <v>337</v>
      </c>
      <c r="D1551">
        <v>25.393314193356101</v>
      </c>
      <c r="E1551" t="s">
        <v>276</v>
      </c>
      <c r="F1551" t="s">
        <v>276</v>
      </c>
      <c r="G1551">
        <f t="shared" si="24"/>
        <v>25.393314193356101</v>
      </c>
      <c r="H1551" s="39">
        <v>43132</v>
      </c>
      <c r="I1551">
        <v>2018</v>
      </c>
      <c r="J1551">
        <v>2</v>
      </c>
    </row>
    <row r="1552" spans="1:10" x14ac:dyDescent="0.25">
      <c r="A1552" t="s">
        <v>241</v>
      </c>
      <c r="B1552" t="s">
        <v>276</v>
      </c>
      <c r="C1552" t="s">
        <v>338</v>
      </c>
      <c r="D1552">
        <v>24.7499111358376</v>
      </c>
      <c r="E1552" t="s">
        <v>276</v>
      </c>
      <c r="F1552" t="s">
        <v>276</v>
      </c>
      <c r="G1552">
        <f t="shared" si="24"/>
        <v>24.7499111358376</v>
      </c>
      <c r="H1552" s="39">
        <v>43160</v>
      </c>
      <c r="I1552">
        <v>2018</v>
      </c>
      <c r="J1552">
        <v>3</v>
      </c>
    </row>
    <row r="1553" spans="1:10" x14ac:dyDescent="0.25">
      <c r="A1553" t="s">
        <v>241</v>
      </c>
      <c r="B1553" t="s">
        <v>276</v>
      </c>
      <c r="C1553" t="s">
        <v>339</v>
      </c>
      <c r="D1553">
        <v>23.878591451539702</v>
      </c>
      <c r="E1553" t="s">
        <v>276</v>
      </c>
      <c r="F1553" t="s">
        <v>276</v>
      </c>
      <c r="G1553">
        <f t="shared" si="24"/>
        <v>23.878591451539702</v>
      </c>
      <c r="H1553" s="39">
        <v>43191</v>
      </c>
      <c r="I1553">
        <v>2018</v>
      </c>
      <c r="J1553">
        <v>4</v>
      </c>
    </row>
    <row r="1554" spans="1:10" x14ac:dyDescent="0.25">
      <c r="A1554" t="s">
        <v>241</v>
      </c>
      <c r="B1554" t="s">
        <v>276</v>
      </c>
      <c r="C1554" t="s">
        <v>340</v>
      </c>
      <c r="D1554">
        <v>23.720208710896401</v>
      </c>
      <c r="E1554" t="s">
        <v>276</v>
      </c>
      <c r="F1554" t="s">
        <v>276</v>
      </c>
      <c r="G1554">
        <f t="shared" si="24"/>
        <v>23.720208710896401</v>
      </c>
      <c r="H1554" s="39">
        <v>43221</v>
      </c>
      <c r="I1554">
        <v>2018</v>
      </c>
      <c r="J1554">
        <v>5</v>
      </c>
    </row>
    <row r="1555" spans="1:10" x14ac:dyDescent="0.25">
      <c r="A1555" t="s">
        <v>241</v>
      </c>
      <c r="B1555" t="s">
        <v>276</v>
      </c>
      <c r="C1555" t="s">
        <v>341</v>
      </c>
      <c r="D1555">
        <v>22.806825317701399</v>
      </c>
      <c r="E1555" t="s">
        <v>276</v>
      </c>
      <c r="F1555" t="s">
        <v>276</v>
      </c>
      <c r="G1555">
        <f t="shared" si="24"/>
        <v>22.806825317701399</v>
      </c>
      <c r="H1555" s="39">
        <v>43252</v>
      </c>
      <c r="I1555">
        <v>2018</v>
      </c>
      <c r="J1555">
        <v>6</v>
      </c>
    </row>
    <row r="1556" spans="1:10" x14ac:dyDescent="0.25">
      <c r="A1556" t="s">
        <v>241</v>
      </c>
      <c r="B1556" t="s">
        <v>276</v>
      </c>
      <c r="C1556" t="s">
        <v>342</v>
      </c>
      <c r="D1556">
        <v>23.002550330528901</v>
      </c>
      <c r="E1556" t="s">
        <v>276</v>
      </c>
      <c r="F1556" t="s">
        <v>276</v>
      </c>
      <c r="G1556">
        <f t="shared" si="24"/>
        <v>23.002550330528901</v>
      </c>
      <c r="H1556" s="39">
        <v>43282</v>
      </c>
      <c r="I1556">
        <v>2018</v>
      </c>
      <c r="J1556">
        <v>7</v>
      </c>
    </row>
    <row r="1557" spans="1:10" x14ac:dyDescent="0.25">
      <c r="A1557" t="s">
        <v>241</v>
      </c>
      <c r="B1557" t="s">
        <v>276</v>
      </c>
      <c r="C1557" t="s">
        <v>343</v>
      </c>
      <c r="D1557">
        <v>23.474694001823298</v>
      </c>
      <c r="E1557" t="s">
        <v>276</v>
      </c>
      <c r="F1557" t="s">
        <v>276</v>
      </c>
      <c r="G1557">
        <f t="shared" si="24"/>
        <v>23.474694001823298</v>
      </c>
      <c r="H1557" s="39">
        <v>43313</v>
      </c>
      <c r="I1557">
        <v>2018</v>
      </c>
      <c r="J1557">
        <v>8</v>
      </c>
    </row>
    <row r="1558" spans="1:10" x14ac:dyDescent="0.25">
      <c r="A1558" t="s">
        <v>241</v>
      </c>
      <c r="B1558" t="s">
        <v>276</v>
      </c>
      <c r="C1558" t="s">
        <v>344</v>
      </c>
      <c r="D1558">
        <v>25.130630623508701</v>
      </c>
      <c r="E1558" t="s">
        <v>276</v>
      </c>
      <c r="F1558" t="s">
        <v>276</v>
      </c>
      <c r="G1558">
        <f t="shared" si="24"/>
        <v>25.130630623508701</v>
      </c>
      <c r="H1558" s="39">
        <v>43344</v>
      </c>
      <c r="I1558">
        <v>2018</v>
      </c>
      <c r="J1558">
        <v>9</v>
      </c>
    </row>
    <row r="1559" spans="1:10" x14ac:dyDescent="0.25">
      <c r="A1559" t="s">
        <v>241</v>
      </c>
      <c r="B1559" t="s">
        <v>276</v>
      </c>
      <c r="C1559" t="s">
        <v>345</v>
      </c>
      <c r="D1559">
        <v>24.718577964924499</v>
      </c>
      <c r="E1559" t="s">
        <v>276</v>
      </c>
      <c r="F1559" t="s">
        <v>276</v>
      </c>
      <c r="G1559">
        <f t="shared" si="24"/>
        <v>24.718577964924499</v>
      </c>
      <c r="H1559" s="39">
        <v>43374</v>
      </c>
      <c r="I1559">
        <v>2018</v>
      </c>
      <c r="J1559">
        <v>10</v>
      </c>
    </row>
    <row r="1560" spans="1:10" x14ac:dyDescent="0.25">
      <c r="A1560" t="s">
        <v>241</v>
      </c>
      <c r="B1560" t="s">
        <v>276</v>
      </c>
      <c r="C1560" t="s">
        <v>346</v>
      </c>
      <c r="D1560">
        <v>24.714285749730799</v>
      </c>
      <c r="E1560" t="s">
        <v>276</v>
      </c>
      <c r="F1560" t="s">
        <v>276</v>
      </c>
      <c r="G1560">
        <f t="shared" si="24"/>
        <v>24.714285749730799</v>
      </c>
      <c r="H1560" s="39">
        <v>43405</v>
      </c>
      <c r="I1560">
        <v>2018</v>
      </c>
      <c r="J1560">
        <v>11</v>
      </c>
    </row>
    <row r="1561" spans="1:10" x14ac:dyDescent="0.25">
      <c r="A1561" t="s">
        <v>241</v>
      </c>
      <c r="B1561" t="s">
        <v>276</v>
      </c>
      <c r="C1561" t="s">
        <v>347</v>
      </c>
      <c r="D1561">
        <v>24.195786154345701</v>
      </c>
      <c r="E1561" t="s">
        <v>276</v>
      </c>
      <c r="F1561" t="s">
        <v>276</v>
      </c>
      <c r="G1561">
        <f t="shared" si="24"/>
        <v>24.195786154345701</v>
      </c>
      <c r="H1561" s="39">
        <v>43435</v>
      </c>
      <c r="I1561">
        <v>2018</v>
      </c>
      <c r="J1561">
        <v>12</v>
      </c>
    </row>
    <row r="1562" spans="1:10" x14ac:dyDescent="0.25">
      <c r="A1562" t="s">
        <v>241</v>
      </c>
      <c r="B1562" t="s">
        <v>276</v>
      </c>
      <c r="C1562" t="s">
        <v>348</v>
      </c>
      <c r="D1562">
        <v>24.1902062745941</v>
      </c>
      <c r="E1562" t="s">
        <v>276</v>
      </c>
      <c r="F1562" t="s">
        <v>276</v>
      </c>
      <c r="G1562">
        <f t="shared" si="24"/>
        <v>24.1902062745941</v>
      </c>
      <c r="H1562" s="39">
        <v>43466</v>
      </c>
      <c r="I1562">
        <v>2019</v>
      </c>
      <c r="J1562">
        <v>1</v>
      </c>
    </row>
    <row r="1563" spans="1:10" x14ac:dyDescent="0.25">
      <c r="A1563" t="s">
        <v>241</v>
      </c>
      <c r="B1563" t="s">
        <v>276</v>
      </c>
      <c r="C1563" t="s">
        <v>349</v>
      </c>
      <c r="D1563">
        <v>24.7576371231861</v>
      </c>
      <c r="E1563" t="s">
        <v>276</v>
      </c>
      <c r="F1563" t="s">
        <v>276</v>
      </c>
      <c r="G1563">
        <f t="shared" si="24"/>
        <v>24.7576371231861</v>
      </c>
      <c r="H1563" s="39">
        <v>43497</v>
      </c>
      <c r="I1563">
        <v>2019</v>
      </c>
      <c r="J1563">
        <v>2</v>
      </c>
    </row>
    <row r="1564" spans="1:10" x14ac:dyDescent="0.25">
      <c r="A1564" t="s">
        <v>241</v>
      </c>
      <c r="B1564" t="s">
        <v>276</v>
      </c>
      <c r="C1564" t="s">
        <v>350</v>
      </c>
      <c r="D1564">
        <v>24.573071869861899</v>
      </c>
      <c r="E1564" t="s">
        <v>276</v>
      </c>
      <c r="F1564" t="s">
        <v>276</v>
      </c>
      <c r="G1564">
        <f t="shared" si="24"/>
        <v>24.573071869861899</v>
      </c>
      <c r="H1564" s="39">
        <v>43525</v>
      </c>
      <c r="I1564">
        <v>2019</v>
      </c>
      <c r="J1564">
        <v>3</v>
      </c>
    </row>
    <row r="1565" spans="1:10" x14ac:dyDescent="0.25">
      <c r="A1565" t="s">
        <v>241</v>
      </c>
      <c r="B1565" t="s">
        <v>276</v>
      </c>
      <c r="C1565" t="s">
        <v>351</v>
      </c>
      <c r="D1565">
        <v>25.0237544651884</v>
      </c>
      <c r="E1565" t="s">
        <v>276</v>
      </c>
      <c r="F1565" t="s">
        <v>276</v>
      </c>
      <c r="G1565">
        <f t="shared" si="24"/>
        <v>25.0237544651884</v>
      </c>
      <c r="H1565" s="39">
        <v>43556</v>
      </c>
      <c r="I1565">
        <v>2019</v>
      </c>
      <c r="J1565">
        <v>4</v>
      </c>
    </row>
    <row r="1566" spans="1:10" x14ac:dyDescent="0.25">
      <c r="A1566" t="s">
        <v>241</v>
      </c>
      <c r="B1566" t="s">
        <v>276</v>
      </c>
      <c r="C1566" t="s">
        <v>352</v>
      </c>
      <c r="D1566">
        <v>24.555044566048799</v>
      </c>
      <c r="E1566" t="s">
        <v>276</v>
      </c>
      <c r="F1566" t="s">
        <v>276</v>
      </c>
      <c r="G1566">
        <f t="shared" si="24"/>
        <v>24.555044566048799</v>
      </c>
      <c r="H1566" s="39">
        <v>43586</v>
      </c>
      <c r="I1566">
        <v>2019</v>
      </c>
      <c r="J1566">
        <v>5</v>
      </c>
    </row>
    <row r="1567" spans="1:10" x14ac:dyDescent="0.25">
      <c r="A1567" t="s">
        <v>241</v>
      </c>
      <c r="B1567" t="s">
        <v>276</v>
      </c>
      <c r="C1567" t="s">
        <v>353</v>
      </c>
      <c r="D1567">
        <v>23.196987678798301</v>
      </c>
      <c r="E1567" t="s">
        <v>276</v>
      </c>
      <c r="F1567" t="s">
        <v>276</v>
      </c>
      <c r="G1567">
        <f t="shared" si="24"/>
        <v>23.196987678798301</v>
      </c>
      <c r="H1567" s="39">
        <v>43617</v>
      </c>
      <c r="I1567">
        <v>2019</v>
      </c>
      <c r="J1567">
        <v>6</v>
      </c>
    </row>
    <row r="1568" spans="1:10" x14ac:dyDescent="0.25">
      <c r="A1568" t="s">
        <v>241</v>
      </c>
      <c r="B1568" t="s">
        <v>276</v>
      </c>
      <c r="C1568" t="s">
        <v>354</v>
      </c>
      <c r="D1568">
        <v>23.221024083882401</v>
      </c>
      <c r="E1568" t="s">
        <v>276</v>
      </c>
      <c r="F1568" t="s">
        <v>276</v>
      </c>
      <c r="G1568">
        <f t="shared" si="24"/>
        <v>23.221024083882401</v>
      </c>
      <c r="H1568" s="39">
        <v>43647</v>
      </c>
      <c r="I1568">
        <v>2019</v>
      </c>
      <c r="J1568">
        <v>7</v>
      </c>
    </row>
    <row r="1569" spans="1:10" x14ac:dyDescent="0.25">
      <c r="A1569" t="s">
        <v>241</v>
      </c>
      <c r="B1569" t="s">
        <v>276</v>
      </c>
      <c r="C1569" t="s">
        <v>355</v>
      </c>
      <c r="D1569">
        <v>23.6811495526348</v>
      </c>
      <c r="E1569" t="s">
        <v>276</v>
      </c>
      <c r="F1569" t="s">
        <v>276</v>
      </c>
      <c r="G1569">
        <f t="shared" si="24"/>
        <v>23.6811495526348</v>
      </c>
      <c r="H1569" s="39">
        <v>43678</v>
      </c>
      <c r="I1569">
        <v>2019</v>
      </c>
      <c r="J1569">
        <v>8</v>
      </c>
    </row>
    <row r="1570" spans="1:10" x14ac:dyDescent="0.25">
      <c r="A1570" t="s">
        <v>241</v>
      </c>
      <c r="B1570" t="s">
        <v>276</v>
      </c>
      <c r="C1570" t="s">
        <v>356</v>
      </c>
      <c r="D1570">
        <v>25.1465118197249</v>
      </c>
      <c r="E1570" t="s">
        <v>276</v>
      </c>
      <c r="F1570" t="s">
        <v>276</v>
      </c>
      <c r="G1570">
        <f t="shared" si="24"/>
        <v>25.1465118197249</v>
      </c>
      <c r="H1570" s="39">
        <v>43709</v>
      </c>
      <c r="I1570">
        <v>2019</v>
      </c>
      <c r="J1570">
        <v>9</v>
      </c>
    </row>
    <row r="1571" spans="1:10" x14ac:dyDescent="0.25">
      <c r="A1571" t="s">
        <v>241</v>
      </c>
      <c r="B1571" t="s">
        <v>276</v>
      </c>
      <c r="C1571" t="s">
        <v>357</v>
      </c>
      <c r="D1571">
        <v>24.6177109078752</v>
      </c>
      <c r="E1571" t="s">
        <v>276</v>
      </c>
      <c r="F1571" t="s">
        <v>276</v>
      </c>
      <c r="G1571">
        <f t="shared" si="24"/>
        <v>24.6177109078752</v>
      </c>
      <c r="H1571" s="39">
        <v>43739</v>
      </c>
      <c r="I1571">
        <v>2019</v>
      </c>
      <c r="J1571">
        <v>10</v>
      </c>
    </row>
    <row r="1572" spans="1:10" x14ac:dyDescent="0.25">
      <c r="A1572" t="s">
        <v>241</v>
      </c>
      <c r="B1572" t="s">
        <v>276</v>
      </c>
      <c r="C1572" t="s">
        <v>358</v>
      </c>
      <c r="D1572">
        <v>24.768796882689401</v>
      </c>
      <c r="E1572" t="s">
        <v>276</v>
      </c>
      <c r="F1572" t="s">
        <v>276</v>
      </c>
      <c r="G1572">
        <f t="shared" si="24"/>
        <v>24.768796882689401</v>
      </c>
      <c r="H1572" s="39">
        <v>43770</v>
      </c>
      <c r="I1572">
        <v>2019</v>
      </c>
      <c r="J1572">
        <v>11</v>
      </c>
    </row>
    <row r="1573" spans="1:10" x14ac:dyDescent="0.25">
      <c r="A1573" t="s">
        <v>241</v>
      </c>
      <c r="B1573" t="s">
        <v>276</v>
      </c>
      <c r="C1573" t="s">
        <v>359</v>
      </c>
      <c r="D1573">
        <v>24.573071869861899</v>
      </c>
      <c r="E1573" t="s">
        <v>276</v>
      </c>
      <c r="F1573" t="s">
        <v>276</v>
      </c>
      <c r="G1573">
        <f t="shared" si="24"/>
        <v>24.573071869861899</v>
      </c>
      <c r="H1573" s="39">
        <v>43800</v>
      </c>
      <c r="I1573">
        <v>2019</v>
      </c>
      <c r="J1573">
        <v>12</v>
      </c>
    </row>
    <row r="1574" spans="1:10" x14ac:dyDescent="0.25">
      <c r="A1574" t="s">
        <v>241</v>
      </c>
      <c r="B1574" t="s">
        <v>276</v>
      </c>
      <c r="C1574" t="s">
        <v>360</v>
      </c>
      <c r="D1574">
        <v>25.343953718629901</v>
      </c>
      <c r="E1574" t="s">
        <v>276</v>
      </c>
      <c r="F1574" t="s">
        <v>276</v>
      </c>
      <c r="G1574">
        <f t="shared" si="24"/>
        <v>25.343953718629901</v>
      </c>
      <c r="H1574" s="39">
        <v>43831</v>
      </c>
      <c r="I1574">
        <v>2020</v>
      </c>
      <c r="J1574">
        <v>1</v>
      </c>
    </row>
    <row r="1575" spans="1:10" x14ac:dyDescent="0.25">
      <c r="A1575" t="s">
        <v>241</v>
      </c>
      <c r="B1575" t="s">
        <v>276</v>
      </c>
      <c r="C1575" t="s">
        <v>361</v>
      </c>
      <c r="D1575">
        <v>25.648700997374501</v>
      </c>
      <c r="E1575" t="s">
        <v>276</v>
      </c>
      <c r="F1575" t="s">
        <v>276</v>
      </c>
      <c r="G1575">
        <f t="shared" si="24"/>
        <v>25.648700997374501</v>
      </c>
      <c r="H1575" s="39">
        <v>43862</v>
      </c>
      <c r="I1575">
        <v>2020</v>
      </c>
      <c r="J1575">
        <v>2</v>
      </c>
    </row>
    <row r="1576" spans="1:10" x14ac:dyDescent="0.25">
      <c r="A1576" t="s">
        <v>241</v>
      </c>
      <c r="B1576" t="s">
        <v>276</v>
      </c>
      <c r="C1576" t="s">
        <v>362</v>
      </c>
      <c r="D1576">
        <v>25.686472491078</v>
      </c>
      <c r="E1576" t="s">
        <v>276</v>
      </c>
      <c r="F1576" t="s">
        <v>276</v>
      </c>
      <c r="G1576">
        <f t="shared" si="24"/>
        <v>25.686472491078</v>
      </c>
      <c r="H1576" s="39">
        <v>43891</v>
      </c>
      <c r="I1576">
        <v>2020</v>
      </c>
      <c r="J1576">
        <v>3</v>
      </c>
    </row>
    <row r="1577" spans="1:10" x14ac:dyDescent="0.25">
      <c r="A1577" t="s">
        <v>241</v>
      </c>
      <c r="B1577" t="s">
        <v>276</v>
      </c>
      <c r="C1577" t="s">
        <v>363</v>
      </c>
      <c r="D1577">
        <v>25.1503748133991</v>
      </c>
      <c r="E1577" t="s">
        <v>276</v>
      </c>
      <c r="F1577" t="s">
        <v>276</v>
      </c>
      <c r="G1577">
        <f t="shared" si="24"/>
        <v>25.1503748133991</v>
      </c>
      <c r="H1577" s="39">
        <v>43922</v>
      </c>
      <c r="I1577">
        <v>2020</v>
      </c>
      <c r="J1577">
        <v>4</v>
      </c>
    </row>
    <row r="1578" spans="1:10" x14ac:dyDescent="0.25">
      <c r="A1578" t="s">
        <v>241</v>
      </c>
      <c r="B1578" t="s">
        <v>276</v>
      </c>
      <c r="C1578" t="s">
        <v>364</v>
      </c>
      <c r="D1578">
        <v>24.306525306340198</v>
      </c>
      <c r="E1578" t="s">
        <v>276</v>
      </c>
      <c r="F1578" t="s">
        <v>276</v>
      </c>
      <c r="G1578">
        <f t="shared" si="24"/>
        <v>24.306525306340198</v>
      </c>
      <c r="H1578" s="39">
        <v>43952</v>
      </c>
      <c r="I1578">
        <v>2020</v>
      </c>
      <c r="J1578">
        <v>5</v>
      </c>
    </row>
    <row r="1579" spans="1:10" x14ac:dyDescent="0.25">
      <c r="A1579" t="s">
        <v>241</v>
      </c>
      <c r="B1579" t="s">
        <v>276</v>
      </c>
      <c r="C1579" t="s">
        <v>365</v>
      </c>
      <c r="D1579">
        <v>24.138699692271</v>
      </c>
      <c r="E1579" t="s">
        <v>276</v>
      </c>
      <c r="F1579" t="s">
        <v>276</v>
      </c>
      <c r="G1579">
        <f t="shared" si="24"/>
        <v>24.138699692271</v>
      </c>
      <c r="H1579" s="39">
        <v>43983</v>
      </c>
      <c r="I1579">
        <v>2020</v>
      </c>
      <c r="J1579">
        <v>6</v>
      </c>
    </row>
    <row r="1580" spans="1:10" x14ac:dyDescent="0.25">
      <c r="A1580" t="s">
        <v>241</v>
      </c>
      <c r="B1580" t="s">
        <v>276</v>
      </c>
      <c r="C1580" t="s">
        <v>366</v>
      </c>
      <c r="D1580">
        <v>23.8189296603489</v>
      </c>
      <c r="E1580" t="s">
        <v>276</v>
      </c>
      <c r="F1580" t="s">
        <v>276</v>
      </c>
      <c r="G1580">
        <f t="shared" si="24"/>
        <v>23.8189296603489</v>
      </c>
      <c r="H1580" s="39">
        <v>44013</v>
      </c>
      <c r="I1580">
        <v>2020</v>
      </c>
      <c r="J1580">
        <v>7</v>
      </c>
    </row>
    <row r="1581" spans="1:10" x14ac:dyDescent="0.25">
      <c r="A1581" t="s">
        <v>241</v>
      </c>
      <c r="B1581" t="s">
        <v>276</v>
      </c>
      <c r="C1581" t="s">
        <v>367</v>
      </c>
      <c r="D1581">
        <v>24.400095597560401</v>
      </c>
      <c r="E1581" t="s">
        <v>276</v>
      </c>
      <c r="F1581" t="s">
        <v>276</v>
      </c>
      <c r="G1581">
        <f t="shared" si="24"/>
        <v>24.400095597560401</v>
      </c>
      <c r="H1581" s="39">
        <v>44044</v>
      </c>
      <c r="I1581">
        <v>2020</v>
      </c>
      <c r="J1581">
        <v>8</v>
      </c>
    </row>
    <row r="1582" spans="1:10" x14ac:dyDescent="0.25">
      <c r="A1582" t="s">
        <v>241</v>
      </c>
      <c r="B1582" t="s">
        <v>276</v>
      </c>
      <c r="C1582" t="s">
        <v>368</v>
      </c>
      <c r="D1582">
        <v>24.919453635984301</v>
      </c>
      <c r="E1582" t="s">
        <v>276</v>
      </c>
      <c r="F1582" t="s">
        <v>276</v>
      </c>
      <c r="G1582">
        <f t="shared" si="24"/>
        <v>24.919453635984301</v>
      </c>
      <c r="H1582" s="39">
        <v>44075</v>
      </c>
      <c r="I1582">
        <v>2020</v>
      </c>
      <c r="J1582">
        <v>9</v>
      </c>
    </row>
    <row r="1583" spans="1:10" x14ac:dyDescent="0.25">
      <c r="A1583" t="s">
        <v>241</v>
      </c>
      <c r="B1583" t="s">
        <v>276</v>
      </c>
      <c r="C1583" t="s">
        <v>369</v>
      </c>
      <c r="D1583">
        <v>25.125479965276401</v>
      </c>
      <c r="E1583" t="s">
        <v>276</v>
      </c>
      <c r="F1583" t="s">
        <v>276</v>
      </c>
      <c r="G1583">
        <f t="shared" si="24"/>
        <v>25.125479965276401</v>
      </c>
      <c r="H1583" s="39">
        <v>44105</v>
      </c>
      <c r="I1583">
        <v>2020</v>
      </c>
      <c r="J1583">
        <v>10</v>
      </c>
    </row>
    <row r="1584" spans="1:10" x14ac:dyDescent="0.25">
      <c r="A1584" t="s">
        <v>241</v>
      </c>
      <c r="B1584" t="s">
        <v>276</v>
      </c>
      <c r="C1584" t="s">
        <v>370</v>
      </c>
      <c r="D1584">
        <v>24.886403578993601</v>
      </c>
      <c r="E1584" t="s">
        <v>276</v>
      </c>
      <c r="F1584" t="s">
        <v>276</v>
      </c>
      <c r="G1584">
        <f t="shared" si="24"/>
        <v>24.886403578993601</v>
      </c>
      <c r="H1584" s="39">
        <v>44136</v>
      </c>
      <c r="I1584">
        <v>2020</v>
      </c>
      <c r="J1584">
        <v>11</v>
      </c>
    </row>
    <row r="1585" spans="1:10" x14ac:dyDescent="0.25">
      <c r="A1585" t="s">
        <v>241</v>
      </c>
      <c r="B1585" t="s">
        <v>276</v>
      </c>
      <c r="C1585" t="s">
        <v>371</v>
      </c>
      <c r="D1585">
        <v>24.472204812812599</v>
      </c>
      <c r="E1585" t="s">
        <v>276</v>
      </c>
      <c r="F1585" t="s">
        <v>276</v>
      </c>
      <c r="G1585">
        <f t="shared" si="24"/>
        <v>24.472204812812599</v>
      </c>
      <c r="H1585" s="39">
        <v>44166</v>
      </c>
      <c r="I1585">
        <v>2020</v>
      </c>
      <c r="J1585">
        <v>12</v>
      </c>
    </row>
    <row r="1586" spans="1:10" x14ac:dyDescent="0.25">
      <c r="A1586" t="s">
        <v>241</v>
      </c>
      <c r="B1586" t="s">
        <v>277</v>
      </c>
      <c r="C1586" t="s">
        <v>300</v>
      </c>
      <c r="D1586">
        <v>11.131570769629</v>
      </c>
      <c r="E1586" t="s">
        <v>277</v>
      </c>
      <c r="F1586" t="s">
        <v>277</v>
      </c>
      <c r="G1586">
        <f t="shared" si="24"/>
        <v>11.131570769629</v>
      </c>
      <c r="H1586" s="39">
        <v>42005</v>
      </c>
      <c r="I1586">
        <v>2015</v>
      </c>
      <c r="J1586">
        <v>1</v>
      </c>
    </row>
    <row r="1587" spans="1:10" x14ac:dyDescent="0.25">
      <c r="A1587" t="s">
        <v>241</v>
      </c>
      <c r="B1587" t="s">
        <v>277</v>
      </c>
      <c r="C1587" t="s">
        <v>301</v>
      </c>
      <c r="D1587">
        <v>11.9458039918522</v>
      </c>
      <c r="E1587" t="s">
        <v>277</v>
      </c>
      <c r="F1587" t="s">
        <v>277</v>
      </c>
      <c r="G1587">
        <f t="shared" si="24"/>
        <v>11.9458039918522</v>
      </c>
      <c r="H1587" s="39">
        <v>42036</v>
      </c>
      <c r="I1587">
        <v>2015</v>
      </c>
      <c r="J1587">
        <v>2</v>
      </c>
    </row>
    <row r="1588" spans="1:10" x14ac:dyDescent="0.25">
      <c r="A1588" t="s">
        <v>241</v>
      </c>
      <c r="B1588" t="s">
        <v>277</v>
      </c>
      <c r="C1588" t="s">
        <v>302</v>
      </c>
      <c r="D1588">
        <v>12.0144794349496</v>
      </c>
      <c r="E1588" t="s">
        <v>277</v>
      </c>
      <c r="F1588" t="s">
        <v>277</v>
      </c>
      <c r="G1588">
        <f t="shared" si="24"/>
        <v>12.0144794349496</v>
      </c>
      <c r="H1588" s="39">
        <v>42064</v>
      </c>
      <c r="I1588">
        <v>2015</v>
      </c>
      <c r="J1588">
        <v>3</v>
      </c>
    </row>
    <row r="1589" spans="1:10" x14ac:dyDescent="0.25">
      <c r="A1589" t="s">
        <v>241</v>
      </c>
      <c r="B1589" t="s">
        <v>277</v>
      </c>
      <c r="C1589" t="s">
        <v>303</v>
      </c>
      <c r="D1589">
        <v>11.408847871134601</v>
      </c>
      <c r="E1589" t="s">
        <v>277</v>
      </c>
      <c r="F1589" t="s">
        <v>277</v>
      </c>
      <c r="G1589">
        <f t="shared" si="24"/>
        <v>11.408847871134601</v>
      </c>
      <c r="H1589" s="39">
        <v>42095</v>
      </c>
      <c r="I1589">
        <v>2015</v>
      </c>
      <c r="J1589">
        <v>4</v>
      </c>
    </row>
    <row r="1590" spans="1:10" x14ac:dyDescent="0.25">
      <c r="A1590" t="s">
        <v>241</v>
      </c>
      <c r="B1590" t="s">
        <v>277</v>
      </c>
      <c r="C1590" t="s">
        <v>304</v>
      </c>
      <c r="D1590">
        <v>11.277935307730299</v>
      </c>
      <c r="E1590" t="s">
        <v>277</v>
      </c>
      <c r="F1590" t="s">
        <v>277</v>
      </c>
      <c r="G1590">
        <f t="shared" si="24"/>
        <v>11.277935307730299</v>
      </c>
      <c r="H1590" s="39">
        <v>42125</v>
      </c>
      <c r="I1590">
        <v>2015</v>
      </c>
      <c r="J1590">
        <v>5</v>
      </c>
    </row>
    <row r="1591" spans="1:10" x14ac:dyDescent="0.25">
      <c r="A1591" t="s">
        <v>241</v>
      </c>
      <c r="B1591" t="s">
        <v>277</v>
      </c>
      <c r="C1591" t="s">
        <v>305</v>
      </c>
      <c r="D1591">
        <v>10.140069059910701</v>
      </c>
      <c r="E1591" t="s">
        <v>277</v>
      </c>
      <c r="F1591" t="s">
        <v>277</v>
      </c>
      <c r="G1591">
        <f t="shared" si="24"/>
        <v>10.140069059910701</v>
      </c>
      <c r="H1591" s="39">
        <v>42156</v>
      </c>
      <c r="I1591">
        <v>2015</v>
      </c>
      <c r="J1591">
        <v>6</v>
      </c>
    </row>
    <row r="1592" spans="1:10" x14ac:dyDescent="0.25">
      <c r="A1592" t="s">
        <v>241</v>
      </c>
      <c r="B1592" t="s">
        <v>277</v>
      </c>
      <c r="C1592" t="s">
        <v>306</v>
      </c>
      <c r="D1592">
        <v>10.1417859459882</v>
      </c>
      <c r="E1592" t="s">
        <v>277</v>
      </c>
      <c r="F1592" t="s">
        <v>277</v>
      </c>
      <c r="G1592">
        <f t="shared" si="24"/>
        <v>10.1417859459882</v>
      </c>
      <c r="H1592" s="39">
        <v>42186</v>
      </c>
      <c r="I1592">
        <v>2015</v>
      </c>
      <c r="J1592">
        <v>7</v>
      </c>
    </row>
    <row r="1593" spans="1:10" x14ac:dyDescent="0.25">
      <c r="A1593" t="s">
        <v>241</v>
      </c>
      <c r="B1593" t="s">
        <v>277</v>
      </c>
      <c r="C1593" t="s">
        <v>307</v>
      </c>
      <c r="D1593">
        <v>10.5225054336592</v>
      </c>
      <c r="E1593" t="s">
        <v>277</v>
      </c>
      <c r="F1593" t="s">
        <v>277</v>
      </c>
      <c r="G1593">
        <f t="shared" si="24"/>
        <v>10.5225054336592</v>
      </c>
      <c r="H1593" s="39">
        <v>42217</v>
      </c>
      <c r="I1593">
        <v>2015</v>
      </c>
      <c r="J1593">
        <v>8</v>
      </c>
    </row>
    <row r="1594" spans="1:10" x14ac:dyDescent="0.25">
      <c r="A1594" t="s">
        <v>241</v>
      </c>
      <c r="B1594" t="s">
        <v>277</v>
      </c>
      <c r="C1594" t="s">
        <v>308</v>
      </c>
      <c r="D1594">
        <v>11.1538902886356</v>
      </c>
      <c r="E1594" t="s">
        <v>277</v>
      </c>
      <c r="F1594" t="s">
        <v>277</v>
      </c>
      <c r="G1594">
        <f t="shared" si="24"/>
        <v>11.1538902886356</v>
      </c>
      <c r="H1594" s="39">
        <v>42248</v>
      </c>
      <c r="I1594">
        <v>2015</v>
      </c>
      <c r="J1594">
        <v>9</v>
      </c>
    </row>
    <row r="1595" spans="1:10" x14ac:dyDescent="0.25">
      <c r="A1595" t="s">
        <v>241</v>
      </c>
      <c r="B1595" t="s">
        <v>277</v>
      </c>
      <c r="C1595" t="s">
        <v>309</v>
      </c>
      <c r="D1595">
        <v>11.563367618103699</v>
      </c>
      <c r="E1595" t="s">
        <v>277</v>
      </c>
      <c r="F1595" t="s">
        <v>277</v>
      </c>
      <c r="G1595">
        <f t="shared" si="24"/>
        <v>11.563367618103699</v>
      </c>
      <c r="H1595" s="39">
        <v>42278</v>
      </c>
      <c r="I1595">
        <v>2015</v>
      </c>
      <c r="J1595">
        <v>10</v>
      </c>
    </row>
    <row r="1596" spans="1:10" x14ac:dyDescent="0.25">
      <c r="A1596" t="s">
        <v>241</v>
      </c>
      <c r="B1596" t="s">
        <v>277</v>
      </c>
      <c r="C1596" t="s">
        <v>310</v>
      </c>
      <c r="D1596">
        <v>12.0428080552272</v>
      </c>
      <c r="E1596" t="s">
        <v>277</v>
      </c>
      <c r="F1596" t="s">
        <v>277</v>
      </c>
      <c r="G1596">
        <f t="shared" si="24"/>
        <v>12.0428080552272</v>
      </c>
      <c r="H1596" s="39">
        <v>42309</v>
      </c>
      <c r="I1596">
        <v>2015</v>
      </c>
      <c r="J1596">
        <v>11</v>
      </c>
    </row>
    <row r="1597" spans="1:10" x14ac:dyDescent="0.25">
      <c r="A1597" t="s">
        <v>241</v>
      </c>
      <c r="B1597" t="s">
        <v>277</v>
      </c>
      <c r="C1597" t="s">
        <v>311</v>
      </c>
      <c r="D1597">
        <v>11.3491860799438</v>
      </c>
      <c r="E1597" t="s">
        <v>277</v>
      </c>
      <c r="F1597" t="s">
        <v>277</v>
      </c>
      <c r="G1597">
        <f t="shared" si="24"/>
        <v>11.3491860799438</v>
      </c>
      <c r="H1597" s="39">
        <v>42339</v>
      </c>
      <c r="I1597">
        <v>2015</v>
      </c>
      <c r="J1597">
        <v>12</v>
      </c>
    </row>
    <row r="1598" spans="1:10" x14ac:dyDescent="0.25">
      <c r="A1598" t="s">
        <v>241</v>
      </c>
      <c r="B1598" t="s">
        <v>277</v>
      </c>
      <c r="C1598" t="s">
        <v>312</v>
      </c>
      <c r="D1598">
        <v>12.621827884841901</v>
      </c>
      <c r="E1598" t="s">
        <v>277</v>
      </c>
      <c r="F1598" t="s">
        <v>277</v>
      </c>
      <c r="G1598">
        <f t="shared" si="24"/>
        <v>12.621827884841901</v>
      </c>
      <c r="H1598" s="39">
        <v>42370</v>
      </c>
      <c r="I1598">
        <v>2016</v>
      </c>
      <c r="J1598">
        <v>1</v>
      </c>
    </row>
    <row r="1599" spans="1:10" x14ac:dyDescent="0.25">
      <c r="A1599" t="s">
        <v>241</v>
      </c>
      <c r="B1599" t="s">
        <v>277</v>
      </c>
      <c r="C1599" t="s">
        <v>313</v>
      </c>
      <c r="D1599">
        <v>12.4424132897501</v>
      </c>
      <c r="E1599" t="s">
        <v>277</v>
      </c>
      <c r="F1599" t="s">
        <v>277</v>
      </c>
      <c r="G1599">
        <f t="shared" si="24"/>
        <v>12.4424132897501</v>
      </c>
      <c r="H1599" s="39">
        <v>42401</v>
      </c>
      <c r="I1599">
        <v>2016</v>
      </c>
      <c r="J1599">
        <v>2</v>
      </c>
    </row>
    <row r="1600" spans="1:10" x14ac:dyDescent="0.25">
      <c r="A1600" t="s">
        <v>241</v>
      </c>
      <c r="B1600" t="s">
        <v>277</v>
      </c>
      <c r="C1600" t="s">
        <v>314</v>
      </c>
      <c r="D1600">
        <v>12.637709081058199</v>
      </c>
      <c r="E1600" t="s">
        <v>277</v>
      </c>
      <c r="F1600" t="s">
        <v>277</v>
      </c>
      <c r="G1600">
        <f t="shared" si="24"/>
        <v>12.637709081058199</v>
      </c>
      <c r="H1600" s="39">
        <v>42430</v>
      </c>
      <c r="I1600">
        <v>2016</v>
      </c>
      <c r="J1600">
        <v>3</v>
      </c>
    </row>
    <row r="1601" spans="1:10" x14ac:dyDescent="0.25">
      <c r="A1601" t="s">
        <v>241</v>
      </c>
      <c r="B1601" t="s">
        <v>277</v>
      </c>
      <c r="C1601" t="s">
        <v>315</v>
      </c>
      <c r="D1601">
        <v>12.474175682182601</v>
      </c>
      <c r="E1601" t="s">
        <v>277</v>
      </c>
      <c r="F1601" t="s">
        <v>277</v>
      </c>
      <c r="G1601">
        <f t="shared" si="24"/>
        <v>12.474175682182601</v>
      </c>
      <c r="H1601" s="39">
        <v>42461</v>
      </c>
      <c r="I1601">
        <v>2016</v>
      </c>
      <c r="J1601">
        <v>4</v>
      </c>
    </row>
    <row r="1602" spans="1:10" x14ac:dyDescent="0.25">
      <c r="A1602" t="s">
        <v>241</v>
      </c>
      <c r="B1602" t="s">
        <v>277</v>
      </c>
      <c r="C1602" t="s">
        <v>316</v>
      </c>
      <c r="D1602">
        <v>11.7505082005441</v>
      </c>
      <c r="E1602" t="s">
        <v>277</v>
      </c>
      <c r="F1602" t="s">
        <v>277</v>
      </c>
      <c r="G1602">
        <f t="shared" ref="G1602:G1665" si="25">D1602</f>
        <v>11.7505082005441</v>
      </c>
      <c r="H1602" s="39">
        <v>42491</v>
      </c>
      <c r="I1602">
        <v>2016</v>
      </c>
      <c r="J1602">
        <v>5</v>
      </c>
    </row>
    <row r="1603" spans="1:10" x14ac:dyDescent="0.25">
      <c r="A1603" t="s">
        <v>241</v>
      </c>
      <c r="B1603" t="s">
        <v>277</v>
      </c>
      <c r="C1603" t="s">
        <v>317</v>
      </c>
      <c r="D1603">
        <v>10.1761236675368</v>
      </c>
      <c r="E1603" t="s">
        <v>277</v>
      </c>
      <c r="F1603" t="s">
        <v>277</v>
      </c>
      <c r="G1603">
        <f t="shared" si="25"/>
        <v>10.1761236675368</v>
      </c>
      <c r="H1603" s="39">
        <v>42522</v>
      </c>
      <c r="I1603">
        <v>2016</v>
      </c>
      <c r="J1603">
        <v>6</v>
      </c>
    </row>
    <row r="1604" spans="1:10" x14ac:dyDescent="0.25">
      <c r="A1604" t="s">
        <v>241</v>
      </c>
      <c r="B1604" t="s">
        <v>277</v>
      </c>
      <c r="C1604" t="s">
        <v>318</v>
      </c>
      <c r="D1604">
        <v>9.8911205786827203</v>
      </c>
      <c r="E1604" t="s">
        <v>277</v>
      </c>
      <c r="F1604" t="s">
        <v>277</v>
      </c>
      <c r="G1604">
        <f t="shared" si="25"/>
        <v>9.8911205786827203</v>
      </c>
      <c r="H1604" s="39">
        <v>42552</v>
      </c>
      <c r="I1604">
        <v>2016</v>
      </c>
      <c r="J1604">
        <v>7</v>
      </c>
    </row>
    <row r="1605" spans="1:10" x14ac:dyDescent="0.25">
      <c r="A1605" t="s">
        <v>241</v>
      </c>
      <c r="B1605" t="s">
        <v>277</v>
      </c>
      <c r="C1605" t="s">
        <v>319</v>
      </c>
      <c r="D1605">
        <v>10.282570604337799</v>
      </c>
      <c r="E1605" t="s">
        <v>277</v>
      </c>
      <c r="F1605" t="s">
        <v>277</v>
      </c>
      <c r="G1605">
        <f t="shared" si="25"/>
        <v>10.282570604337799</v>
      </c>
      <c r="H1605" s="39">
        <v>42583</v>
      </c>
      <c r="I1605">
        <v>2016</v>
      </c>
      <c r="J1605">
        <v>8</v>
      </c>
    </row>
    <row r="1606" spans="1:10" x14ac:dyDescent="0.25">
      <c r="A1606" t="s">
        <v>241</v>
      </c>
      <c r="B1606" t="s">
        <v>277</v>
      </c>
      <c r="C1606" t="s">
        <v>320</v>
      </c>
      <c r="D1606">
        <v>10.825965047845701</v>
      </c>
      <c r="E1606" t="s">
        <v>277</v>
      </c>
      <c r="F1606" t="s">
        <v>277</v>
      </c>
      <c r="G1606">
        <f t="shared" si="25"/>
        <v>10.825965047845701</v>
      </c>
      <c r="H1606" s="39">
        <v>42614</v>
      </c>
      <c r="I1606">
        <v>2016</v>
      </c>
      <c r="J1606">
        <v>9</v>
      </c>
    </row>
    <row r="1607" spans="1:10" x14ac:dyDescent="0.25">
      <c r="A1607" t="s">
        <v>241</v>
      </c>
      <c r="B1607" t="s">
        <v>277</v>
      </c>
      <c r="C1607" t="s">
        <v>321</v>
      </c>
      <c r="D1607">
        <v>11.8805623209097</v>
      </c>
      <c r="E1607" t="s">
        <v>277</v>
      </c>
      <c r="F1607" t="s">
        <v>277</v>
      </c>
      <c r="G1607">
        <f t="shared" si="25"/>
        <v>11.8805623209097</v>
      </c>
      <c r="H1607" s="39">
        <v>42644</v>
      </c>
      <c r="I1607">
        <v>2016</v>
      </c>
      <c r="J1607">
        <v>10</v>
      </c>
    </row>
    <row r="1608" spans="1:10" x14ac:dyDescent="0.25">
      <c r="A1608" t="s">
        <v>241</v>
      </c>
      <c r="B1608" t="s">
        <v>277</v>
      </c>
      <c r="C1608" t="s">
        <v>322</v>
      </c>
      <c r="D1608">
        <v>12.810256131840299</v>
      </c>
      <c r="E1608" t="s">
        <v>277</v>
      </c>
      <c r="F1608" t="s">
        <v>277</v>
      </c>
      <c r="G1608">
        <f t="shared" si="25"/>
        <v>12.810256131840299</v>
      </c>
      <c r="H1608" s="39">
        <v>42675</v>
      </c>
      <c r="I1608">
        <v>2016</v>
      </c>
      <c r="J1608">
        <v>11</v>
      </c>
    </row>
    <row r="1609" spans="1:10" x14ac:dyDescent="0.25">
      <c r="A1609" t="s">
        <v>241</v>
      </c>
      <c r="B1609" t="s">
        <v>277</v>
      </c>
      <c r="C1609" t="s">
        <v>323</v>
      </c>
      <c r="D1609">
        <v>11.9393656690618</v>
      </c>
      <c r="E1609" t="s">
        <v>277</v>
      </c>
      <c r="F1609" t="s">
        <v>277</v>
      </c>
      <c r="G1609">
        <f t="shared" si="25"/>
        <v>11.9393656690618</v>
      </c>
      <c r="H1609" s="39">
        <v>42705</v>
      </c>
      <c r="I1609">
        <v>2016</v>
      </c>
      <c r="J1609">
        <v>12</v>
      </c>
    </row>
    <row r="1610" spans="1:10" x14ac:dyDescent="0.25">
      <c r="A1610" t="s">
        <v>241</v>
      </c>
      <c r="B1610" t="s">
        <v>277</v>
      </c>
      <c r="C1610" t="s">
        <v>324</v>
      </c>
      <c r="D1610">
        <v>11.6436320422238</v>
      </c>
      <c r="E1610" t="s">
        <v>277</v>
      </c>
      <c r="F1610" t="s">
        <v>277</v>
      </c>
      <c r="G1610">
        <f t="shared" si="25"/>
        <v>11.6436320422238</v>
      </c>
      <c r="H1610" s="39">
        <v>42736</v>
      </c>
      <c r="I1610">
        <v>2017</v>
      </c>
      <c r="J1610">
        <v>1</v>
      </c>
    </row>
    <row r="1611" spans="1:10" x14ac:dyDescent="0.25">
      <c r="A1611" t="s">
        <v>241</v>
      </c>
      <c r="B1611" t="s">
        <v>277</v>
      </c>
      <c r="C1611" t="s">
        <v>325</v>
      </c>
      <c r="D1611">
        <v>12.0887347577986</v>
      </c>
      <c r="E1611" t="s">
        <v>277</v>
      </c>
      <c r="F1611" t="s">
        <v>277</v>
      </c>
      <c r="G1611">
        <f t="shared" si="25"/>
        <v>12.0887347577986</v>
      </c>
      <c r="H1611" s="39">
        <v>42767</v>
      </c>
      <c r="I1611">
        <v>2017</v>
      </c>
      <c r="J1611">
        <v>2</v>
      </c>
    </row>
    <row r="1612" spans="1:10" x14ac:dyDescent="0.25">
      <c r="A1612" t="s">
        <v>241</v>
      </c>
      <c r="B1612" t="s">
        <v>277</v>
      </c>
      <c r="C1612" t="s">
        <v>326</v>
      </c>
      <c r="D1612">
        <v>11.935931896906901</v>
      </c>
      <c r="E1612" t="s">
        <v>277</v>
      </c>
      <c r="F1612" t="s">
        <v>277</v>
      </c>
      <c r="G1612">
        <f t="shared" si="25"/>
        <v>11.935931896906901</v>
      </c>
      <c r="H1612" s="39">
        <v>42795</v>
      </c>
      <c r="I1612">
        <v>2017</v>
      </c>
      <c r="J1612">
        <v>3</v>
      </c>
    </row>
    <row r="1613" spans="1:10" x14ac:dyDescent="0.25">
      <c r="A1613" t="s">
        <v>241</v>
      </c>
      <c r="B1613" t="s">
        <v>277</v>
      </c>
      <c r="C1613" t="s">
        <v>327</v>
      </c>
      <c r="D1613">
        <v>11.8161790930059</v>
      </c>
      <c r="E1613" t="s">
        <v>277</v>
      </c>
      <c r="F1613" t="s">
        <v>277</v>
      </c>
      <c r="G1613">
        <f t="shared" si="25"/>
        <v>11.8161790930059</v>
      </c>
      <c r="H1613" s="39">
        <v>42826</v>
      </c>
      <c r="I1613">
        <v>2017</v>
      </c>
      <c r="J1613">
        <v>4</v>
      </c>
    </row>
    <row r="1614" spans="1:10" x14ac:dyDescent="0.25">
      <c r="A1614" t="s">
        <v>241</v>
      </c>
      <c r="B1614" t="s">
        <v>277</v>
      </c>
      <c r="C1614" t="s">
        <v>328</v>
      </c>
      <c r="D1614">
        <v>11.874982441158</v>
      </c>
      <c r="E1614" t="s">
        <v>277</v>
      </c>
      <c r="F1614" t="s">
        <v>277</v>
      </c>
      <c r="G1614">
        <f t="shared" si="25"/>
        <v>11.874982441158</v>
      </c>
      <c r="H1614" s="39">
        <v>42856</v>
      </c>
      <c r="I1614">
        <v>2017</v>
      </c>
      <c r="J1614">
        <v>5</v>
      </c>
    </row>
    <row r="1615" spans="1:10" x14ac:dyDescent="0.25">
      <c r="A1615" t="s">
        <v>241</v>
      </c>
      <c r="B1615" t="s">
        <v>277</v>
      </c>
      <c r="C1615" t="s">
        <v>329</v>
      </c>
      <c r="D1615">
        <v>10.980484794814799</v>
      </c>
      <c r="E1615" t="s">
        <v>277</v>
      </c>
      <c r="F1615" t="s">
        <v>277</v>
      </c>
      <c r="G1615">
        <f t="shared" si="25"/>
        <v>10.980484794814799</v>
      </c>
      <c r="H1615" s="39">
        <v>42887</v>
      </c>
      <c r="I1615">
        <v>2017</v>
      </c>
      <c r="J1615">
        <v>6</v>
      </c>
    </row>
    <row r="1616" spans="1:10" x14ac:dyDescent="0.25">
      <c r="A1616" t="s">
        <v>241</v>
      </c>
      <c r="B1616" t="s">
        <v>277</v>
      </c>
      <c r="C1616" t="s">
        <v>330</v>
      </c>
      <c r="D1616">
        <v>9.6142726986964799</v>
      </c>
      <c r="E1616" t="s">
        <v>277</v>
      </c>
      <c r="F1616" t="s">
        <v>277</v>
      </c>
      <c r="G1616">
        <f t="shared" si="25"/>
        <v>9.6142726986964799</v>
      </c>
      <c r="H1616" s="39">
        <v>42917</v>
      </c>
      <c r="I1616">
        <v>2017</v>
      </c>
      <c r="J1616">
        <v>7</v>
      </c>
    </row>
    <row r="1617" spans="1:10" x14ac:dyDescent="0.25">
      <c r="A1617" t="s">
        <v>241</v>
      </c>
      <c r="B1617" t="s">
        <v>277</v>
      </c>
      <c r="C1617" t="s">
        <v>331</v>
      </c>
      <c r="D1617">
        <v>10.8182390604973</v>
      </c>
      <c r="E1617" t="s">
        <v>277</v>
      </c>
      <c r="F1617" t="s">
        <v>277</v>
      </c>
      <c r="G1617">
        <f t="shared" si="25"/>
        <v>10.8182390604973</v>
      </c>
      <c r="H1617" s="39">
        <v>42948</v>
      </c>
      <c r="I1617">
        <v>2017</v>
      </c>
      <c r="J1617">
        <v>8</v>
      </c>
    </row>
    <row r="1618" spans="1:10" x14ac:dyDescent="0.25">
      <c r="A1618" t="s">
        <v>241</v>
      </c>
      <c r="B1618" t="s">
        <v>277</v>
      </c>
      <c r="C1618" t="s">
        <v>332</v>
      </c>
      <c r="D1618">
        <v>11.1955247760134</v>
      </c>
      <c r="E1618" t="s">
        <v>277</v>
      </c>
      <c r="F1618" t="s">
        <v>277</v>
      </c>
      <c r="G1618">
        <f t="shared" si="25"/>
        <v>11.1955247760134</v>
      </c>
      <c r="H1618" s="39">
        <v>42979</v>
      </c>
      <c r="I1618">
        <v>2017</v>
      </c>
      <c r="J1618">
        <v>9</v>
      </c>
    </row>
    <row r="1619" spans="1:10" x14ac:dyDescent="0.25">
      <c r="A1619" t="s">
        <v>241</v>
      </c>
      <c r="B1619" t="s">
        <v>277</v>
      </c>
      <c r="C1619" t="s">
        <v>333</v>
      </c>
      <c r="D1619">
        <v>11.6105819852332</v>
      </c>
      <c r="E1619" t="s">
        <v>277</v>
      </c>
      <c r="F1619" t="s">
        <v>277</v>
      </c>
      <c r="G1619">
        <f t="shared" si="25"/>
        <v>11.6105819852332</v>
      </c>
      <c r="H1619" s="39">
        <v>43009</v>
      </c>
      <c r="I1619">
        <v>2017</v>
      </c>
      <c r="J1619">
        <v>10</v>
      </c>
    </row>
    <row r="1620" spans="1:10" x14ac:dyDescent="0.25">
      <c r="A1620" t="s">
        <v>241</v>
      </c>
      <c r="B1620" t="s">
        <v>277</v>
      </c>
      <c r="C1620" t="s">
        <v>334</v>
      </c>
      <c r="D1620">
        <v>12.053538593211201</v>
      </c>
      <c r="E1620" t="s">
        <v>277</v>
      </c>
      <c r="F1620" t="s">
        <v>277</v>
      </c>
      <c r="G1620">
        <f t="shared" si="25"/>
        <v>12.053538593211201</v>
      </c>
      <c r="H1620" s="39">
        <v>43040</v>
      </c>
      <c r="I1620">
        <v>2017</v>
      </c>
      <c r="J1620">
        <v>11</v>
      </c>
    </row>
    <row r="1621" spans="1:10" x14ac:dyDescent="0.25">
      <c r="A1621" t="s">
        <v>241</v>
      </c>
      <c r="B1621" t="s">
        <v>277</v>
      </c>
      <c r="C1621" t="s">
        <v>335</v>
      </c>
      <c r="D1621">
        <v>11.990013808346101</v>
      </c>
      <c r="E1621" t="s">
        <v>277</v>
      </c>
      <c r="F1621" t="s">
        <v>277</v>
      </c>
      <c r="G1621">
        <f t="shared" si="25"/>
        <v>11.990013808346101</v>
      </c>
      <c r="H1621" s="39">
        <v>43070</v>
      </c>
      <c r="I1621">
        <v>2017</v>
      </c>
      <c r="J1621">
        <v>12</v>
      </c>
    </row>
    <row r="1622" spans="1:10" x14ac:dyDescent="0.25">
      <c r="A1622" t="s">
        <v>241</v>
      </c>
      <c r="B1622" t="s">
        <v>277</v>
      </c>
      <c r="C1622" t="s">
        <v>336</v>
      </c>
      <c r="D1622">
        <v>11.3809484723763</v>
      </c>
      <c r="E1622" t="s">
        <v>277</v>
      </c>
      <c r="F1622" t="s">
        <v>277</v>
      </c>
      <c r="G1622">
        <f t="shared" si="25"/>
        <v>11.3809484723763</v>
      </c>
      <c r="H1622" s="39">
        <v>43101</v>
      </c>
      <c r="I1622">
        <v>2018</v>
      </c>
      <c r="J1622">
        <v>1</v>
      </c>
    </row>
    <row r="1623" spans="1:10" x14ac:dyDescent="0.25">
      <c r="A1623" t="s">
        <v>241</v>
      </c>
      <c r="B1623" t="s">
        <v>277</v>
      </c>
      <c r="C1623" t="s">
        <v>337</v>
      </c>
      <c r="D1623">
        <v>12.1488257705088</v>
      </c>
      <c r="E1623" t="s">
        <v>277</v>
      </c>
      <c r="F1623" t="s">
        <v>277</v>
      </c>
      <c r="G1623">
        <f t="shared" si="25"/>
        <v>12.1488257705088</v>
      </c>
      <c r="H1623" s="39">
        <v>43132</v>
      </c>
      <c r="I1623">
        <v>2018</v>
      </c>
      <c r="J1623">
        <v>2</v>
      </c>
    </row>
    <row r="1624" spans="1:10" x14ac:dyDescent="0.25">
      <c r="A1624" t="s">
        <v>241</v>
      </c>
      <c r="B1624" t="s">
        <v>277</v>
      </c>
      <c r="C1624" t="s">
        <v>338</v>
      </c>
      <c r="D1624">
        <v>11.7578049663732</v>
      </c>
      <c r="E1624" t="s">
        <v>277</v>
      </c>
      <c r="F1624" t="s">
        <v>277</v>
      </c>
      <c r="G1624">
        <f t="shared" si="25"/>
        <v>11.7578049663732</v>
      </c>
      <c r="H1624" s="39">
        <v>43160</v>
      </c>
      <c r="I1624">
        <v>2018</v>
      </c>
      <c r="J1624">
        <v>3</v>
      </c>
    </row>
    <row r="1625" spans="1:10" x14ac:dyDescent="0.25">
      <c r="A1625" t="s">
        <v>241</v>
      </c>
      <c r="B1625" t="s">
        <v>277</v>
      </c>
      <c r="C1625" t="s">
        <v>339</v>
      </c>
      <c r="D1625">
        <v>11.423012181273499</v>
      </c>
      <c r="E1625" t="s">
        <v>277</v>
      </c>
      <c r="F1625" t="s">
        <v>277</v>
      </c>
      <c r="G1625">
        <f t="shared" si="25"/>
        <v>11.423012181273499</v>
      </c>
      <c r="H1625" s="39">
        <v>43191</v>
      </c>
      <c r="I1625">
        <v>2018</v>
      </c>
      <c r="J1625">
        <v>4</v>
      </c>
    </row>
    <row r="1626" spans="1:10" x14ac:dyDescent="0.25">
      <c r="A1626" t="s">
        <v>241</v>
      </c>
      <c r="B1626" t="s">
        <v>277</v>
      </c>
      <c r="C1626" t="s">
        <v>340</v>
      </c>
      <c r="D1626">
        <v>11.295104168504601</v>
      </c>
      <c r="E1626" t="s">
        <v>277</v>
      </c>
      <c r="F1626" t="s">
        <v>277</v>
      </c>
      <c r="G1626">
        <f t="shared" si="25"/>
        <v>11.295104168504601</v>
      </c>
      <c r="H1626" s="39">
        <v>43221</v>
      </c>
      <c r="I1626">
        <v>2018</v>
      </c>
      <c r="J1626">
        <v>5</v>
      </c>
    </row>
    <row r="1627" spans="1:10" x14ac:dyDescent="0.25">
      <c r="A1627" t="s">
        <v>241</v>
      </c>
      <c r="B1627" t="s">
        <v>277</v>
      </c>
      <c r="C1627" t="s">
        <v>341</v>
      </c>
      <c r="D1627">
        <v>10.144790496623701</v>
      </c>
      <c r="E1627" t="s">
        <v>277</v>
      </c>
      <c r="F1627" t="s">
        <v>277</v>
      </c>
      <c r="G1627">
        <f t="shared" si="25"/>
        <v>10.144790496623701</v>
      </c>
      <c r="H1627" s="39">
        <v>43252</v>
      </c>
      <c r="I1627">
        <v>2018</v>
      </c>
      <c r="J1627">
        <v>6</v>
      </c>
    </row>
    <row r="1628" spans="1:10" x14ac:dyDescent="0.25">
      <c r="A1628" t="s">
        <v>241</v>
      </c>
      <c r="B1628" t="s">
        <v>277</v>
      </c>
      <c r="C1628" t="s">
        <v>342</v>
      </c>
      <c r="D1628">
        <v>9.9443440470831792</v>
      </c>
      <c r="E1628" t="s">
        <v>277</v>
      </c>
      <c r="F1628" t="s">
        <v>277</v>
      </c>
      <c r="G1628">
        <f t="shared" si="25"/>
        <v>9.9443440470831792</v>
      </c>
      <c r="H1628" s="39">
        <v>43282</v>
      </c>
      <c r="I1628">
        <v>2018</v>
      </c>
      <c r="J1628">
        <v>7</v>
      </c>
    </row>
    <row r="1629" spans="1:10" x14ac:dyDescent="0.25">
      <c r="A1629" t="s">
        <v>241</v>
      </c>
      <c r="B1629" t="s">
        <v>277</v>
      </c>
      <c r="C1629" t="s">
        <v>343</v>
      </c>
      <c r="D1629">
        <v>9.8074223824078199</v>
      </c>
      <c r="E1629" t="s">
        <v>277</v>
      </c>
      <c r="F1629" t="s">
        <v>277</v>
      </c>
      <c r="G1629">
        <f t="shared" si="25"/>
        <v>9.8074223824078199</v>
      </c>
      <c r="H1629" s="39">
        <v>43313</v>
      </c>
      <c r="I1629">
        <v>2018</v>
      </c>
      <c r="J1629">
        <v>8</v>
      </c>
    </row>
    <row r="1630" spans="1:10" x14ac:dyDescent="0.25">
      <c r="A1630" t="s">
        <v>241</v>
      </c>
      <c r="B1630" t="s">
        <v>277</v>
      </c>
      <c r="C1630" t="s">
        <v>344</v>
      </c>
      <c r="D1630">
        <v>10.882193066881699</v>
      </c>
      <c r="E1630" t="s">
        <v>277</v>
      </c>
      <c r="F1630" t="s">
        <v>277</v>
      </c>
      <c r="G1630">
        <f t="shared" si="25"/>
        <v>10.882193066881699</v>
      </c>
      <c r="H1630" s="39">
        <v>43344</v>
      </c>
      <c r="I1630">
        <v>2018</v>
      </c>
      <c r="J1630">
        <v>9</v>
      </c>
    </row>
    <row r="1631" spans="1:10" x14ac:dyDescent="0.25">
      <c r="A1631" t="s">
        <v>241</v>
      </c>
      <c r="B1631" t="s">
        <v>277</v>
      </c>
      <c r="C1631" t="s">
        <v>345</v>
      </c>
      <c r="D1631">
        <v>12.355710542839599</v>
      </c>
      <c r="E1631" t="s">
        <v>277</v>
      </c>
      <c r="F1631" t="s">
        <v>277</v>
      </c>
      <c r="G1631">
        <f t="shared" si="25"/>
        <v>12.355710542839599</v>
      </c>
      <c r="H1631" s="39">
        <v>43374</v>
      </c>
      <c r="I1631">
        <v>2018</v>
      </c>
      <c r="J1631">
        <v>10</v>
      </c>
    </row>
    <row r="1632" spans="1:10" x14ac:dyDescent="0.25">
      <c r="A1632" t="s">
        <v>241</v>
      </c>
      <c r="B1632" t="s">
        <v>277</v>
      </c>
      <c r="C1632" t="s">
        <v>346</v>
      </c>
      <c r="D1632">
        <v>12.463874365718</v>
      </c>
      <c r="E1632" t="s">
        <v>277</v>
      </c>
      <c r="F1632" t="s">
        <v>277</v>
      </c>
      <c r="G1632">
        <f t="shared" si="25"/>
        <v>12.463874365718</v>
      </c>
      <c r="H1632" s="39">
        <v>43405</v>
      </c>
      <c r="I1632">
        <v>2018</v>
      </c>
      <c r="J1632">
        <v>11</v>
      </c>
    </row>
    <row r="1633" spans="1:10" x14ac:dyDescent="0.25">
      <c r="A1633" t="s">
        <v>241</v>
      </c>
      <c r="B1633" t="s">
        <v>277</v>
      </c>
      <c r="C1633" t="s">
        <v>347</v>
      </c>
      <c r="D1633">
        <v>11.2976794976208</v>
      </c>
      <c r="E1633" t="s">
        <v>277</v>
      </c>
      <c r="F1633" t="s">
        <v>277</v>
      </c>
      <c r="G1633">
        <f t="shared" si="25"/>
        <v>11.2976794976208</v>
      </c>
      <c r="H1633" s="39">
        <v>43435</v>
      </c>
      <c r="I1633">
        <v>2018</v>
      </c>
      <c r="J1633">
        <v>12</v>
      </c>
    </row>
    <row r="1634" spans="1:10" x14ac:dyDescent="0.25">
      <c r="A1634" t="s">
        <v>241</v>
      </c>
      <c r="B1634" t="s">
        <v>277</v>
      </c>
      <c r="C1634" t="s">
        <v>348</v>
      </c>
      <c r="D1634">
        <v>11.5921254599007</v>
      </c>
      <c r="E1634" t="s">
        <v>277</v>
      </c>
      <c r="F1634" t="s">
        <v>277</v>
      </c>
      <c r="G1634">
        <f t="shared" si="25"/>
        <v>11.5921254599007</v>
      </c>
      <c r="H1634" s="39">
        <v>43466</v>
      </c>
      <c r="I1634">
        <v>2019</v>
      </c>
      <c r="J1634">
        <v>1</v>
      </c>
    </row>
    <row r="1635" spans="1:10" x14ac:dyDescent="0.25">
      <c r="A1635" t="s">
        <v>241</v>
      </c>
      <c r="B1635" t="s">
        <v>277</v>
      </c>
      <c r="C1635" t="s">
        <v>349</v>
      </c>
      <c r="D1635">
        <v>12.023063865336701</v>
      </c>
      <c r="E1635" t="s">
        <v>277</v>
      </c>
      <c r="F1635" t="s">
        <v>277</v>
      </c>
      <c r="G1635">
        <f t="shared" si="25"/>
        <v>12.023063865336701</v>
      </c>
      <c r="H1635" s="39">
        <v>43497</v>
      </c>
      <c r="I1635">
        <v>2019</v>
      </c>
      <c r="J1635">
        <v>2</v>
      </c>
    </row>
    <row r="1636" spans="1:10" x14ac:dyDescent="0.25">
      <c r="A1636" t="s">
        <v>241</v>
      </c>
      <c r="B1636" t="s">
        <v>277</v>
      </c>
      <c r="C1636" t="s">
        <v>350</v>
      </c>
      <c r="D1636">
        <v>11.9458039918522</v>
      </c>
      <c r="E1636" t="s">
        <v>277</v>
      </c>
      <c r="F1636" t="s">
        <v>277</v>
      </c>
      <c r="G1636">
        <f t="shared" si="25"/>
        <v>11.9458039918522</v>
      </c>
      <c r="H1636" s="39">
        <v>43525</v>
      </c>
      <c r="I1636">
        <v>2019</v>
      </c>
      <c r="J1636">
        <v>3</v>
      </c>
    </row>
    <row r="1637" spans="1:10" x14ac:dyDescent="0.25">
      <c r="A1637" t="s">
        <v>241</v>
      </c>
      <c r="B1637" t="s">
        <v>277</v>
      </c>
      <c r="C1637" t="s">
        <v>351</v>
      </c>
      <c r="D1637">
        <v>12.1951816945995</v>
      </c>
      <c r="E1637" t="s">
        <v>277</v>
      </c>
      <c r="F1637" t="s">
        <v>277</v>
      </c>
      <c r="G1637">
        <f t="shared" si="25"/>
        <v>12.1951816945995</v>
      </c>
      <c r="H1637" s="39">
        <v>43556</v>
      </c>
      <c r="I1637">
        <v>2019</v>
      </c>
      <c r="J1637">
        <v>4</v>
      </c>
    </row>
    <row r="1638" spans="1:10" x14ac:dyDescent="0.25">
      <c r="A1638" t="s">
        <v>241</v>
      </c>
      <c r="B1638" t="s">
        <v>277</v>
      </c>
      <c r="C1638" t="s">
        <v>352</v>
      </c>
      <c r="D1638">
        <v>11.6629470105949</v>
      </c>
      <c r="E1638" t="s">
        <v>277</v>
      </c>
      <c r="F1638" t="s">
        <v>277</v>
      </c>
      <c r="G1638">
        <f t="shared" si="25"/>
        <v>11.6629470105949</v>
      </c>
      <c r="H1638" s="39">
        <v>43586</v>
      </c>
      <c r="I1638">
        <v>2019</v>
      </c>
      <c r="J1638">
        <v>5</v>
      </c>
    </row>
    <row r="1639" spans="1:10" x14ac:dyDescent="0.25">
      <c r="A1639" t="s">
        <v>241</v>
      </c>
      <c r="B1639" t="s">
        <v>277</v>
      </c>
      <c r="C1639" t="s">
        <v>353</v>
      </c>
      <c r="D1639">
        <v>10.5637106995176</v>
      </c>
      <c r="E1639" t="s">
        <v>277</v>
      </c>
      <c r="F1639" t="s">
        <v>277</v>
      </c>
      <c r="G1639">
        <f t="shared" si="25"/>
        <v>10.5637106995176</v>
      </c>
      <c r="H1639" s="39">
        <v>43617</v>
      </c>
      <c r="I1639">
        <v>2019</v>
      </c>
      <c r="J1639">
        <v>6</v>
      </c>
    </row>
    <row r="1640" spans="1:10" x14ac:dyDescent="0.25">
      <c r="A1640" t="s">
        <v>241</v>
      </c>
      <c r="B1640" t="s">
        <v>277</v>
      </c>
      <c r="C1640" t="s">
        <v>354</v>
      </c>
      <c r="D1640">
        <v>9.9048556673022308</v>
      </c>
      <c r="E1640" t="s">
        <v>277</v>
      </c>
      <c r="F1640" t="s">
        <v>277</v>
      </c>
      <c r="G1640">
        <f t="shared" si="25"/>
        <v>9.9048556673022308</v>
      </c>
      <c r="H1640" s="39">
        <v>43647</v>
      </c>
      <c r="I1640">
        <v>2019</v>
      </c>
      <c r="J1640">
        <v>7</v>
      </c>
    </row>
    <row r="1641" spans="1:10" x14ac:dyDescent="0.25">
      <c r="A1641" t="s">
        <v>241</v>
      </c>
      <c r="B1641" t="s">
        <v>277</v>
      </c>
      <c r="C1641" t="s">
        <v>355</v>
      </c>
      <c r="D1641">
        <v>9.6009668315963399</v>
      </c>
      <c r="E1641" t="s">
        <v>277</v>
      </c>
      <c r="F1641" t="s">
        <v>277</v>
      </c>
      <c r="G1641">
        <f t="shared" si="25"/>
        <v>9.6009668315963399</v>
      </c>
      <c r="H1641" s="39">
        <v>43678</v>
      </c>
      <c r="I1641">
        <v>2019</v>
      </c>
      <c r="J1641">
        <v>8</v>
      </c>
    </row>
    <row r="1642" spans="1:10" x14ac:dyDescent="0.25">
      <c r="A1642" t="s">
        <v>241</v>
      </c>
      <c r="B1642" t="s">
        <v>277</v>
      </c>
      <c r="C1642" t="s">
        <v>356</v>
      </c>
      <c r="D1642">
        <v>10.9929322188762</v>
      </c>
      <c r="E1642" t="s">
        <v>277</v>
      </c>
      <c r="F1642" t="s">
        <v>277</v>
      </c>
      <c r="G1642">
        <f t="shared" si="25"/>
        <v>10.9929322188762</v>
      </c>
      <c r="H1642" s="39">
        <v>43709</v>
      </c>
      <c r="I1642">
        <v>2019</v>
      </c>
      <c r="J1642">
        <v>9</v>
      </c>
    </row>
    <row r="1643" spans="1:10" x14ac:dyDescent="0.25">
      <c r="A1643" t="s">
        <v>241</v>
      </c>
      <c r="B1643" t="s">
        <v>277</v>
      </c>
      <c r="C1643" t="s">
        <v>357</v>
      </c>
      <c r="D1643">
        <v>11.200675434245699</v>
      </c>
      <c r="E1643" t="s">
        <v>277</v>
      </c>
      <c r="F1643" t="s">
        <v>277</v>
      </c>
      <c r="G1643">
        <f t="shared" si="25"/>
        <v>11.200675434245699</v>
      </c>
      <c r="H1643" s="39">
        <v>43739</v>
      </c>
      <c r="I1643">
        <v>2019</v>
      </c>
      <c r="J1643">
        <v>10</v>
      </c>
    </row>
    <row r="1644" spans="1:10" x14ac:dyDescent="0.25">
      <c r="A1644" t="s">
        <v>241</v>
      </c>
      <c r="B1644" t="s">
        <v>277</v>
      </c>
      <c r="C1644" t="s">
        <v>358</v>
      </c>
      <c r="D1644">
        <v>12.148396548989499</v>
      </c>
      <c r="E1644" t="s">
        <v>277</v>
      </c>
      <c r="F1644" t="s">
        <v>277</v>
      </c>
      <c r="G1644">
        <f t="shared" si="25"/>
        <v>12.148396548989499</v>
      </c>
      <c r="H1644" s="39">
        <v>43770</v>
      </c>
      <c r="I1644">
        <v>2019</v>
      </c>
      <c r="J1644">
        <v>11</v>
      </c>
    </row>
    <row r="1645" spans="1:10" x14ac:dyDescent="0.25">
      <c r="A1645" t="s">
        <v>241</v>
      </c>
      <c r="B1645" t="s">
        <v>277</v>
      </c>
      <c r="C1645" t="s">
        <v>359</v>
      </c>
      <c r="D1645">
        <v>12.208916783218999</v>
      </c>
      <c r="E1645" t="s">
        <v>277</v>
      </c>
      <c r="F1645" t="s">
        <v>277</v>
      </c>
      <c r="G1645">
        <f t="shared" si="25"/>
        <v>12.208916783218999</v>
      </c>
      <c r="H1645" s="39">
        <v>43800</v>
      </c>
      <c r="I1645">
        <v>2019</v>
      </c>
      <c r="J1645">
        <v>12</v>
      </c>
    </row>
    <row r="1646" spans="1:10" x14ac:dyDescent="0.25">
      <c r="A1646" t="s">
        <v>241</v>
      </c>
      <c r="B1646" t="s">
        <v>277</v>
      </c>
      <c r="C1646" t="s">
        <v>360</v>
      </c>
      <c r="D1646">
        <v>12.278879890874499</v>
      </c>
      <c r="E1646" t="s">
        <v>277</v>
      </c>
      <c r="F1646" t="s">
        <v>277</v>
      </c>
      <c r="G1646">
        <f t="shared" si="25"/>
        <v>12.278879890874499</v>
      </c>
      <c r="H1646" s="39">
        <v>43831</v>
      </c>
      <c r="I1646">
        <v>2020</v>
      </c>
      <c r="J1646">
        <v>1</v>
      </c>
    </row>
    <row r="1647" spans="1:10" x14ac:dyDescent="0.25">
      <c r="A1647" t="s">
        <v>241</v>
      </c>
      <c r="B1647" t="s">
        <v>277</v>
      </c>
      <c r="C1647" t="s">
        <v>361</v>
      </c>
      <c r="D1647">
        <v>12.1548348717798</v>
      </c>
      <c r="E1647" t="s">
        <v>277</v>
      </c>
      <c r="F1647" t="s">
        <v>277</v>
      </c>
      <c r="G1647">
        <f t="shared" si="25"/>
        <v>12.1548348717798</v>
      </c>
      <c r="H1647" s="39">
        <v>43862</v>
      </c>
      <c r="I1647">
        <v>2020</v>
      </c>
      <c r="J1647">
        <v>2</v>
      </c>
    </row>
    <row r="1648" spans="1:10" x14ac:dyDescent="0.25">
      <c r="A1648" t="s">
        <v>241</v>
      </c>
      <c r="B1648" t="s">
        <v>277</v>
      </c>
      <c r="C1648" t="s">
        <v>362</v>
      </c>
      <c r="D1648">
        <v>12.528257593621801</v>
      </c>
      <c r="E1648" t="s">
        <v>277</v>
      </c>
      <c r="F1648" t="s">
        <v>277</v>
      </c>
      <c r="G1648">
        <f t="shared" si="25"/>
        <v>12.528257593621801</v>
      </c>
      <c r="H1648" s="39">
        <v>43891</v>
      </c>
      <c r="I1648">
        <v>2020</v>
      </c>
      <c r="J1648">
        <v>3</v>
      </c>
    </row>
    <row r="1649" spans="1:10" x14ac:dyDescent="0.25">
      <c r="A1649" t="s">
        <v>241</v>
      </c>
      <c r="B1649" t="s">
        <v>277</v>
      </c>
      <c r="C1649" t="s">
        <v>363</v>
      </c>
      <c r="D1649">
        <v>11.765960175240901</v>
      </c>
      <c r="E1649" t="s">
        <v>277</v>
      </c>
      <c r="F1649" t="s">
        <v>277</v>
      </c>
      <c r="G1649">
        <f t="shared" si="25"/>
        <v>11.765960175240901</v>
      </c>
      <c r="H1649" s="39">
        <v>43922</v>
      </c>
      <c r="I1649">
        <v>2020</v>
      </c>
      <c r="J1649">
        <v>4</v>
      </c>
    </row>
    <row r="1650" spans="1:10" x14ac:dyDescent="0.25">
      <c r="A1650" t="s">
        <v>241</v>
      </c>
      <c r="B1650" t="s">
        <v>277</v>
      </c>
      <c r="C1650" t="s">
        <v>364</v>
      </c>
      <c r="D1650">
        <v>11.6389106055108</v>
      </c>
      <c r="E1650" t="s">
        <v>277</v>
      </c>
      <c r="F1650" t="s">
        <v>277</v>
      </c>
      <c r="G1650">
        <f t="shared" si="25"/>
        <v>11.6389106055108</v>
      </c>
      <c r="H1650" s="39">
        <v>43952</v>
      </c>
      <c r="I1650">
        <v>2020</v>
      </c>
      <c r="J1650">
        <v>5</v>
      </c>
    </row>
    <row r="1651" spans="1:10" x14ac:dyDescent="0.25">
      <c r="A1651" t="s">
        <v>241</v>
      </c>
      <c r="B1651" t="s">
        <v>277</v>
      </c>
      <c r="C1651" t="s">
        <v>365</v>
      </c>
      <c r="D1651">
        <v>10.9246859972982</v>
      </c>
      <c r="E1651" t="s">
        <v>277</v>
      </c>
      <c r="F1651" t="s">
        <v>277</v>
      </c>
      <c r="G1651">
        <f t="shared" si="25"/>
        <v>10.9246859972982</v>
      </c>
      <c r="H1651" s="39">
        <v>43983</v>
      </c>
      <c r="I1651">
        <v>2020</v>
      </c>
      <c r="J1651">
        <v>6</v>
      </c>
    </row>
    <row r="1652" spans="1:10" x14ac:dyDescent="0.25">
      <c r="A1652" t="s">
        <v>241</v>
      </c>
      <c r="B1652" t="s">
        <v>277</v>
      </c>
      <c r="C1652" t="s">
        <v>366</v>
      </c>
      <c r="D1652">
        <v>10.340515509451199</v>
      </c>
      <c r="E1652" t="s">
        <v>277</v>
      </c>
      <c r="F1652" t="s">
        <v>277</v>
      </c>
      <c r="G1652">
        <f t="shared" si="25"/>
        <v>10.340515509451199</v>
      </c>
      <c r="H1652" s="39">
        <v>44013</v>
      </c>
      <c r="I1652">
        <v>2020</v>
      </c>
      <c r="J1652">
        <v>7</v>
      </c>
    </row>
    <row r="1653" spans="1:10" x14ac:dyDescent="0.25">
      <c r="A1653" t="s">
        <v>241</v>
      </c>
      <c r="B1653" t="s">
        <v>277</v>
      </c>
      <c r="C1653" t="s">
        <v>367</v>
      </c>
      <c r="D1653">
        <v>10.5401035159529</v>
      </c>
      <c r="E1653" t="s">
        <v>277</v>
      </c>
      <c r="F1653" t="s">
        <v>277</v>
      </c>
      <c r="G1653">
        <f t="shared" si="25"/>
        <v>10.5401035159529</v>
      </c>
      <c r="H1653" s="39">
        <v>44044</v>
      </c>
      <c r="I1653">
        <v>2020</v>
      </c>
      <c r="J1653">
        <v>8</v>
      </c>
    </row>
    <row r="1654" spans="1:10" x14ac:dyDescent="0.25">
      <c r="A1654" t="s">
        <v>241</v>
      </c>
      <c r="B1654" t="s">
        <v>277</v>
      </c>
      <c r="C1654" t="s">
        <v>368</v>
      </c>
      <c r="D1654">
        <v>10.8238189402489</v>
      </c>
      <c r="E1654" t="s">
        <v>277</v>
      </c>
      <c r="F1654" t="s">
        <v>277</v>
      </c>
      <c r="G1654">
        <f t="shared" si="25"/>
        <v>10.8238189402489</v>
      </c>
      <c r="H1654" s="39">
        <v>44075</v>
      </c>
      <c r="I1654">
        <v>2020</v>
      </c>
      <c r="J1654">
        <v>9</v>
      </c>
    </row>
    <row r="1655" spans="1:10" x14ac:dyDescent="0.25">
      <c r="A1655" t="s">
        <v>241</v>
      </c>
      <c r="B1655" t="s">
        <v>277</v>
      </c>
      <c r="C1655" t="s">
        <v>369</v>
      </c>
      <c r="D1655">
        <v>11.1294246620322</v>
      </c>
      <c r="E1655" t="s">
        <v>277</v>
      </c>
      <c r="F1655" t="s">
        <v>277</v>
      </c>
      <c r="G1655">
        <f t="shared" si="25"/>
        <v>11.1294246620322</v>
      </c>
      <c r="H1655" s="39">
        <v>44105</v>
      </c>
      <c r="I1655">
        <v>2020</v>
      </c>
      <c r="J1655">
        <v>10</v>
      </c>
    </row>
    <row r="1656" spans="1:10" x14ac:dyDescent="0.25">
      <c r="A1656" t="s">
        <v>241</v>
      </c>
      <c r="B1656" t="s">
        <v>277</v>
      </c>
      <c r="C1656" t="s">
        <v>370</v>
      </c>
      <c r="D1656">
        <v>11.963831295665299</v>
      </c>
      <c r="E1656" t="s">
        <v>277</v>
      </c>
      <c r="F1656" t="s">
        <v>277</v>
      </c>
      <c r="G1656">
        <f t="shared" si="25"/>
        <v>11.963831295665299</v>
      </c>
      <c r="H1656" s="39">
        <v>44136</v>
      </c>
      <c r="I1656">
        <v>2020</v>
      </c>
      <c r="J1656">
        <v>11</v>
      </c>
    </row>
    <row r="1657" spans="1:10" x14ac:dyDescent="0.25">
      <c r="A1657" t="s">
        <v>241</v>
      </c>
      <c r="B1657" t="s">
        <v>277</v>
      </c>
      <c r="C1657" t="s">
        <v>371</v>
      </c>
      <c r="D1657">
        <v>11.5775319282425</v>
      </c>
      <c r="E1657" t="s">
        <v>277</v>
      </c>
      <c r="F1657" t="s">
        <v>277</v>
      </c>
      <c r="G1657">
        <f t="shared" si="25"/>
        <v>11.5775319282425</v>
      </c>
      <c r="H1657" s="39">
        <v>44166</v>
      </c>
      <c r="I1657">
        <v>2020</v>
      </c>
      <c r="J1657">
        <v>12</v>
      </c>
    </row>
    <row r="1658" spans="1:10" x14ac:dyDescent="0.25">
      <c r="A1658" t="s">
        <v>241</v>
      </c>
      <c r="B1658" t="s">
        <v>278</v>
      </c>
      <c r="C1658" t="s">
        <v>300</v>
      </c>
      <c r="D1658">
        <v>15.969755735838801</v>
      </c>
      <c r="E1658" t="s">
        <v>278</v>
      </c>
      <c r="F1658" t="s">
        <v>278</v>
      </c>
      <c r="G1658">
        <f t="shared" si="25"/>
        <v>15.969755735838801</v>
      </c>
      <c r="H1658" s="39">
        <v>42005</v>
      </c>
      <c r="I1658">
        <v>2015</v>
      </c>
      <c r="J1658">
        <v>1</v>
      </c>
    </row>
    <row r="1659" spans="1:10" x14ac:dyDescent="0.25">
      <c r="A1659" t="s">
        <v>241</v>
      </c>
      <c r="B1659" t="s">
        <v>278</v>
      </c>
      <c r="C1659" t="s">
        <v>301</v>
      </c>
      <c r="D1659">
        <v>16.7414960276455</v>
      </c>
      <c r="E1659" t="s">
        <v>278</v>
      </c>
      <c r="F1659" t="s">
        <v>278</v>
      </c>
      <c r="G1659">
        <f t="shared" si="25"/>
        <v>16.7414960276455</v>
      </c>
      <c r="H1659" s="39">
        <v>42036</v>
      </c>
      <c r="I1659">
        <v>2015</v>
      </c>
      <c r="J1659">
        <v>2</v>
      </c>
    </row>
    <row r="1660" spans="1:10" x14ac:dyDescent="0.25">
      <c r="A1660" t="s">
        <v>241</v>
      </c>
      <c r="B1660" t="s">
        <v>278</v>
      </c>
      <c r="C1660" t="s">
        <v>302</v>
      </c>
      <c r="D1660">
        <v>16.720034951677501</v>
      </c>
      <c r="E1660" t="s">
        <v>278</v>
      </c>
      <c r="F1660" t="s">
        <v>278</v>
      </c>
      <c r="G1660">
        <f t="shared" si="25"/>
        <v>16.720034951677501</v>
      </c>
      <c r="H1660" s="39">
        <v>42064</v>
      </c>
      <c r="I1660">
        <v>2015</v>
      </c>
      <c r="J1660">
        <v>3</v>
      </c>
    </row>
    <row r="1661" spans="1:10" x14ac:dyDescent="0.25">
      <c r="A1661" t="s">
        <v>241</v>
      </c>
      <c r="B1661" t="s">
        <v>278</v>
      </c>
      <c r="C1661" t="s">
        <v>303</v>
      </c>
      <c r="D1661">
        <v>16.222137989221601</v>
      </c>
      <c r="E1661" t="s">
        <v>278</v>
      </c>
      <c r="F1661" t="s">
        <v>278</v>
      </c>
      <c r="G1661">
        <f t="shared" si="25"/>
        <v>16.222137989221601</v>
      </c>
      <c r="H1661" s="39">
        <v>42095</v>
      </c>
      <c r="I1661">
        <v>2015</v>
      </c>
      <c r="J1661">
        <v>4</v>
      </c>
    </row>
    <row r="1662" spans="1:10" x14ac:dyDescent="0.25">
      <c r="A1662" t="s">
        <v>241</v>
      </c>
      <c r="B1662" t="s">
        <v>278</v>
      </c>
      <c r="C1662" t="s">
        <v>304</v>
      </c>
      <c r="D1662">
        <v>16.077919558717099</v>
      </c>
      <c r="E1662" t="s">
        <v>278</v>
      </c>
      <c r="F1662" t="s">
        <v>278</v>
      </c>
      <c r="G1662">
        <f t="shared" si="25"/>
        <v>16.077919558717099</v>
      </c>
      <c r="H1662" s="39">
        <v>42125</v>
      </c>
      <c r="I1662">
        <v>2015</v>
      </c>
      <c r="J1662">
        <v>5</v>
      </c>
    </row>
    <row r="1663" spans="1:10" x14ac:dyDescent="0.25">
      <c r="A1663" t="s">
        <v>241</v>
      </c>
      <c r="B1663" t="s">
        <v>278</v>
      </c>
      <c r="C1663" t="s">
        <v>305</v>
      </c>
      <c r="D1663">
        <v>14.813003741167501</v>
      </c>
      <c r="E1663" t="s">
        <v>278</v>
      </c>
      <c r="F1663" t="s">
        <v>278</v>
      </c>
      <c r="G1663">
        <f t="shared" si="25"/>
        <v>14.813003741167501</v>
      </c>
      <c r="H1663" s="39">
        <v>42156</v>
      </c>
      <c r="I1663">
        <v>2015</v>
      </c>
      <c r="J1663">
        <v>6</v>
      </c>
    </row>
    <row r="1664" spans="1:10" x14ac:dyDescent="0.25">
      <c r="A1664" t="s">
        <v>241</v>
      </c>
      <c r="B1664" t="s">
        <v>278</v>
      </c>
      <c r="C1664" t="s">
        <v>306</v>
      </c>
      <c r="D1664">
        <v>14.7022645891729</v>
      </c>
      <c r="E1664" t="s">
        <v>278</v>
      </c>
      <c r="F1664" t="s">
        <v>278</v>
      </c>
      <c r="G1664">
        <f t="shared" si="25"/>
        <v>14.7022645891729</v>
      </c>
      <c r="H1664" s="39">
        <v>42186</v>
      </c>
      <c r="I1664">
        <v>2015</v>
      </c>
      <c r="J1664">
        <v>7</v>
      </c>
    </row>
    <row r="1665" spans="1:10" x14ac:dyDescent="0.25">
      <c r="A1665" t="s">
        <v>241</v>
      </c>
      <c r="B1665" t="s">
        <v>278</v>
      </c>
      <c r="C1665" t="s">
        <v>307</v>
      </c>
      <c r="D1665">
        <v>15.2842889694231</v>
      </c>
      <c r="E1665" t="s">
        <v>278</v>
      </c>
      <c r="F1665" t="s">
        <v>278</v>
      </c>
      <c r="G1665">
        <f t="shared" si="25"/>
        <v>15.2842889694231</v>
      </c>
      <c r="H1665" s="39">
        <v>42217</v>
      </c>
      <c r="I1665">
        <v>2015</v>
      </c>
      <c r="J1665">
        <v>8</v>
      </c>
    </row>
    <row r="1666" spans="1:10" x14ac:dyDescent="0.25">
      <c r="A1666" t="s">
        <v>241</v>
      </c>
      <c r="B1666" t="s">
        <v>278</v>
      </c>
      <c r="C1666" t="s">
        <v>308</v>
      </c>
      <c r="D1666">
        <v>16.157325539798499</v>
      </c>
      <c r="E1666" t="s">
        <v>278</v>
      </c>
      <c r="F1666" t="s">
        <v>278</v>
      </c>
      <c r="G1666">
        <f t="shared" ref="G1666:G1729" si="26">D1666</f>
        <v>16.157325539798499</v>
      </c>
      <c r="H1666" s="39">
        <v>42248</v>
      </c>
      <c r="I1666">
        <v>2015</v>
      </c>
      <c r="J1666">
        <v>9</v>
      </c>
    </row>
    <row r="1667" spans="1:10" x14ac:dyDescent="0.25">
      <c r="A1667" t="s">
        <v>241</v>
      </c>
      <c r="B1667" t="s">
        <v>278</v>
      </c>
      <c r="C1667" t="s">
        <v>309</v>
      </c>
      <c r="D1667">
        <v>16.783988958062</v>
      </c>
      <c r="E1667" t="s">
        <v>278</v>
      </c>
      <c r="F1667" t="s">
        <v>278</v>
      </c>
      <c r="G1667">
        <f t="shared" si="26"/>
        <v>16.783988958062</v>
      </c>
      <c r="H1667" s="39">
        <v>42278</v>
      </c>
      <c r="I1667">
        <v>2015</v>
      </c>
      <c r="J1667">
        <v>10</v>
      </c>
    </row>
    <row r="1668" spans="1:10" x14ac:dyDescent="0.25">
      <c r="A1668" t="s">
        <v>241</v>
      </c>
      <c r="B1668" t="s">
        <v>278</v>
      </c>
      <c r="C1668" t="s">
        <v>310</v>
      </c>
      <c r="D1668">
        <v>17.4063601611319</v>
      </c>
      <c r="E1668" t="s">
        <v>278</v>
      </c>
      <c r="F1668" t="s">
        <v>278</v>
      </c>
      <c r="G1668">
        <f t="shared" si="26"/>
        <v>17.4063601611319</v>
      </c>
      <c r="H1668" s="39">
        <v>42309</v>
      </c>
      <c r="I1668">
        <v>2015</v>
      </c>
      <c r="J1668">
        <v>11</v>
      </c>
    </row>
    <row r="1669" spans="1:10" x14ac:dyDescent="0.25">
      <c r="A1669" t="s">
        <v>241</v>
      </c>
      <c r="B1669" t="s">
        <v>278</v>
      </c>
      <c r="C1669" t="s">
        <v>311</v>
      </c>
      <c r="D1669">
        <v>16.321288160193401</v>
      </c>
      <c r="E1669" t="s">
        <v>278</v>
      </c>
      <c r="F1669" t="s">
        <v>278</v>
      </c>
      <c r="G1669">
        <f t="shared" si="26"/>
        <v>16.321288160193401</v>
      </c>
      <c r="H1669" s="39">
        <v>42339</v>
      </c>
      <c r="I1669">
        <v>2015</v>
      </c>
      <c r="J1669">
        <v>12</v>
      </c>
    </row>
    <row r="1670" spans="1:10" x14ac:dyDescent="0.25">
      <c r="A1670" t="s">
        <v>241</v>
      </c>
      <c r="B1670" t="s">
        <v>278</v>
      </c>
      <c r="C1670" t="s">
        <v>312</v>
      </c>
      <c r="D1670">
        <v>18.136036744041501</v>
      </c>
      <c r="E1670" t="s">
        <v>278</v>
      </c>
      <c r="F1670" t="s">
        <v>278</v>
      </c>
      <c r="G1670">
        <f t="shared" si="26"/>
        <v>18.136036744041501</v>
      </c>
      <c r="H1670" s="39">
        <v>42370</v>
      </c>
      <c r="I1670">
        <v>2016</v>
      </c>
      <c r="J1670">
        <v>1</v>
      </c>
    </row>
    <row r="1671" spans="1:10" x14ac:dyDescent="0.25">
      <c r="A1671" t="s">
        <v>241</v>
      </c>
      <c r="B1671" t="s">
        <v>278</v>
      </c>
      <c r="C1671" t="s">
        <v>313</v>
      </c>
      <c r="D1671">
        <v>17.214068920459201</v>
      </c>
      <c r="E1671" t="s">
        <v>278</v>
      </c>
      <c r="F1671" t="s">
        <v>278</v>
      </c>
      <c r="G1671">
        <f t="shared" si="26"/>
        <v>17.214068920459201</v>
      </c>
      <c r="H1671" s="39">
        <v>42401</v>
      </c>
      <c r="I1671">
        <v>2016</v>
      </c>
      <c r="J1671">
        <v>2</v>
      </c>
    </row>
    <row r="1672" spans="1:10" x14ac:dyDescent="0.25">
      <c r="A1672" t="s">
        <v>241</v>
      </c>
      <c r="B1672" t="s">
        <v>278</v>
      </c>
      <c r="C1672" t="s">
        <v>314</v>
      </c>
      <c r="D1672">
        <v>17.298625559772901</v>
      </c>
      <c r="E1672" t="s">
        <v>278</v>
      </c>
      <c r="F1672" t="s">
        <v>278</v>
      </c>
      <c r="G1672">
        <f t="shared" si="26"/>
        <v>17.298625559772901</v>
      </c>
      <c r="H1672" s="39">
        <v>42430</v>
      </c>
      <c r="I1672">
        <v>2016</v>
      </c>
      <c r="J1672">
        <v>3</v>
      </c>
    </row>
    <row r="1673" spans="1:10" x14ac:dyDescent="0.25">
      <c r="A1673" t="s">
        <v>241</v>
      </c>
      <c r="B1673" t="s">
        <v>278</v>
      </c>
      <c r="C1673" t="s">
        <v>315</v>
      </c>
      <c r="D1673">
        <v>17.135950603935999</v>
      </c>
      <c r="E1673" t="s">
        <v>278</v>
      </c>
      <c r="F1673" t="s">
        <v>278</v>
      </c>
      <c r="G1673">
        <f t="shared" si="26"/>
        <v>17.135950603935999</v>
      </c>
      <c r="H1673" s="39">
        <v>42461</v>
      </c>
      <c r="I1673">
        <v>2016</v>
      </c>
      <c r="J1673">
        <v>4</v>
      </c>
    </row>
    <row r="1674" spans="1:10" x14ac:dyDescent="0.25">
      <c r="A1674" t="s">
        <v>241</v>
      </c>
      <c r="B1674" t="s">
        <v>278</v>
      </c>
      <c r="C1674" t="s">
        <v>316</v>
      </c>
      <c r="D1674">
        <v>16.513150179346699</v>
      </c>
      <c r="E1674" t="s">
        <v>278</v>
      </c>
      <c r="F1674" t="s">
        <v>278</v>
      </c>
      <c r="G1674">
        <f t="shared" si="26"/>
        <v>16.513150179346699</v>
      </c>
      <c r="H1674" s="39">
        <v>42491</v>
      </c>
      <c r="I1674">
        <v>2016</v>
      </c>
      <c r="J1674">
        <v>5</v>
      </c>
    </row>
    <row r="1675" spans="1:10" x14ac:dyDescent="0.25">
      <c r="A1675" t="s">
        <v>241</v>
      </c>
      <c r="B1675" t="s">
        <v>278</v>
      </c>
      <c r="C1675" t="s">
        <v>317</v>
      </c>
      <c r="D1675">
        <v>15.0864178489989</v>
      </c>
      <c r="E1675" t="s">
        <v>278</v>
      </c>
      <c r="F1675" t="s">
        <v>278</v>
      </c>
      <c r="G1675">
        <f t="shared" si="26"/>
        <v>15.0864178489989</v>
      </c>
      <c r="H1675" s="39">
        <v>42522</v>
      </c>
      <c r="I1675">
        <v>2016</v>
      </c>
      <c r="J1675">
        <v>6</v>
      </c>
    </row>
    <row r="1676" spans="1:10" x14ac:dyDescent="0.25">
      <c r="A1676" t="s">
        <v>241</v>
      </c>
      <c r="B1676" t="s">
        <v>278</v>
      </c>
      <c r="C1676" t="s">
        <v>318</v>
      </c>
      <c r="D1676">
        <v>14.762355601883099</v>
      </c>
      <c r="E1676" t="s">
        <v>278</v>
      </c>
      <c r="F1676" t="s">
        <v>278</v>
      </c>
      <c r="G1676">
        <f t="shared" si="26"/>
        <v>14.762355601883099</v>
      </c>
      <c r="H1676" s="39">
        <v>42552</v>
      </c>
      <c r="I1676">
        <v>2016</v>
      </c>
      <c r="J1676">
        <v>7</v>
      </c>
    </row>
    <row r="1677" spans="1:10" x14ac:dyDescent="0.25">
      <c r="A1677" t="s">
        <v>241</v>
      </c>
      <c r="B1677" t="s">
        <v>278</v>
      </c>
      <c r="C1677" t="s">
        <v>319</v>
      </c>
      <c r="D1677">
        <v>15.1611023933672</v>
      </c>
      <c r="E1677" t="s">
        <v>278</v>
      </c>
      <c r="F1677" t="s">
        <v>278</v>
      </c>
      <c r="G1677">
        <f t="shared" si="26"/>
        <v>15.1611023933672</v>
      </c>
      <c r="H1677" s="39">
        <v>42583</v>
      </c>
      <c r="I1677">
        <v>2016</v>
      </c>
      <c r="J1677">
        <v>8</v>
      </c>
    </row>
    <row r="1678" spans="1:10" x14ac:dyDescent="0.25">
      <c r="A1678" t="s">
        <v>241</v>
      </c>
      <c r="B1678" t="s">
        <v>278</v>
      </c>
      <c r="C1678" t="s">
        <v>320</v>
      </c>
      <c r="D1678">
        <v>15.8864867610832</v>
      </c>
      <c r="E1678" t="s">
        <v>278</v>
      </c>
      <c r="F1678" t="s">
        <v>278</v>
      </c>
      <c r="G1678">
        <f t="shared" si="26"/>
        <v>15.8864867610832</v>
      </c>
      <c r="H1678" s="39">
        <v>42614</v>
      </c>
      <c r="I1678">
        <v>2016</v>
      </c>
      <c r="J1678">
        <v>9</v>
      </c>
    </row>
    <row r="1679" spans="1:10" x14ac:dyDescent="0.25">
      <c r="A1679" t="s">
        <v>241</v>
      </c>
      <c r="B1679" t="s">
        <v>278</v>
      </c>
      <c r="C1679" t="s">
        <v>321</v>
      </c>
      <c r="D1679">
        <v>16.997741274702499</v>
      </c>
      <c r="E1679" t="s">
        <v>278</v>
      </c>
      <c r="F1679" t="s">
        <v>278</v>
      </c>
      <c r="G1679">
        <f t="shared" si="26"/>
        <v>16.997741274702499</v>
      </c>
      <c r="H1679" s="39">
        <v>42644</v>
      </c>
      <c r="I1679">
        <v>2016</v>
      </c>
      <c r="J1679">
        <v>10</v>
      </c>
    </row>
    <row r="1680" spans="1:10" x14ac:dyDescent="0.25">
      <c r="A1680" t="s">
        <v>241</v>
      </c>
      <c r="B1680" t="s">
        <v>278</v>
      </c>
      <c r="C1680" t="s">
        <v>322</v>
      </c>
      <c r="D1680">
        <v>17.5201038637619</v>
      </c>
      <c r="E1680" t="s">
        <v>278</v>
      </c>
      <c r="F1680" t="s">
        <v>278</v>
      </c>
      <c r="G1680">
        <f t="shared" si="26"/>
        <v>17.5201038637619</v>
      </c>
      <c r="H1680" s="39">
        <v>42675</v>
      </c>
      <c r="I1680">
        <v>2016</v>
      </c>
      <c r="J1680">
        <v>11</v>
      </c>
    </row>
    <row r="1681" spans="1:10" x14ac:dyDescent="0.25">
      <c r="A1681" t="s">
        <v>241</v>
      </c>
      <c r="B1681" t="s">
        <v>278</v>
      </c>
      <c r="C1681" t="s">
        <v>323</v>
      </c>
      <c r="D1681">
        <v>16.957394451882799</v>
      </c>
      <c r="E1681" t="s">
        <v>278</v>
      </c>
      <c r="F1681" t="s">
        <v>278</v>
      </c>
      <c r="G1681">
        <f t="shared" si="26"/>
        <v>16.957394451882799</v>
      </c>
      <c r="H1681" s="39">
        <v>42705</v>
      </c>
      <c r="I1681">
        <v>2016</v>
      </c>
      <c r="J1681">
        <v>12</v>
      </c>
    </row>
    <row r="1682" spans="1:10" x14ac:dyDescent="0.25">
      <c r="A1682" t="s">
        <v>241</v>
      </c>
      <c r="B1682" t="s">
        <v>278</v>
      </c>
      <c r="C1682" t="s">
        <v>324</v>
      </c>
      <c r="D1682">
        <v>16.488684552743301</v>
      </c>
      <c r="E1682" t="s">
        <v>278</v>
      </c>
      <c r="F1682" t="s">
        <v>278</v>
      </c>
      <c r="G1682">
        <f t="shared" si="26"/>
        <v>16.488684552743301</v>
      </c>
      <c r="H1682" s="39">
        <v>42736</v>
      </c>
      <c r="I1682">
        <v>2017</v>
      </c>
      <c r="J1682">
        <v>1</v>
      </c>
    </row>
    <row r="1683" spans="1:10" x14ac:dyDescent="0.25">
      <c r="A1683" t="s">
        <v>241</v>
      </c>
      <c r="B1683" t="s">
        <v>278</v>
      </c>
      <c r="C1683" t="s">
        <v>325</v>
      </c>
      <c r="D1683">
        <v>16.877988470801501</v>
      </c>
      <c r="E1683" t="s">
        <v>278</v>
      </c>
      <c r="F1683" t="s">
        <v>278</v>
      </c>
      <c r="G1683">
        <f t="shared" si="26"/>
        <v>16.877988470801501</v>
      </c>
      <c r="H1683" s="39">
        <v>42767</v>
      </c>
      <c r="I1683">
        <v>2017</v>
      </c>
      <c r="J1683">
        <v>2</v>
      </c>
    </row>
    <row r="1684" spans="1:10" x14ac:dyDescent="0.25">
      <c r="A1684" t="s">
        <v>241</v>
      </c>
      <c r="B1684" t="s">
        <v>278</v>
      </c>
      <c r="C1684" t="s">
        <v>326</v>
      </c>
      <c r="D1684">
        <v>16.7303362681421</v>
      </c>
      <c r="E1684" t="s">
        <v>278</v>
      </c>
      <c r="F1684" t="s">
        <v>278</v>
      </c>
      <c r="G1684">
        <f t="shared" si="26"/>
        <v>16.7303362681421</v>
      </c>
      <c r="H1684" s="39">
        <v>42795</v>
      </c>
      <c r="I1684">
        <v>2017</v>
      </c>
      <c r="J1684">
        <v>3</v>
      </c>
    </row>
    <row r="1685" spans="1:10" x14ac:dyDescent="0.25">
      <c r="A1685" t="s">
        <v>241</v>
      </c>
      <c r="B1685" t="s">
        <v>278</v>
      </c>
      <c r="C1685" t="s">
        <v>327</v>
      </c>
      <c r="D1685">
        <v>16.589551609792501</v>
      </c>
      <c r="E1685" t="s">
        <v>278</v>
      </c>
      <c r="F1685" t="s">
        <v>278</v>
      </c>
      <c r="G1685">
        <f t="shared" si="26"/>
        <v>16.589551609792501</v>
      </c>
      <c r="H1685" s="39">
        <v>42826</v>
      </c>
      <c r="I1685">
        <v>2017</v>
      </c>
      <c r="J1685">
        <v>4</v>
      </c>
    </row>
    <row r="1686" spans="1:10" x14ac:dyDescent="0.25">
      <c r="A1686" t="s">
        <v>241</v>
      </c>
      <c r="B1686" t="s">
        <v>278</v>
      </c>
      <c r="C1686" t="s">
        <v>328</v>
      </c>
      <c r="D1686">
        <v>16.615734122473398</v>
      </c>
      <c r="E1686" t="s">
        <v>278</v>
      </c>
      <c r="F1686" t="s">
        <v>278</v>
      </c>
      <c r="G1686">
        <f t="shared" si="26"/>
        <v>16.615734122473398</v>
      </c>
      <c r="H1686" s="39">
        <v>42856</v>
      </c>
      <c r="I1686">
        <v>2017</v>
      </c>
      <c r="J1686">
        <v>5</v>
      </c>
    </row>
    <row r="1687" spans="1:10" x14ac:dyDescent="0.25">
      <c r="A1687" t="s">
        <v>241</v>
      </c>
      <c r="B1687" t="s">
        <v>278</v>
      </c>
      <c r="C1687" t="s">
        <v>329</v>
      </c>
      <c r="D1687">
        <v>15.8701763433476</v>
      </c>
      <c r="E1687" t="s">
        <v>278</v>
      </c>
      <c r="F1687" t="s">
        <v>278</v>
      </c>
      <c r="G1687">
        <f t="shared" si="26"/>
        <v>15.8701763433476</v>
      </c>
      <c r="H1687" s="39">
        <v>42887</v>
      </c>
      <c r="I1687">
        <v>2017</v>
      </c>
      <c r="J1687">
        <v>6</v>
      </c>
    </row>
    <row r="1688" spans="1:10" x14ac:dyDescent="0.25">
      <c r="A1688" t="s">
        <v>241</v>
      </c>
      <c r="B1688" t="s">
        <v>278</v>
      </c>
      <c r="C1688" t="s">
        <v>330</v>
      </c>
      <c r="D1688">
        <v>14.1687422406102</v>
      </c>
      <c r="E1688" t="s">
        <v>278</v>
      </c>
      <c r="F1688" t="s">
        <v>278</v>
      </c>
      <c r="G1688">
        <f t="shared" si="26"/>
        <v>14.1687422406102</v>
      </c>
      <c r="H1688" s="39">
        <v>42917</v>
      </c>
      <c r="I1688">
        <v>2017</v>
      </c>
      <c r="J1688">
        <v>7</v>
      </c>
    </row>
    <row r="1689" spans="1:10" x14ac:dyDescent="0.25">
      <c r="A1689" t="s">
        <v>241</v>
      </c>
      <c r="B1689" t="s">
        <v>278</v>
      </c>
      <c r="C1689" t="s">
        <v>331</v>
      </c>
      <c r="D1689">
        <v>15.664150014055499</v>
      </c>
      <c r="E1689" t="s">
        <v>278</v>
      </c>
      <c r="F1689" t="s">
        <v>278</v>
      </c>
      <c r="G1689">
        <f t="shared" si="26"/>
        <v>15.664150014055499</v>
      </c>
      <c r="H1689" s="39">
        <v>42948</v>
      </c>
      <c r="I1689">
        <v>2017</v>
      </c>
      <c r="J1689">
        <v>8</v>
      </c>
    </row>
    <row r="1690" spans="1:10" x14ac:dyDescent="0.25">
      <c r="A1690" t="s">
        <v>241</v>
      </c>
      <c r="B1690" t="s">
        <v>278</v>
      </c>
      <c r="C1690" t="s">
        <v>332</v>
      </c>
      <c r="D1690">
        <v>15.838413950914999</v>
      </c>
      <c r="E1690" t="s">
        <v>278</v>
      </c>
      <c r="F1690" t="s">
        <v>278</v>
      </c>
      <c r="G1690">
        <f t="shared" si="26"/>
        <v>15.838413950914999</v>
      </c>
      <c r="H1690" s="39">
        <v>42979</v>
      </c>
      <c r="I1690">
        <v>2017</v>
      </c>
      <c r="J1690">
        <v>9</v>
      </c>
    </row>
    <row r="1691" spans="1:10" x14ac:dyDescent="0.25">
      <c r="A1691" t="s">
        <v>241</v>
      </c>
      <c r="B1691" t="s">
        <v>278</v>
      </c>
      <c r="C1691" t="s">
        <v>333</v>
      </c>
      <c r="D1691">
        <v>16.538045027469501</v>
      </c>
      <c r="E1691" t="s">
        <v>278</v>
      </c>
      <c r="F1691" t="s">
        <v>278</v>
      </c>
      <c r="G1691">
        <f t="shared" si="26"/>
        <v>16.538045027469501</v>
      </c>
      <c r="H1691" s="39">
        <v>43009</v>
      </c>
      <c r="I1691">
        <v>2017</v>
      </c>
      <c r="J1691">
        <v>10</v>
      </c>
    </row>
    <row r="1692" spans="1:10" x14ac:dyDescent="0.25">
      <c r="A1692" t="s">
        <v>241</v>
      </c>
      <c r="B1692" t="s">
        <v>278</v>
      </c>
      <c r="C1692" t="s">
        <v>334</v>
      </c>
      <c r="D1692">
        <v>17.424387464944999</v>
      </c>
      <c r="E1692" t="s">
        <v>278</v>
      </c>
      <c r="F1692" t="s">
        <v>278</v>
      </c>
      <c r="G1692">
        <f t="shared" si="26"/>
        <v>17.424387464944999</v>
      </c>
      <c r="H1692" s="39">
        <v>43040</v>
      </c>
      <c r="I1692">
        <v>2017</v>
      </c>
      <c r="J1692">
        <v>11</v>
      </c>
    </row>
    <row r="1693" spans="1:10" x14ac:dyDescent="0.25">
      <c r="A1693" t="s">
        <v>241</v>
      </c>
      <c r="B1693" t="s">
        <v>278</v>
      </c>
      <c r="C1693" t="s">
        <v>335</v>
      </c>
      <c r="D1693">
        <v>17.135950603935999</v>
      </c>
      <c r="E1693" t="s">
        <v>278</v>
      </c>
      <c r="F1693" t="s">
        <v>278</v>
      </c>
      <c r="G1693">
        <f t="shared" si="26"/>
        <v>17.135950603935999</v>
      </c>
      <c r="H1693" s="39">
        <v>43070</v>
      </c>
      <c r="I1693">
        <v>2017</v>
      </c>
      <c r="J1693">
        <v>12</v>
      </c>
    </row>
    <row r="1694" spans="1:10" x14ac:dyDescent="0.25">
      <c r="A1694" t="s">
        <v>241</v>
      </c>
      <c r="B1694" t="s">
        <v>278</v>
      </c>
      <c r="C1694" t="s">
        <v>336</v>
      </c>
      <c r="D1694">
        <v>16.1538917676436</v>
      </c>
      <c r="E1694" t="s">
        <v>278</v>
      </c>
      <c r="F1694" t="s">
        <v>278</v>
      </c>
      <c r="G1694">
        <f t="shared" si="26"/>
        <v>16.1538917676436</v>
      </c>
      <c r="H1694" s="39">
        <v>43101</v>
      </c>
      <c r="I1694">
        <v>2018</v>
      </c>
      <c r="J1694">
        <v>1</v>
      </c>
    </row>
    <row r="1695" spans="1:10" x14ac:dyDescent="0.25">
      <c r="A1695" t="s">
        <v>241</v>
      </c>
      <c r="B1695" t="s">
        <v>278</v>
      </c>
      <c r="C1695" t="s">
        <v>337</v>
      </c>
      <c r="D1695">
        <v>17.135092160897301</v>
      </c>
      <c r="E1695" t="s">
        <v>278</v>
      </c>
      <c r="F1695" t="s">
        <v>278</v>
      </c>
      <c r="G1695">
        <f t="shared" si="26"/>
        <v>17.135092160897301</v>
      </c>
      <c r="H1695" s="39">
        <v>43132</v>
      </c>
      <c r="I1695">
        <v>2018</v>
      </c>
      <c r="J1695">
        <v>2</v>
      </c>
    </row>
    <row r="1696" spans="1:10" x14ac:dyDescent="0.25">
      <c r="A1696" t="s">
        <v>241</v>
      </c>
      <c r="B1696" t="s">
        <v>278</v>
      </c>
      <c r="C1696" t="s">
        <v>338</v>
      </c>
      <c r="D1696">
        <v>16.714884293445301</v>
      </c>
      <c r="E1696" t="s">
        <v>278</v>
      </c>
      <c r="F1696" t="s">
        <v>278</v>
      </c>
      <c r="G1696">
        <f t="shared" si="26"/>
        <v>16.714884293445301</v>
      </c>
      <c r="H1696" s="39">
        <v>43160</v>
      </c>
      <c r="I1696">
        <v>2018</v>
      </c>
      <c r="J1696">
        <v>3</v>
      </c>
    </row>
    <row r="1697" spans="1:10" x14ac:dyDescent="0.25">
      <c r="A1697" t="s">
        <v>241</v>
      </c>
      <c r="B1697" t="s">
        <v>278</v>
      </c>
      <c r="C1697" t="s">
        <v>339</v>
      </c>
      <c r="D1697">
        <v>16.142302786620899</v>
      </c>
      <c r="E1697" t="s">
        <v>278</v>
      </c>
      <c r="F1697" t="s">
        <v>278</v>
      </c>
      <c r="G1697">
        <f t="shared" si="26"/>
        <v>16.142302786620899</v>
      </c>
      <c r="H1697" s="39">
        <v>43191</v>
      </c>
      <c r="I1697">
        <v>2018</v>
      </c>
      <c r="J1697">
        <v>4</v>
      </c>
    </row>
    <row r="1698" spans="1:10" x14ac:dyDescent="0.25">
      <c r="A1698" t="s">
        <v>241</v>
      </c>
      <c r="B1698" t="s">
        <v>278</v>
      </c>
      <c r="C1698" t="s">
        <v>340</v>
      </c>
      <c r="D1698">
        <v>15.9860661535744</v>
      </c>
      <c r="E1698" t="s">
        <v>278</v>
      </c>
      <c r="F1698" t="s">
        <v>278</v>
      </c>
      <c r="G1698">
        <f t="shared" si="26"/>
        <v>15.9860661535744</v>
      </c>
      <c r="H1698" s="39">
        <v>43221</v>
      </c>
      <c r="I1698">
        <v>2018</v>
      </c>
      <c r="J1698">
        <v>5</v>
      </c>
    </row>
    <row r="1699" spans="1:10" x14ac:dyDescent="0.25">
      <c r="A1699" t="s">
        <v>241</v>
      </c>
      <c r="B1699" t="s">
        <v>278</v>
      </c>
      <c r="C1699" t="s">
        <v>341</v>
      </c>
      <c r="D1699">
        <v>14.7739445829058</v>
      </c>
      <c r="E1699" t="s">
        <v>278</v>
      </c>
      <c r="F1699" t="s">
        <v>278</v>
      </c>
      <c r="G1699">
        <f t="shared" si="26"/>
        <v>14.7739445829058</v>
      </c>
      <c r="H1699" s="39">
        <v>43252</v>
      </c>
      <c r="I1699">
        <v>2018</v>
      </c>
      <c r="J1699">
        <v>6</v>
      </c>
    </row>
    <row r="1700" spans="1:10" x14ac:dyDescent="0.25">
      <c r="A1700" t="s">
        <v>241</v>
      </c>
      <c r="B1700" t="s">
        <v>278</v>
      </c>
      <c r="C1700" t="s">
        <v>342</v>
      </c>
      <c r="D1700">
        <v>14.324978873656701</v>
      </c>
      <c r="E1700" t="s">
        <v>278</v>
      </c>
      <c r="F1700" t="s">
        <v>278</v>
      </c>
      <c r="G1700">
        <f t="shared" si="26"/>
        <v>14.324978873656701</v>
      </c>
      <c r="H1700" s="39">
        <v>43282</v>
      </c>
      <c r="I1700">
        <v>2018</v>
      </c>
      <c r="J1700">
        <v>7</v>
      </c>
    </row>
    <row r="1701" spans="1:10" x14ac:dyDescent="0.25">
      <c r="A1701" t="s">
        <v>241</v>
      </c>
      <c r="B1701" t="s">
        <v>278</v>
      </c>
      <c r="C1701" t="s">
        <v>343</v>
      </c>
      <c r="D1701">
        <v>14.5662013675362</v>
      </c>
      <c r="E1701" t="s">
        <v>278</v>
      </c>
      <c r="F1701" t="s">
        <v>278</v>
      </c>
      <c r="G1701">
        <f t="shared" si="26"/>
        <v>14.5662013675362</v>
      </c>
      <c r="H1701" s="39">
        <v>43313</v>
      </c>
      <c r="I1701">
        <v>2018</v>
      </c>
      <c r="J1701">
        <v>8</v>
      </c>
    </row>
    <row r="1702" spans="1:10" x14ac:dyDescent="0.25">
      <c r="A1702" t="s">
        <v>241</v>
      </c>
      <c r="B1702" t="s">
        <v>278</v>
      </c>
      <c r="C1702" t="s">
        <v>344</v>
      </c>
      <c r="D1702">
        <v>15.910093944647899</v>
      </c>
      <c r="E1702" t="s">
        <v>278</v>
      </c>
      <c r="F1702" t="s">
        <v>278</v>
      </c>
      <c r="G1702">
        <f t="shared" si="26"/>
        <v>15.910093944647899</v>
      </c>
      <c r="H1702" s="39">
        <v>43344</v>
      </c>
      <c r="I1702">
        <v>2018</v>
      </c>
      <c r="J1702">
        <v>9</v>
      </c>
    </row>
    <row r="1703" spans="1:10" x14ac:dyDescent="0.25">
      <c r="A1703" t="s">
        <v>241</v>
      </c>
      <c r="B1703" t="s">
        <v>278</v>
      </c>
      <c r="C1703" t="s">
        <v>345</v>
      </c>
      <c r="D1703">
        <v>17.120498629239101</v>
      </c>
      <c r="E1703" t="s">
        <v>278</v>
      </c>
      <c r="F1703" t="s">
        <v>278</v>
      </c>
      <c r="G1703">
        <f t="shared" si="26"/>
        <v>17.120498629239101</v>
      </c>
      <c r="H1703" s="39">
        <v>43374</v>
      </c>
      <c r="I1703">
        <v>2018</v>
      </c>
      <c r="J1703">
        <v>10</v>
      </c>
    </row>
    <row r="1704" spans="1:10" x14ac:dyDescent="0.25">
      <c r="A1704" t="s">
        <v>241</v>
      </c>
      <c r="B1704" t="s">
        <v>278</v>
      </c>
      <c r="C1704" t="s">
        <v>346</v>
      </c>
      <c r="D1704">
        <v>17.291328793943801</v>
      </c>
      <c r="E1704" t="s">
        <v>278</v>
      </c>
      <c r="F1704" t="s">
        <v>278</v>
      </c>
      <c r="G1704">
        <f t="shared" si="26"/>
        <v>17.291328793943801</v>
      </c>
      <c r="H1704" s="39">
        <v>43405</v>
      </c>
      <c r="I1704">
        <v>2018</v>
      </c>
      <c r="J1704">
        <v>11</v>
      </c>
    </row>
    <row r="1705" spans="1:10" x14ac:dyDescent="0.25">
      <c r="A1705" t="s">
        <v>241</v>
      </c>
      <c r="B1705" t="s">
        <v>278</v>
      </c>
      <c r="C1705" t="s">
        <v>347</v>
      </c>
      <c r="D1705">
        <v>16.168056077782399</v>
      </c>
      <c r="E1705" t="s">
        <v>278</v>
      </c>
      <c r="F1705" t="s">
        <v>278</v>
      </c>
      <c r="G1705">
        <f t="shared" si="26"/>
        <v>16.168056077782399</v>
      </c>
      <c r="H1705" s="39">
        <v>43435</v>
      </c>
      <c r="I1705">
        <v>2018</v>
      </c>
      <c r="J1705">
        <v>12</v>
      </c>
    </row>
    <row r="1706" spans="1:10" x14ac:dyDescent="0.25">
      <c r="A1706" t="s">
        <v>241</v>
      </c>
      <c r="B1706" t="s">
        <v>278</v>
      </c>
      <c r="C1706" t="s">
        <v>348</v>
      </c>
      <c r="D1706">
        <v>16.134576799272399</v>
      </c>
      <c r="E1706" t="s">
        <v>278</v>
      </c>
      <c r="F1706" t="s">
        <v>278</v>
      </c>
      <c r="G1706">
        <f t="shared" si="26"/>
        <v>16.134576799272399</v>
      </c>
      <c r="H1706" s="39">
        <v>43466</v>
      </c>
      <c r="I1706">
        <v>2019</v>
      </c>
      <c r="J1706">
        <v>1</v>
      </c>
    </row>
    <row r="1707" spans="1:10" x14ac:dyDescent="0.25">
      <c r="A1707" t="s">
        <v>241</v>
      </c>
      <c r="B1707" t="s">
        <v>278</v>
      </c>
      <c r="C1707" t="s">
        <v>349</v>
      </c>
      <c r="D1707">
        <v>16.634190647805799</v>
      </c>
      <c r="E1707" t="s">
        <v>278</v>
      </c>
      <c r="F1707" t="s">
        <v>278</v>
      </c>
      <c r="G1707">
        <f t="shared" si="26"/>
        <v>16.634190647805799</v>
      </c>
      <c r="H1707" s="39">
        <v>43497</v>
      </c>
      <c r="I1707">
        <v>2019</v>
      </c>
      <c r="J1707">
        <v>2</v>
      </c>
    </row>
    <row r="1708" spans="1:10" x14ac:dyDescent="0.25">
      <c r="A1708" t="s">
        <v>241</v>
      </c>
      <c r="B1708" t="s">
        <v>278</v>
      </c>
      <c r="C1708" t="s">
        <v>350</v>
      </c>
      <c r="D1708">
        <v>16.749222014993901</v>
      </c>
      <c r="E1708" t="s">
        <v>278</v>
      </c>
      <c r="F1708" t="s">
        <v>278</v>
      </c>
      <c r="G1708">
        <f t="shared" si="26"/>
        <v>16.749222014993901</v>
      </c>
      <c r="H1708" s="39">
        <v>43525</v>
      </c>
      <c r="I1708">
        <v>2019</v>
      </c>
      <c r="J1708">
        <v>3</v>
      </c>
    </row>
    <row r="1709" spans="1:10" x14ac:dyDescent="0.25">
      <c r="A1709" t="s">
        <v>241</v>
      </c>
      <c r="B1709" t="s">
        <v>278</v>
      </c>
      <c r="C1709" t="s">
        <v>351</v>
      </c>
      <c r="D1709">
        <v>16.9878691797573</v>
      </c>
      <c r="E1709" t="s">
        <v>278</v>
      </c>
      <c r="F1709" t="s">
        <v>278</v>
      </c>
      <c r="G1709">
        <f t="shared" si="26"/>
        <v>16.9878691797573</v>
      </c>
      <c r="H1709" s="39">
        <v>43556</v>
      </c>
      <c r="I1709">
        <v>2019</v>
      </c>
      <c r="J1709">
        <v>4</v>
      </c>
    </row>
    <row r="1710" spans="1:10" x14ac:dyDescent="0.25">
      <c r="A1710" t="s">
        <v>241</v>
      </c>
      <c r="B1710" t="s">
        <v>278</v>
      </c>
      <c r="C1710" t="s">
        <v>352</v>
      </c>
      <c r="D1710">
        <v>16.482246229952899</v>
      </c>
      <c r="E1710" t="s">
        <v>278</v>
      </c>
      <c r="F1710" t="s">
        <v>278</v>
      </c>
      <c r="G1710">
        <f t="shared" si="26"/>
        <v>16.482246229952899</v>
      </c>
      <c r="H1710" s="39">
        <v>43586</v>
      </c>
      <c r="I1710">
        <v>2019</v>
      </c>
      <c r="J1710">
        <v>5</v>
      </c>
    </row>
    <row r="1711" spans="1:10" x14ac:dyDescent="0.25">
      <c r="A1711" t="s">
        <v>241</v>
      </c>
      <c r="B1711" t="s">
        <v>278</v>
      </c>
      <c r="C1711" t="s">
        <v>353</v>
      </c>
      <c r="D1711">
        <v>14.974391032446301</v>
      </c>
      <c r="E1711" t="s">
        <v>278</v>
      </c>
      <c r="F1711" t="s">
        <v>278</v>
      </c>
      <c r="G1711">
        <f t="shared" si="26"/>
        <v>14.974391032446301</v>
      </c>
      <c r="H1711" s="39">
        <v>43617</v>
      </c>
      <c r="I1711">
        <v>2019</v>
      </c>
      <c r="J1711">
        <v>6</v>
      </c>
    </row>
    <row r="1712" spans="1:10" x14ac:dyDescent="0.25">
      <c r="A1712" t="s">
        <v>241</v>
      </c>
      <c r="B1712" t="s">
        <v>278</v>
      </c>
      <c r="C1712" t="s">
        <v>354</v>
      </c>
      <c r="D1712">
        <v>14.599680646046201</v>
      </c>
      <c r="E1712" t="s">
        <v>278</v>
      </c>
      <c r="F1712" t="s">
        <v>278</v>
      </c>
      <c r="G1712">
        <f t="shared" si="26"/>
        <v>14.599680646046201</v>
      </c>
      <c r="H1712" s="39">
        <v>43647</v>
      </c>
      <c r="I1712">
        <v>2019</v>
      </c>
      <c r="J1712">
        <v>7</v>
      </c>
    </row>
    <row r="1713" spans="1:10" x14ac:dyDescent="0.25">
      <c r="A1713" t="s">
        <v>241</v>
      </c>
      <c r="B1713" t="s">
        <v>278</v>
      </c>
      <c r="C1713" t="s">
        <v>355</v>
      </c>
      <c r="D1713">
        <v>14.3494445002602</v>
      </c>
      <c r="E1713" t="s">
        <v>278</v>
      </c>
      <c r="F1713" t="s">
        <v>278</v>
      </c>
      <c r="G1713">
        <f t="shared" si="26"/>
        <v>14.3494445002602</v>
      </c>
      <c r="H1713" s="39">
        <v>43678</v>
      </c>
      <c r="I1713">
        <v>2019</v>
      </c>
      <c r="J1713">
        <v>8</v>
      </c>
    </row>
    <row r="1714" spans="1:10" x14ac:dyDescent="0.25">
      <c r="A1714" t="s">
        <v>241</v>
      </c>
      <c r="B1714" t="s">
        <v>278</v>
      </c>
      <c r="C1714" t="s">
        <v>356</v>
      </c>
      <c r="D1714">
        <v>15.7379761153852</v>
      </c>
      <c r="E1714" t="s">
        <v>278</v>
      </c>
      <c r="F1714" t="s">
        <v>278</v>
      </c>
      <c r="G1714">
        <f t="shared" si="26"/>
        <v>15.7379761153852</v>
      </c>
      <c r="H1714" s="39">
        <v>43709</v>
      </c>
      <c r="I1714">
        <v>2019</v>
      </c>
      <c r="J1714">
        <v>9</v>
      </c>
    </row>
    <row r="1715" spans="1:10" x14ac:dyDescent="0.25">
      <c r="A1715" t="s">
        <v>241</v>
      </c>
      <c r="B1715" t="s">
        <v>278</v>
      </c>
      <c r="C1715" t="s">
        <v>357</v>
      </c>
      <c r="D1715">
        <v>16.119124824575501</v>
      </c>
      <c r="E1715" t="s">
        <v>278</v>
      </c>
      <c r="F1715" t="s">
        <v>278</v>
      </c>
      <c r="G1715">
        <f t="shared" si="26"/>
        <v>16.119124824575501</v>
      </c>
      <c r="H1715" s="39">
        <v>43739</v>
      </c>
      <c r="I1715">
        <v>2019</v>
      </c>
      <c r="J1715">
        <v>10</v>
      </c>
    </row>
    <row r="1716" spans="1:10" x14ac:dyDescent="0.25">
      <c r="A1716" t="s">
        <v>241</v>
      </c>
      <c r="B1716" t="s">
        <v>278</v>
      </c>
      <c r="C1716" t="s">
        <v>358</v>
      </c>
      <c r="D1716">
        <v>17.055256958296599</v>
      </c>
      <c r="E1716" t="s">
        <v>278</v>
      </c>
      <c r="F1716" t="s">
        <v>278</v>
      </c>
      <c r="G1716">
        <f t="shared" si="26"/>
        <v>17.055256958296599</v>
      </c>
      <c r="H1716" s="39">
        <v>43770</v>
      </c>
      <c r="I1716">
        <v>2019</v>
      </c>
      <c r="J1716">
        <v>11</v>
      </c>
    </row>
    <row r="1717" spans="1:10" x14ac:dyDescent="0.25">
      <c r="A1717" t="s">
        <v>241</v>
      </c>
      <c r="B1717" t="s">
        <v>278</v>
      </c>
      <c r="C1717" t="s">
        <v>359</v>
      </c>
      <c r="D1717">
        <v>16.947522356937601</v>
      </c>
      <c r="E1717" t="s">
        <v>278</v>
      </c>
      <c r="F1717" t="s">
        <v>278</v>
      </c>
      <c r="G1717">
        <f t="shared" si="26"/>
        <v>16.947522356937601</v>
      </c>
      <c r="H1717" s="39">
        <v>43800</v>
      </c>
      <c r="I1717">
        <v>2019</v>
      </c>
      <c r="J1717">
        <v>12</v>
      </c>
    </row>
    <row r="1718" spans="1:10" x14ac:dyDescent="0.25">
      <c r="A1718" t="s">
        <v>241</v>
      </c>
      <c r="B1718" t="s">
        <v>278</v>
      </c>
      <c r="C1718" t="s">
        <v>360</v>
      </c>
      <c r="D1718">
        <v>17.034225103848001</v>
      </c>
      <c r="E1718" t="s">
        <v>278</v>
      </c>
      <c r="F1718" t="s">
        <v>278</v>
      </c>
      <c r="G1718">
        <f t="shared" si="26"/>
        <v>17.034225103848001</v>
      </c>
      <c r="H1718" s="39">
        <v>43831</v>
      </c>
      <c r="I1718">
        <v>2020</v>
      </c>
      <c r="J1718">
        <v>1</v>
      </c>
    </row>
    <row r="1719" spans="1:10" x14ac:dyDescent="0.25">
      <c r="A1719" t="s">
        <v>241</v>
      </c>
      <c r="B1719" t="s">
        <v>278</v>
      </c>
      <c r="C1719" t="s">
        <v>361</v>
      </c>
      <c r="D1719">
        <v>17.3325340598022</v>
      </c>
      <c r="E1719" t="s">
        <v>278</v>
      </c>
      <c r="F1719" t="s">
        <v>278</v>
      </c>
      <c r="G1719">
        <f t="shared" si="26"/>
        <v>17.3325340598022</v>
      </c>
      <c r="H1719" s="39">
        <v>43862</v>
      </c>
      <c r="I1719">
        <v>2020</v>
      </c>
      <c r="J1719">
        <v>2</v>
      </c>
    </row>
    <row r="1720" spans="1:10" x14ac:dyDescent="0.25">
      <c r="A1720" t="s">
        <v>241</v>
      </c>
      <c r="B1720" t="s">
        <v>278</v>
      </c>
      <c r="C1720" t="s">
        <v>362</v>
      </c>
      <c r="D1720">
        <v>17.3750269902187</v>
      </c>
      <c r="E1720" t="s">
        <v>278</v>
      </c>
      <c r="F1720" t="s">
        <v>278</v>
      </c>
      <c r="G1720">
        <f t="shared" si="26"/>
        <v>17.3750269902187</v>
      </c>
      <c r="H1720" s="39">
        <v>43891</v>
      </c>
      <c r="I1720">
        <v>2020</v>
      </c>
      <c r="J1720">
        <v>3</v>
      </c>
    </row>
    <row r="1721" spans="1:10" x14ac:dyDescent="0.25">
      <c r="A1721" t="s">
        <v>241</v>
      </c>
      <c r="B1721" t="s">
        <v>278</v>
      </c>
      <c r="C1721" t="s">
        <v>363</v>
      </c>
      <c r="D1721">
        <v>16.525597603408102</v>
      </c>
      <c r="E1721" t="s">
        <v>278</v>
      </c>
      <c r="F1721" t="s">
        <v>278</v>
      </c>
      <c r="G1721">
        <f t="shared" si="26"/>
        <v>16.525597603408102</v>
      </c>
      <c r="H1721" s="39">
        <v>43922</v>
      </c>
      <c r="I1721">
        <v>2020</v>
      </c>
      <c r="J1721">
        <v>4</v>
      </c>
    </row>
    <row r="1722" spans="1:10" x14ac:dyDescent="0.25">
      <c r="A1722" t="s">
        <v>241</v>
      </c>
      <c r="B1722" t="s">
        <v>278</v>
      </c>
      <c r="C1722" t="s">
        <v>364</v>
      </c>
      <c r="D1722">
        <v>16.227717868973301</v>
      </c>
      <c r="E1722" t="s">
        <v>278</v>
      </c>
      <c r="F1722" t="s">
        <v>278</v>
      </c>
      <c r="G1722">
        <f t="shared" si="26"/>
        <v>16.227717868973301</v>
      </c>
      <c r="H1722" s="39">
        <v>43952</v>
      </c>
      <c r="I1722">
        <v>2020</v>
      </c>
      <c r="J1722">
        <v>5</v>
      </c>
    </row>
    <row r="1723" spans="1:10" x14ac:dyDescent="0.25">
      <c r="A1723" t="s">
        <v>241</v>
      </c>
      <c r="B1723" t="s">
        <v>278</v>
      </c>
      <c r="C1723" t="s">
        <v>365</v>
      </c>
      <c r="D1723">
        <v>15.754715754640101</v>
      </c>
      <c r="E1723" t="s">
        <v>278</v>
      </c>
      <c r="F1723" t="s">
        <v>278</v>
      </c>
      <c r="G1723">
        <f t="shared" si="26"/>
        <v>15.754715754640101</v>
      </c>
      <c r="H1723" s="39">
        <v>43983</v>
      </c>
      <c r="I1723">
        <v>2020</v>
      </c>
      <c r="J1723">
        <v>6</v>
      </c>
    </row>
    <row r="1724" spans="1:10" x14ac:dyDescent="0.25">
      <c r="A1724" t="s">
        <v>241</v>
      </c>
      <c r="B1724" t="s">
        <v>278</v>
      </c>
      <c r="C1724" t="s">
        <v>366</v>
      </c>
      <c r="D1724">
        <v>15.4285073999276</v>
      </c>
      <c r="E1724" t="s">
        <v>278</v>
      </c>
      <c r="F1724" t="s">
        <v>278</v>
      </c>
      <c r="G1724">
        <f t="shared" si="26"/>
        <v>15.4285073999276</v>
      </c>
      <c r="H1724" s="39">
        <v>44013</v>
      </c>
      <c r="I1724">
        <v>2020</v>
      </c>
      <c r="J1724">
        <v>7</v>
      </c>
    </row>
    <row r="1725" spans="1:10" x14ac:dyDescent="0.25">
      <c r="A1725" t="s">
        <v>241</v>
      </c>
      <c r="B1725" t="s">
        <v>278</v>
      </c>
      <c r="C1725" t="s">
        <v>367</v>
      </c>
      <c r="D1725">
        <v>15.5375296658447</v>
      </c>
      <c r="E1725" t="s">
        <v>278</v>
      </c>
      <c r="F1725" t="s">
        <v>278</v>
      </c>
      <c r="G1725">
        <f t="shared" si="26"/>
        <v>15.5375296658447</v>
      </c>
      <c r="H1725" s="39">
        <v>44044</v>
      </c>
      <c r="I1725">
        <v>2020</v>
      </c>
      <c r="J1725">
        <v>8</v>
      </c>
    </row>
    <row r="1726" spans="1:10" x14ac:dyDescent="0.25">
      <c r="A1726" t="s">
        <v>241</v>
      </c>
      <c r="B1726" t="s">
        <v>278</v>
      </c>
      <c r="C1726" t="s">
        <v>368</v>
      </c>
      <c r="D1726">
        <v>16.005381121945501</v>
      </c>
      <c r="E1726" t="s">
        <v>278</v>
      </c>
      <c r="F1726" t="s">
        <v>278</v>
      </c>
      <c r="G1726">
        <f t="shared" si="26"/>
        <v>16.005381121945501</v>
      </c>
      <c r="H1726" s="39">
        <v>44075</v>
      </c>
      <c r="I1726">
        <v>2020</v>
      </c>
      <c r="J1726">
        <v>9</v>
      </c>
    </row>
    <row r="1727" spans="1:10" x14ac:dyDescent="0.25">
      <c r="A1727" t="s">
        <v>241</v>
      </c>
      <c r="B1727" t="s">
        <v>278</v>
      </c>
      <c r="C1727" t="s">
        <v>369</v>
      </c>
      <c r="D1727">
        <v>16.373223964035802</v>
      </c>
      <c r="E1727" t="s">
        <v>278</v>
      </c>
      <c r="F1727" t="s">
        <v>278</v>
      </c>
      <c r="G1727">
        <f t="shared" si="26"/>
        <v>16.373223964035802</v>
      </c>
      <c r="H1727" s="39">
        <v>44105</v>
      </c>
      <c r="I1727">
        <v>2020</v>
      </c>
      <c r="J1727">
        <v>10</v>
      </c>
    </row>
    <row r="1728" spans="1:10" x14ac:dyDescent="0.25">
      <c r="A1728" t="s">
        <v>241</v>
      </c>
      <c r="B1728" t="s">
        <v>278</v>
      </c>
      <c r="C1728" t="s">
        <v>370</v>
      </c>
      <c r="D1728">
        <v>17.4153738130384</v>
      </c>
      <c r="E1728" t="s">
        <v>278</v>
      </c>
      <c r="F1728" t="s">
        <v>278</v>
      </c>
      <c r="G1728">
        <f t="shared" si="26"/>
        <v>17.4153738130384</v>
      </c>
      <c r="H1728" s="39">
        <v>44136</v>
      </c>
      <c r="I1728">
        <v>2020</v>
      </c>
      <c r="J1728">
        <v>11</v>
      </c>
    </row>
    <row r="1729" spans="1:10" x14ac:dyDescent="0.25">
      <c r="A1729" t="s">
        <v>241</v>
      </c>
      <c r="B1729" t="s">
        <v>278</v>
      </c>
      <c r="C1729" t="s">
        <v>371</v>
      </c>
      <c r="D1729">
        <v>16.725185609909801</v>
      </c>
      <c r="E1729" t="s">
        <v>278</v>
      </c>
      <c r="F1729" t="s">
        <v>278</v>
      </c>
      <c r="G1729">
        <f t="shared" si="26"/>
        <v>16.725185609909801</v>
      </c>
      <c r="H1729" s="39">
        <v>44166</v>
      </c>
      <c r="I1729">
        <v>2020</v>
      </c>
      <c r="J1729">
        <v>12</v>
      </c>
    </row>
    <row r="1730" spans="1:10" x14ac:dyDescent="0.25">
      <c r="A1730" t="s">
        <v>241</v>
      </c>
      <c r="B1730" t="s">
        <v>279</v>
      </c>
      <c r="C1730" t="s">
        <v>300</v>
      </c>
      <c r="D1730">
        <v>22.472461754121099</v>
      </c>
      <c r="E1730" t="s">
        <v>279</v>
      </c>
      <c r="F1730" t="s">
        <v>279</v>
      </c>
      <c r="G1730">
        <f t="shared" ref="G1730:G1793" si="27">D1730</f>
        <v>22.472461754121099</v>
      </c>
      <c r="H1730" s="39">
        <v>42005</v>
      </c>
      <c r="I1730">
        <v>2015</v>
      </c>
      <c r="J1730">
        <v>1</v>
      </c>
    </row>
    <row r="1731" spans="1:10" x14ac:dyDescent="0.25">
      <c r="A1731" t="s">
        <v>241</v>
      </c>
      <c r="B1731" t="s">
        <v>279</v>
      </c>
      <c r="C1731" t="s">
        <v>301</v>
      </c>
      <c r="D1731">
        <v>23.0034087735676</v>
      </c>
      <c r="E1731" t="s">
        <v>279</v>
      </c>
      <c r="F1731" t="s">
        <v>279</v>
      </c>
      <c r="G1731">
        <f t="shared" si="27"/>
        <v>23.0034087735676</v>
      </c>
      <c r="H1731" s="39">
        <v>42036</v>
      </c>
      <c r="I1731">
        <v>2015</v>
      </c>
      <c r="J1731">
        <v>2</v>
      </c>
    </row>
    <row r="1732" spans="1:10" x14ac:dyDescent="0.25">
      <c r="A1732" t="s">
        <v>241</v>
      </c>
      <c r="B1732" t="s">
        <v>279</v>
      </c>
      <c r="C1732" t="s">
        <v>302</v>
      </c>
      <c r="D1732">
        <v>23.0330250584033</v>
      </c>
      <c r="E1732" t="s">
        <v>279</v>
      </c>
      <c r="F1732" t="s">
        <v>279</v>
      </c>
      <c r="G1732">
        <f t="shared" si="27"/>
        <v>23.0330250584033</v>
      </c>
      <c r="H1732" s="39">
        <v>42064</v>
      </c>
      <c r="I1732">
        <v>2015</v>
      </c>
      <c r="J1732">
        <v>3</v>
      </c>
    </row>
    <row r="1733" spans="1:10" x14ac:dyDescent="0.25">
      <c r="A1733" t="s">
        <v>241</v>
      </c>
      <c r="B1733" t="s">
        <v>279</v>
      </c>
      <c r="C1733" t="s">
        <v>303</v>
      </c>
      <c r="D1733">
        <v>23.274247552282901</v>
      </c>
      <c r="E1733" t="s">
        <v>279</v>
      </c>
      <c r="F1733" t="s">
        <v>279</v>
      </c>
      <c r="G1733">
        <f t="shared" si="27"/>
        <v>23.274247552282901</v>
      </c>
      <c r="H1733" s="39">
        <v>42095</v>
      </c>
      <c r="I1733">
        <v>2015</v>
      </c>
      <c r="J1733">
        <v>4</v>
      </c>
    </row>
    <row r="1734" spans="1:10" x14ac:dyDescent="0.25">
      <c r="A1734" t="s">
        <v>241</v>
      </c>
      <c r="B1734" t="s">
        <v>279</v>
      </c>
      <c r="C1734" t="s">
        <v>304</v>
      </c>
      <c r="D1734">
        <v>23.345927546015702</v>
      </c>
      <c r="E1734" t="s">
        <v>279</v>
      </c>
      <c r="F1734" t="s">
        <v>279</v>
      </c>
      <c r="G1734">
        <f t="shared" si="27"/>
        <v>23.345927546015702</v>
      </c>
      <c r="H1734" s="39">
        <v>42125</v>
      </c>
      <c r="I1734">
        <v>2015</v>
      </c>
      <c r="J1734">
        <v>5</v>
      </c>
    </row>
    <row r="1735" spans="1:10" x14ac:dyDescent="0.25">
      <c r="A1735" t="s">
        <v>241</v>
      </c>
      <c r="B1735" t="s">
        <v>279</v>
      </c>
      <c r="C1735" t="s">
        <v>305</v>
      </c>
      <c r="D1735">
        <v>22.781930469578601</v>
      </c>
      <c r="E1735" t="s">
        <v>279</v>
      </c>
      <c r="F1735" t="s">
        <v>279</v>
      </c>
      <c r="G1735">
        <f t="shared" si="27"/>
        <v>22.781930469578601</v>
      </c>
      <c r="H1735" s="39">
        <v>42156</v>
      </c>
      <c r="I1735">
        <v>2015</v>
      </c>
      <c r="J1735">
        <v>6</v>
      </c>
    </row>
    <row r="1736" spans="1:10" x14ac:dyDescent="0.25">
      <c r="A1736" t="s">
        <v>241</v>
      </c>
      <c r="B1736" t="s">
        <v>279</v>
      </c>
      <c r="C1736" t="s">
        <v>306</v>
      </c>
      <c r="D1736">
        <v>22.305494583090599</v>
      </c>
      <c r="E1736" t="s">
        <v>279</v>
      </c>
      <c r="F1736" t="s">
        <v>279</v>
      </c>
      <c r="G1736">
        <f t="shared" si="27"/>
        <v>22.305494583090599</v>
      </c>
      <c r="H1736" s="39">
        <v>42186</v>
      </c>
      <c r="I1736">
        <v>2015</v>
      </c>
      <c r="J1736">
        <v>7</v>
      </c>
    </row>
    <row r="1737" spans="1:10" x14ac:dyDescent="0.25">
      <c r="A1737" t="s">
        <v>241</v>
      </c>
      <c r="B1737" t="s">
        <v>279</v>
      </c>
      <c r="C1737" t="s">
        <v>307</v>
      </c>
      <c r="D1737">
        <v>21.966409582797301</v>
      </c>
      <c r="E1737" t="s">
        <v>279</v>
      </c>
      <c r="F1737" t="s">
        <v>279</v>
      </c>
      <c r="G1737">
        <f t="shared" si="27"/>
        <v>21.966409582797301</v>
      </c>
      <c r="H1737" s="39">
        <v>42217</v>
      </c>
      <c r="I1737">
        <v>2015</v>
      </c>
      <c r="J1737">
        <v>8</v>
      </c>
    </row>
    <row r="1738" spans="1:10" x14ac:dyDescent="0.25">
      <c r="A1738" t="s">
        <v>241</v>
      </c>
      <c r="B1738" t="s">
        <v>279</v>
      </c>
      <c r="C1738" t="s">
        <v>308</v>
      </c>
      <c r="D1738">
        <v>22.540278754179699</v>
      </c>
      <c r="E1738" t="s">
        <v>279</v>
      </c>
      <c r="F1738" t="s">
        <v>279</v>
      </c>
      <c r="G1738">
        <f t="shared" si="27"/>
        <v>22.540278754179699</v>
      </c>
      <c r="H1738" s="39">
        <v>42248</v>
      </c>
      <c r="I1738">
        <v>2015</v>
      </c>
      <c r="J1738">
        <v>9</v>
      </c>
    </row>
    <row r="1739" spans="1:10" x14ac:dyDescent="0.25">
      <c r="A1739" t="s">
        <v>241</v>
      </c>
      <c r="B1739" t="s">
        <v>279</v>
      </c>
      <c r="C1739" t="s">
        <v>309</v>
      </c>
      <c r="D1739">
        <v>22.776350589826901</v>
      </c>
      <c r="E1739" t="s">
        <v>279</v>
      </c>
      <c r="F1739" t="s">
        <v>279</v>
      </c>
      <c r="G1739">
        <f t="shared" si="27"/>
        <v>22.776350589826901</v>
      </c>
      <c r="H1739" s="39">
        <v>42278</v>
      </c>
      <c r="I1739">
        <v>2015</v>
      </c>
      <c r="J1739">
        <v>10</v>
      </c>
    </row>
    <row r="1740" spans="1:10" x14ac:dyDescent="0.25">
      <c r="A1740" t="s">
        <v>241</v>
      </c>
      <c r="B1740" t="s">
        <v>279</v>
      </c>
      <c r="C1740" t="s">
        <v>310</v>
      </c>
      <c r="D1740">
        <v>23.163079178768999</v>
      </c>
      <c r="E1740" t="s">
        <v>279</v>
      </c>
      <c r="F1740" t="s">
        <v>279</v>
      </c>
      <c r="G1740">
        <f t="shared" si="27"/>
        <v>23.163079178768999</v>
      </c>
      <c r="H1740" s="39">
        <v>42309</v>
      </c>
      <c r="I1740">
        <v>2015</v>
      </c>
      <c r="J1740">
        <v>11</v>
      </c>
    </row>
    <row r="1741" spans="1:10" x14ac:dyDescent="0.25">
      <c r="A1741" t="s">
        <v>241</v>
      </c>
      <c r="B1741" t="s">
        <v>279</v>
      </c>
      <c r="C1741" t="s">
        <v>311</v>
      </c>
      <c r="D1741">
        <v>23.3266125776446</v>
      </c>
      <c r="E1741" t="s">
        <v>279</v>
      </c>
      <c r="F1741" t="s">
        <v>279</v>
      </c>
      <c r="G1741">
        <f t="shared" si="27"/>
        <v>23.3266125776446</v>
      </c>
      <c r="H1741" s="39">
        <v>42339</v>
      </c>
      <c r="I1741">
        <v>2015</v>
      </c>
      <c r="J1741">
        <v>12</v>
      </c>
    </row>
    <row r="1742" spans="1:10" x14ac:dyDescent="0.25">
      <c r="A1742" t="s">
        <v>241</v>
      </c>
      <c r="B1742" t="s">
        <v>279</v>
      </c>
      <c r="C1742" t="s">
        <v>312</v>
      </c>
      <c r="D1742">
        <v>23.541223337323899</v>
      </c>
      <c r="E1742" t="s">
        <v>279</v>
      </c>
      <c r="F1742" t="s">
        <v>279</v>
      </c>
      <c r="G1742">
        <f t="shared" si="27"/>
        <v>23.541223337323899</v>
      </c>
      <c r="H1742" s="39">
        <v>42370</v>
      </c>
      <c r="I1742">
        <v>2016</v>
      </c>
      <c r="J1742">
        <v>1</v>
      </c>
    </row>
    <row r="1743" spans="1:10" x14ac:dyDescent="0.25">
      <c r="A1743" t="s">
        <v>241</v>
      </c>
      <c r="B1743" t="s">
        <v>279</v>
      </c>
      <c r="C1743" t="s">
        <v>313</v>
      </c>
      <c r="D1743">
        <v>23.537360343649599</v>
      </c>
      <c r="E1743" t="s">
        <v>279</v>
      </c>
      <c r="F1743" t="s">
        <v>279</v>
      </c>
      <c r="G1743">
        <f t="shared" si="27"/>
        <v>23.537360343649599</v>
      </c>
      <c r="H1743" s="39">
        <v>42401</v>
      </c>
      <c r="I1743">
        <v>2016</v>
      </c>
      <c r="J1743">
        <v>2</v>
      </c>
    </row>
    <row r="1744" spans="1:10" x14ac:dyDescent="0.25">
      <c r="A1744" t="s">
        <v>241</v>
      </c>
      <c r="B1744" t="s">
        <v>279</v>
      </c>
      <c r="C1744" t="s">
        <v>314</v>
      </c>
      <c r="D1744">
        <v>23.782016609684</v>
      </c>
      <c r="E1744" t="s">
        <v>279</v>
      </c>
      <c r="F1744" t="s">
        <v>279</v>
      </c>
      <c r="G1744">
        <f t="shared" si="27"/>
        <v>23.782016609684</v>
      </c>
      <c r="H1744" s="39">
        <v>42430</v>
      </c>
      <c r="I1744">
        <v>2016</v>
      </c>
      <c r="J1744">
        <v>3</v>
      </c>
    </row>
    <row r="1745" spans="1:10" x14ac:dyDescent="0.25">
      <c r="A1745" t="s">
        <v>241</v>
      </c>
      <c r="B1745" t="s">
        <v>279</v>
      </c>
      <c r="C1745" t="s">
        <v>315</v>
      </c>
      <c r="D1745">
        <v>23.6772865589605</v>
      </c>
      <c r="E1745" t="s">
        <v>279</v>
      </c>
      <c r="F1745" t="s">
        <v>279</v>
      </c>
      <c r="G1745">
        <f t="shared" si="27"/>
        <v>23.6772865589605</v>
      </c>
      <c r="H1745" s="39">
        <v>42461</v>
      </c>
      <c r="I1745">
        <v>2016</v>
      </c>
      <c r="J1745">
        <v>4</v>
      </c>
    </row>
    <row r="1746" spans="1:10" x14ac:dyDescent="0.25">
      <c r="A1746" t="s">
        <v>241</v>
      </c>
      <c r="B1746" t="s">
        <v>279</v>
      </c>
      <c r="C1746" t="s">
        <v>316</v>
      </c>
      <c r="D1746">
        <v>23.475552444862</v>
      </c>
      <c r="E1746" t="s">
        <v>279</v>
      </c>
      <c r="F1746" t="s">
        <v>279</v>
      </c>
      <c r="G1746">
        <f t="shared" si="27"/>
        <v>23.475552444862</v>
      </c>
      <c r="H1746" s="39">
        <v>42491</v>
      </c>
      <c r="I1746">
        <v>2016</v>
      </c>
      <c r="J1746">
        <v>5</v>
      </c>
    </row>
    <row r="1747" spans="1:10" x14ac:dyDescent="0.25">
      <c r="A1747" t="s">
        <v>241</v>
      </c>
      <c r="B1747" t="s">
        <v>279</v>
      </c>
      <c r="C1747" t="s">
        <v>317</v>
      </c>
      <c r="D1747">
        <v>22.2123535133898</v>
      </c>
      <c r="E1747" t="s">
        <v>279</v>
      </c>
      <c r="F1747" t="s">
        <v>279</v>
      </c>
      <c r="G1747">
        <f t="shared" si="27"/>
        <v>22.2123535133898</v>
      </c>
      <c r="H1747" s="39">
        <v>42522</v>
      </c>
      <c r="I1747">
        <v>2016</v>
      </c>
      <c r="J1747">
        <v>6</v>
      </c>
    </row>
    <row r="1748" spans="1:10" x14ac:dyDescent="0.25">
      <c r="A1748" t="s">
        <v>241</v>
      </c>
      <c r="B1748" t="s">
        <v>279</v>
      </c>
      <c r="C1748" t="s">
        <v>318</v>
      </c>
      <c r="D1748">
        <v>21.628612247062101</v>
      </c>
      <c r="E1748" t="s">
        <v>279</v>
      </c>
      <c r="F1748" t="s">
        <v>279</v>
      </c>
      <c r="G1748">
        <f t="shared" si="27"/>
        <v>21.628612247062101</v>
      </c>
      <c r="H1748" s="39">
        <v>42552</v>
      </c>
      <c r="I1748">
        <v>2016</v>
      </c>
      <c r="J1748">
        <v>7</v>
      </c>
    </row>
    <row r="1749" spans="1:10" x14ac:dyDescent="0.25">
      <c r="A1749" t="s">
        <v>241</v>
      </c>
      <c r="B1749" t="s">
        <v>279</v>
      </c>
      <c r="C1749" t="s">
        <v>319</v>
      </c>
      <c r="D1749">
        <v>21.867688633344802</v>
      </c>
      <c r="E1749" t="s">
        <v>279</v>
      </c>
      <c r="F1749" t="s">
        <v>279</v>
      </c>
      <c r="G1749">
        <f t="shared" si="27"/>
        <v>21.867688633344802</v>
      </c>
      <c r="H1749" s="39">
        <v>42583</v>
      </c>
      <c r="I1749">
        <v>2016</v>
      </c>
      <c r="J1749">
        <v>8</v>
      </c>
    </row>
    <row r="1750" spans="1:10" x14ac:dyDescent="0.25">
      <c r="A1750" t="s">
        <v>241</v>
      </c>
      <c r="B1750" t="s">
        <v>279</v>
      </c>
      <c r="C1750" t="s">
        <v>320</v>
      </c>
      <c r="D1750">
        <v>22.1020435829146</v>
      </c>
      <c r="E1750" t="s">
        <v>279</v>
      </c>
      <c r="F1750" t="s">
        <v>279</v>
      </c>
      <c r="G1750">
        <f t="shared" si="27"/>
        <v>22.1020435829146</v>
      </c>
      <c r="H1750" s="39">
        <v>42614</v>
      </c>
      <c r="I1750">
        <v>2016</v>
      </c>
      <c r="J1750">
        <v>9</v>
      </c>
    </row>
    <row r="1751" spans="1:10" x14ac:dyDescent="0.25">
      <c r="A1751" t="s">
        <v>241</v>
      </c>
      <c r="B1751" t="s">
        <v>279</v>
      </c>
      <c r="C1751" t="s">
        <v>321</v>
      </c>
      <c r="D1751">
        <v>22.578479469402598</v>
      </c>
      <c r="E1751" t="s">
        <v>279</v>
      </c>
      <c r="F1751" t="s">
        <v>279</v>
      </c>
      <c r="G1751">
        <f t="shared" si="27"/>
        <v>22.578479469402598</v>
      </c>
      <c r="H1751" s="39">
        <v>42644</v>
      </c>
      <c r="I1751">
        <v>2016</v>
      </c>
      <c r="J1751">
        <v>10</v>
      </c>
    </row>
    <row r="1752" spans="1:10" x14ac:dyDescent="0.25">
      <c r="A1752" t="s">
        <v>241</v>
      </c>
      <c r="B1752" t="s">
        <v>279</v>
      </c>
      <c r="C1752" t="s">
        <v>322</v>
      </c>
      <c r="D1752">
        <v>22.823135735436999</v>
      </c>
      <c r="E1752" t="s">
        <v>279</v>
      </c>
      <c r="F1752" t="s">
        <v>279</v>
      </c>
      <c r="G1752">
        <f t="shared" si="27"/>
        <v>22.823135735436999</v>
      </c>
      <c r="H1752" s="39">
        <v>42675</v>
      </c>
      <c r="I1752">
        <v>2016</v>
      </c>
      <c r="J1752">
        <v>11</v>
      </c>
    </row>
    <row r="1753" spans="1:10" x14ac:dyDescent="0.25">
      <c r="A1753" t="s">
        <v>241</v>
      </c>
      <c r="B1753" t="s">
        <v>279</v>
      </c>
      <c r="C1753" t="s">
        <v>323</v>
      </c>
      <c r="D1753">
        <v>23.259224799105301</v>
      </c>
      <c r="E1753" t="s">
        <v>279</v>
      </c>
      <c r="F1753" t="s">
        <v>279</v>
      </c>
      <c r="G1753">
        <f t="shared" si="27"/>
        <v>23.259224799105301</v>
      </c>
      <c r="H1753" s="39">
        <v>42705</v>
      </c>
      <c r="I1753">
        <v>2016</v>
      </c>
      <c r="J1753">
        <v>12</v>
      </c>
    </row>
    <row r="1754" spans="1:10" x14ac:dyDescent="0.25">
      <c r="A1754" t="s">
        <v>241</v>
      </c>
      <c r="B1754" t="s">
        <v>279</v>
      </c>
      <c r="C1754" t="s">
        <v>324</v>
      </c>
      <c r="D1754">
        <v>22.967354165941501</v>
      </c>
      <c r="E1754" t="s">
        <v>279</v>
      </c>
      <c r="F1754" t="s">
        <v>279</v>
      </c>
      <c r="G1754">
        <f t="shared" si="27"/>
        <v>22.967354165941501</v>
      </c>
      <c r="H1754" s="39">
        <v>42736</v>
      </c>
      <c r="I1754">
        <v>2017</v>
      </c>
      <c r="J1754">
        <v>1</v>
      </c>
    </row>
    <row r="1755" spans="1:10" x14ac:dyDescent="0.25">
      <c r="A1755" t="s">
        <v>241</v>
      </c>
      <c r="B1755" t="s">
        <v>279</v>
      </c>
      <c r="C1755" t="s">
        <v>325</v>
      </c>
      <c r="D1755">
        <v>23.645094945008701</v>
      </c>
      <c r="E1755" t="s">
        <v>279</v>
      </c>
      <c r="F1755" t="s">
        <v>279</v>
      </c>
      <c r="G1755">
        <f t="shared" si="27"/>
        <v>23.645094945008701</v>
      </c>
      <c r="H1755" s="39">
        <v>42767</v>
      </c>
      <c r="I1755">
        <v>2017</v>
      </c>
      <c r="J1755">
        <v>2</v>
      </c>
    </row>
    <row r="1756" spans="1:10" x14ac:dyDescent="0.25">
      <c r="A1756" t="s">
        <v>241</v>
      </c>
      <c r="B1756" t="s">
        <v>279</v>
      </c>
      <c r="C1756" t="s">
        <v>326</v>
      </c>
      <c r="D1756">
        <v>23.778153616009799</v>
      </c>
      <c r="E1756" t="s">
        <v>279</v>
      </c>
      <c r="F1756" t="s">
        <v>279</v>
      </c>
      <c r="G1756">
        <f t="shared" si="27"/>
        <v>23.778153616009799</v>
      </c>
      <c r="H1756" s="39">
        <v>42795</v>
      </c>
      <c r="I1756">
        <v>2017</v>
      </c>
      <c r="J1756">
        <v>3</v>
      </c>
    </row>
    <row r="1757" spans="1:10" x14ac:dyDescent="0.25">
      <c r="A1757" t="s">
        <v>241</v>
      </c>
      <c r="B1757" t="s">
        <v>279</v>
      </c>
      <c r="C1757" t="s">
        <v>327</v>
      </c>
      <c r="D1757">
        <v>23.743386672941799</v>
      </c>
      <c r="E1757" t="s">
        <v>279</v>
      </c>
      <c r="F1757" t="s">
        <v>279</v>
      </c>
      <c r="G1757">
        <f t="shared" si="27"/>
        <v>23.743386672941799</v>
      </c>
      <c r="H1757" s="39">
        <v>42826</v>
      </c>
      <c r="I1757">
        <v>2017</v>
      </c>
      <c r="J1757">
        <v>4</v>
      </c>
    </row>
    <row r="1758" spans="1:10" x14ac:dyDescent="0.25">
      <c r="A1758" t="s">
        <v>241</v>
      </c>
      <c r="B1758" t="s">
        <v>279</v>
      </c>
      <c r="C1758" t="s">
        <v>328</v>
      </c>
      <c r="D1758">
        <v>23.4811323246137</v>
      </c>
      <c r="E1758" t="s">
        <v>279</v>
      </c>
      <c r="F1758" t="s">
        <v>279</v>
      </c>
      <c r="G1758">
        <f t="shared" si="27"/>
        <v>23.4811323246137</v>
      </c>
      <c r="H1758" s="39">
        <v>42856</v>
      </c>
      <c r="I1758">
        <v>2017</v>
      </c>
      <c r="J1758">
        <v>5</v>
      </c>
    </row>
    <row r="1759" spans="1:10" x14ac:dyDescent="0.25">
      <c r="A1759" t="s">
        <v>241</v>
      </c>
      <c r="B1759" t="s">
        <v>279</v>
      </c>
      <c r="C1759" t="s">
        <v>329</v>
      </c>
      <c r="D1759">
        <v>22.564315159263799</v>
      </c>
      <c r="E1759" t="s">
        <v>279</v>
      </c>
      <c r="F1759" t="s">
        <v>279</v>
      </c>
      <c r="G1759">
        <f t="shared" si="27"/>
        <v>22.564315159263799</v>
      </c>
      <c r="H1759" s="39">
        <v>42887</v>
      </c>
      <c r="I1759">
        <v>2017</v>
      </c>
      <c r="J1759">
        <v>6</v>
      </c>
    </row>
    <row r="1760" spans="1:10" x14ac:dyDescent="0.25">
      <c r="A1760" t="s">
        <v>241</v>
      </c>
      <c r="B1760" t="s">
        <v>279</v>
      </c>
      <c r="C1760" t="s">
        <v>330</v>
      </c>
      <c r="D1760">
        <v>21.526457525454799</v>
      </c>
      <c r="E1760" t="s">
        <v>279</v>
      </c>
      <c r="F1760" t="s">
        <v>279</v>
      </c>
      <c r="G1760">
        <f t="shared" si="27"/>
        <v>21.526457525454799</v>
      </c>
      <c r="H1760" s="39">
        <v>42917</v>
      </c>
      <c r="I1760">
        <v>2017</v>
      </c>
      <c r="J1760">
        <v>7</v>
      </c>
    </row>
    <row r="1761" spans="1:10" x14ac:dyDescent="0.25">
      <c r="A1761" t="s">
        <v>241</v>
      </c>
      <c r="B1761" t="s">
        <v>279</v>
      </c>
      <c r="C1761" t="s">
        <v>331</v>
      </c>
      <c r="D1761">
        <v>21.803734626960399</v>
      </c>
      <c r="E1761" t="s">
        <v>279</v>
      </c>
      <c r="F1761" t="s">
        <v>279</v>
      </c>
      <c r="G1761">
        <f t="shared" si="27"/>
        <v>21.803734626960399</v>
      </c>
      <c r="H1761" s="39">
        <v>42948</v>
      </c>
      <c r="I1761">
        <v>2017</v>
      </c>
      <c r="J1761">
        <v>8</v>
      </c>
    </row>
    <row r="1762" spans="1:10" x14ac:dyDescent="0.25">
      <c r="A1762" t="s">
        <v>241</v>
      </c>
      <c r="B1762" t="s">
        <v>279</v>
      </c>
      <c r="C1762" t="s">
        <v>332</v>
      </c>
      <c r="D1762">
        <v>21.924775095419498</v>
      </c>
      <c r="E1762" t="s">
        <v>279</v>
      </c>
      <c r="F1762" t="s">
        <v>279</v>
      </c>
      <c r="G1762">
        <f t="shared" si="27"/>
        <v>21.924775095419498</v>
      </c>
      <c r="H1762" s="39">
        <v>42979</v>
      </c>
      <c r="I1762">
        <v>2017</v>
      </c>
      <c r="J1762">
        <v>9</v>
      </c>
    </row>
    <row r="1763" spans="1:10" x14ac:dyDescent="0.25">
      <c r="A1763" t="s">
        <v>241</v>
      </c>
      <c r="B1763" t="s">
        <v>279</v>
      </c>
      <c r="C1763" t="s">
        <v>333</v>
      </c>
      <c r="D1763">
        <v>22.2084905197155</v>
      </c>
      <c r="E1763" t="s">
        <v>279</v>
      </c>
      <c r="F1763" t="s">
        <v>279</v>
      </c>
      <c r="G1763">
        <f t="shared" si="27"/>
        <v>22.2084905197155</v>
      </c>
      <c r="H1763" s="39">
        <v>43009</v>
      </c>
      <c r="I1763">
        <v>2017</v>
      </c>
      <c r="J1763">
        <v>10</v>
      </c>
    </row>
    <row r="1764" spans="1:10" x14ac:dyDescent="0.25">
      <c r="A1764" t="s">
        <v>241</v>
      </c>
      <c r="B1764" t="s">
        <v>279</v>
      </c>
      <c r="C1764" t="s">
        <v>334</v>
      </c>
      <c r="D1764">
        <v>22.2544172222869</v>
      </c>
      <c r="E1764" t="s">
        <v>279</v>
      </c>
      <c r="F1764" t="s">
        <v>279</v>
      </c>
      <c r="G1764">
        <f t="shared" si="27"/>
        <v>22.2544172222869</v>
      </c>
      <c r="H1764" s="39">
        <v>43040</v>
      </c>
      <c r="I1764">
        <v>2017</v>
      </c>
      <c r="J1764">
        <v>11</v>
      </c>
    </row>
    <row r="1765" spans="1:10" x14ac:dyDescent="0.25">
      <c r="A1765" t="s">
        <v>241</v>
      </c>
      <c r="B1765" t="s">
        <v>279</v>
      </c>
      <c r="C1765" t="s">
        <v>335</v>
      </c>
      <c r="D1765">
        <v>22.621401621338499</v>
      </c>
      <c r="E1765" t="s">
        <v>279</v>
      </c>
      <c r="F1765" t="s">
        <v>279</v>
      </c>
      <c r="G1765">
        <f t="shared" si="27"/>
        <v>22.621401621338499</v>
      </c>
      <c r="H1765" s="39">
        <v>43070</v>
      </c>
      <c r="I1765">
        <v>2017</v>
      </c>
      <c r="J1765">
        <v>12</v>
      </c>
    </row>
    <row r="1766" spans="1:10" x14ac:dyDescent="0.25">
      <c r="A1766" t="s">
        <v>241</v>
      </c>
      <c r="B1766" t="s">
        <v>279</v>
      </c>
      <c r="C1766" t="s">
        <v>336</v>
      </c>
      <c r="D1766">
        <v>22.6291276086869</v>
      </c>
      <c r="E1766" t="s">
        <v>279</v>
      </c>
      <c r="F1766" t="s">
        <v>279</v>
      </c>
      <c r="G1766">
        <f t="shared" si="27"/>
        <v>22.6291276086869</v>
      </c>
      <c r="H1766" s="39">
        <v>43101</v>
      </c>
      <c r="I1766">
        <v>2018</v>
      </c>
      <c r="J1766">
        <v>1</v>
      </c>
    </row>
    <row r="1767" spans="1:10" x14ac:dyDescent="0.25">
      <c r="A1767" t="s">
        <v>241</v>
      </c>
      <c r="B1767" t="s">
        <v>279</v>
      </c>
      <c r="C1767" t="s">
        <v>337</v>
      </c>
      <c r="D1767">
        <v>22.699949159381099</v>
      </c>
      <c r="E1767" t="s">
        <v>279</v>
      </c>
      <c r="F1767" t="s">
        <v>279</v>
      </c>
      <c r="G1767">
        <f t="shared" si="27"/>
        <v>22.699949159381099</v>
      </c>
      <c r="H1767" s="39">
        <v>43132</v>
      </c>
      <c r="I1767">
        <v>2018</v>
      </c>
      <c r="J1767">
        <v>2</v>
      </c>
    </row>
    <row r="1768" spans="1:10" x14ac:dyDescent="0.25">
      <c r="A1768" t="s">
        <v>241</v>
      </c>
      <c r="B1768" t="s">
        <v>279</v>
      </c>
      <c r="C1768" t="s">
        <v>338</v>
      </c>
      <c r="D1768">
        <v>23.040751045751801</v>
      </c>
      <c r="E1768" t="s">
        <v>279</v>
      </c>
      <c r="F1768" t="s">
        <v>279</v>
      </c>
      <c r="G1768">
        <f t="shared" si="27"/>
        <v>23.040751045751801</v>
      </c>
      <c r="H1768" s="39">
        <v>43160</v>
      </c>
      <c r="I1768">
        <v>2018</v>
      </c>
      <c r="J1768">
        <v>3</v>
      </c>
    </row>
    <row r="1769" spans="1:10" x14ac:dyDescent="0.25">
      <c r="A1769" t="s">
        <v>241</v>
      </c>
      <c r="B1769" t="s">
        <v>279</v>
      </c>
      <c r="C1769" t="s">
        <v>339</v>
      </c>
      <c r="D1769">
        <v>23.445506938506899</v>
      </c>
      <c r="E1769" t="s">
        <v>279</v>
      </c>
      <c r="F1769" t="s">
        <v>279</v>
      </c>
      <c r="G1769">
        <f t="shared" si="27"/>
        <v>23.445506938506899</v>
      </c>
      <c r="H1769" s="39">
        <v>43191</v>
      </c>
      <c r="I1769">
        <v>2018</v>
      </c>
      <c r="J1769">
        <v>4</v>
      </c>
    </row>
    <row r="1770" spans="1:10" x14ac:dyDescent="0.25">
      <c r="A1770" t="s">
        <v>241</v>
      </c>
      <c r="B1770" t="s">
        <v>279</v>
      </c>
      <c r="C1770" t="s">
        <v>340</v>
      </c>
      <c r="D1770">
        <v>23.0055548811644</v>
      </c>
      <c r="E1770" t="s">
        <v>279</v>
      </c>
      <c r="F1770" t="s">
        <v>279</v>
      </c>
      <c r="G1770">
        <f t="shared" si="27"/>
        <v>23.0055548811644</v>
      </c>
      <c r="H1770" s="39">
        <v>43221</v>
      </c>
      <c r="I1770">
        <v>2018</v>
      </c>
      <c r="J1770">
        <v>5</v>
      </c>
    </row>
    <row r="1771" spans="1:10" x14ac:dyDescent="0.25">
      <c r="A1771" t="s">
        <v>241</v>
      </c>
      <c r="B1771" t="s">
        <v>279</v>
      </c>
      <c r="C1771" t="s">
        <v>341</v>
      </c>
      <c r="D1771">
        <v>21.663808411649502</v>
      </c>
      <c r="E1771" t="s">
        <v>279</v>
      </c>
      <c r="F1771" t="s">
        <v>279</v>
      </c>
      <c r="G1771">
        <f t="shared" si="27"/>
        <v>21.663808411649502</v>
      </c>
      <c r="H1771" s="39">
        <v>43252</v>
      </c>
      <c r="I1771">
        <v>2018</v>
      </c>
      <c r="J1771">
        <v>6</v>
      </c>
    </row>
    <row r="1772" spans="1:10" x14ac:dyDescent="0.25">
      <c r="A1772" t="s">
        <v>241</v>
      </c>
      <c r="B1772" t="s">
        <v>279</v>
      </c>
      <c r="C1772" t="s">
        <v>342</v>
      </c>
      <c r="D1772">
        <v>21.343609158208</v>
      </c>
      <c r="E1772" t="s">
        <v>279</v>
      </c>
      <c r="F1772" t="s">
        <v>279</v>
      </c>
      <c r="G1772">
        <f t="shared" si="27"/>
        <v>21.343609158208</v>
      </c>
      <c r="H1772" s="39">
        <v>43282</v>
      </c>
      <c r="I1772">
        <v>2018</v>
      </c>
      <c r="J1772">
        <v>7</v>
      </c>
    </row>
    <row r="1773" spans="1:10" x14ac:dyDescent="0.25">
      <c r="A1773" t="s">
        <v>241</v>
      </c>
      <c r="B1773" t="s">
        <v>279</v>
      </c>
      <c r="C1773" t="s">
        <v>343</v>
      </c>
      <c r="D1773">
        <v>21.274933715110599</v>
      </c>
      <c r="E1773" t="s">
        <v>279</v>
      </c>
      <c r="F1773" t="s">
        <v>279</v>
      </c>
      <c r="G1773">
        <f t="shared" si="27"/>
        <v>21.274933715110599</v>
      </c>
      <c r="H1773" s="39">
        <v>43313</v>
      </c>
      <c r="I1773">
        <v>2018</v>
      </c>
      <c r="J1773">
        <v>8</v>
      </c>
    </row>
    <row r="1774" spans="1:10" x14ac:dyDescent="0.25">
      <c r="A1774" t="s">
        <v>241</v>
      </c>
      <c r="B1774" t="s">
        <v>279</v>
      </c>
      <c r="C1774" t="s">
        <v>344</v>
      </c>
      <c r="D1774">
        <v>21.9256335384583</v>
      </c>
      <c r="E1774" t="s">
        <v>279</v>
      </c>
      <c r="F1774" t="s">
        <v>279</v>
      </c>
      <c r="G1774">
        <f t="shared" si="27"/>
        <v>21.9256335384583</v>
      </c>
      <c r="H1774" s="39">
        <v>43344</v>
      </c>
      <c r="I1774">
        <v>2018</v>
      </c>
      <c r="J1774">
        <v>9</v>
      </c>
    </row>
    <row r="1775" spans="1:10" x14ac:dyDescent="0.25">
      <c r="A1775" t="s">
        <v>241</v>
      </c>
      <c r="B1775" t="s">
        <v>279</v>
      </c>
      <c r="C1775" t="s">
        <v>345</v>
      </c>
      <c r="D1775">
        <v>22.5960775516963</v>
      </c>
      <c r="E1775" t="s">
        <v>279</v>
      </c>
      <c r="F1775" t="s">
        <v>279</v>
      </c>
      <c r="G1775">
        <f t="shared" si="27"/>
        <v>22.5960775516963</v>
      </c>
      <c r="H1775" s="39">
        <v>43374</v>
      </c>
      <c r="I1775">
        <v>2018</v>
      </c>
      <c r="J1775">
        <v>10</v>
      </c>
    </row>
    <row r="1776" spans="1:10" x14ac:dyDescent="0.25">
      <c r="A1776" t="s">
        <v>241</v>
      </c>
      <c r="B1776" t="s">
        <v>279</v>
      </c>
      <c r="C1776" t="s">
        <v>346</v>
      </c>
      <c r="D1776">
        <v>22.9978288938159</v>
      </c>
      <c r="E1776" t="s">
        <v>279</v>
      </c>
      <c r="F1776" t="s">
        <v>279</v>
      </c>
      <c r="G1776">
        <f t="shared" si="27"/>
        <v>22.9978288938159</v>
      </c>
      <c r="H1776" s="39">
        <v>43405</v>
      </c>
      <c r="I1776">
        <v>2018</v>
      </c>
      <c r="J1776">
        <v>11</v>
      </c>
    </row>
    <row r="1777" spans="1:10" x14ac:dyDescent="0.25">
      <c r="A1777" t="s">
        <v>241</v>
      </c>
      <c r="B1777" t="s">
        <v>279</v>
      </c>
      <c r="C1777" t="s">
        <v>347</v>
      </c>
      <c r="D1777">
        <v>22.541995640257099</v>
      </c>
      <c r="E1777" t="s">
        <v>279</v>
      </c>
      <c r="F1777" t="s">
        <v>279</v>
      </c>
      <c r="G1777">
        <f t="shared" si="27"/>
        <v>22.541995640257099</v>
      </c>
      <c r="H1777" s="39">
        <v>43435</v>
      </c>
      <c r="I1777">
        <v>2018</v>
      </c>
      <c r="J1777">
        <v>12</v>
      </c>
    </row>
    <row r="1778" spans="1:10" x14ac:dyDescent="0.25">
      <c r="A1778" t="s">
        <v>241</v>
      </c>
      <c r="B1778" t="s">
        <v>279</v>
      </c>
      <c r="C1778" t="s">
        <v>348</v>
      </c>
      <c r="D1778">
        <v>22.880651419031</v>
      </c>
      <c r="E1778" t="s">
        <v>279</v>
      </c>
      <c r="F1778" t="s">
        <v>279</v>
      </c>
      <c r="G1778">
        <f t="shared" si="27"/>
        <v>22.880651419031</v>
      </c>
      <c r="H1778" s="39">
        <v>43466</v>
      </c>
      <c r="I1778">
        <v>2019</v>
      </c>
      <c r="J1778">
        <v>1</v>
      </c>
    </row>
    <row r="1779" spans="1:10" x14ac:dyDescent="0.25">
      <c r="A1779" t="s">
        <v>241</v>
      </c>
      <c r="B1779" t="s">
        <v>279</v>
      </c>
      <c r="C1779" t="s">
        <v>349</v>
      </c>
      <c r="D1779">
        <v>23.327900242202698</v>
      </c>
      <c r="E1779" t="s">
        <v>279</v>
      </c>
      <c r="F1779" t="s">
        <v>279</v>
      </c>
      <c r="G1779">
        <f t="shared" si="27"/>
        <v>23.327900242202698</v>
      </c>
      <c r="H1779" s="39">
        <v>43497</v>
      </c>
      <c r="I1779">
        <v>2019</v>
      </c>
      <c r="J1779">
        <v>2</v>
      </c>
    </row>
    <row r="1780" spans="1:10" x14ac:dyDescent="0.25">
      <c r="A1780" t="s">
        <v>241</v>
      </c>
      <c r="B1780" t="s">
        <v>279</v>
      </c>
      <c r="C1780" t="s">
        <v>350</v>
      </c>
      <c r="D1780">
        <v>23.736519128632001</v>
      </c>
      <c r="E1780" t="s">
        <v>279</v>
      </c>
      <c r="F1780" t="s">
        <v>279</v>
      </c>
      <c r="G1780">
        <f t="shared" si="27"/>
        <v>23.736519128632001</v>
      </c>
      <c r="H1780" s="39">
        <v>43525</v>
      </c>
      <c r="I1780">
        <v>2019</v>
      </c>
      <c r="J1780">
        <v>3</v>
      </c>
    </row>
    <row r="1781" spans="1:10" x14ac:dyDescent="0.25">
      <c r="A1781" t="s">
        <v>241</v>
      </c>
      <c r="B1781" t="s">
        <v>279</v>
      </c>
      <c r="C1781" t="s">
        <v>351</v>
      </c>
      <c r="D1781">
        <v>23.819358881868201</v>
      </c>
      <c r="E1781" t="s">
        <v>279</v>
      </c>
      <c r="F1781" t="s">
        <v>279</v>
      </c>
      <c r="G1781">
        <f t="shared" si="27"/>
        <v>23.819358881868201</v>
      </c>
      <c r="H1781" s="39">
        <v>43556</v>
      </c>
      <c r="I1781">
        <v>2019</v>
      </c>
      <c r="J1781">
        <v>4</v>
      </c>
    </row>
    <row r="1782" spans="1:10" x14ac:dyDescent="0.25">
      <c r="A1782" t="s">
        <v>241</v>
      </c>
      <c r="B1782" t="s">
        <v>279</v>
      </c>
      <c r="C1782" t="s">
        <v>352</v>
      </c>
      <c r="D1782">
        <v>23.331763235876899</v>
      </c>
      <c r="E1782" t="s">
        <v>279</v>
      </c>
      <c r="F1782" t="s">
        <v>279</v>
      </c>
      <c r="G1782">
        <f t="shared" si="27"/>
        <v>23.331763235876899</v>
      </c>
      <c r="H1782" s="39">
        <v>43586</v>
      </c>
      <c r="I1782">
        <v>2019</v>
      </c>
      <c r="J1782">
        <v>5</v>
      </c>
    </row>
    <row r="1783" spans="1:10" x14ac:dyDescent="0.25">
      <c r="A1783" t="s">
        <v>241</v>
      </c>
      <c r="B1783" t="s">
        <v>279</v>
      </c>
      <c r="C1783" t="s">
        <v>353</v>
      </c>
      <c r="D1783">
        <v>22.3827544565751</v>
      </c>
      <c r="E1783" t="s">
        <v>279</v>
      </c>
      <c r="F1783" t="s">
        <v>279</v>
      </c>
      <c r="G1783">
        <f t="shared" si="27"/>
        <v>22.3827544565751</v>
      </c>
      <c r="H1783" s="39">
        <v>43617</v>
      </c>
      <c r="I1783">
        <v>2019</v>
      </c>
      <c r="J1783">
        <v>6</v>
      </c>
    </row>
    <row r="1784" spans="1:10" x14ac:dyDescent="0.25">
      <c r="A1784" t="s">
        <v>241</v>
      </c>
      <c r="B1784" t="s">
        <v>279</v>
      </c>
      <c r="C1784" t="s">
        <v>354</v>
      </c>
      <c r="D1784">
        <v>21.559078360926001</v>
      </c>
      <c r="E1784" t="s">
        <v>279</v>
      </c>
      <c r="F1784" t="s">
        <v>279</v>
      </c>
      <c r="G1784">
        <f t="shared" si="27"/>
        <v>21.559078360926001</v>
      </c>
      <c r="H1784" s="39">
        <v>43647</v>
      </c>
      <c r="I1784">
        <v>2019</v>
      </c>
      <c r="J1784">
        <v>7</v>
      </c>
    </row>
    <row r="1785" spans="1:10" x14ac:dyDescent="0.25">
      <c r="A1785" t="s">
        <v>241</v>
      </c>
      <c r="B1785" t="s">
        <v>279</v>
      </c>
      <c r="C1785" t="s">
        <v>355</v>
      </c>
      <c r="D1785">
        <v>21.2590525188944</v>
      </c>
      <c r="E1785" t="s">
        <v>279</v>
      </c>
      <c r="F1785" t="s">
        <v>279</v>
      </c>
      <c r="G1785">
        <f t="shared" si="27"/>
        <v>21.2590525188944</v>
      </c>
      <c r="H1785" s="39">
        <v>43678</v>
      </c>
      <c r="I1785">
        <v>2019</v>
      </c>
      <c r="J1785">
        <v>8</v>
      </c>
    </row>
    <row r="1786" spans="1:10" x14ac:dyDescent="0.25">
      <c r="A1786" t="s">
        <v>241</v>
      </c>
      <c r="B1786" t="s">
        <v>279</v>
      </c>
      <c r="C1786" t="s">
        <v>356</v>
      </c>
      <c r="D1786">
        <v>22.035085025894698</v>
      </c>
      <c r="E1786" t="s">
        <v>279</v>
      </c>
      <c r="F1786" t="s">
        <v>279</v>
      </c>
      <c r="G1786">
        <f t="shared" si="27"/>
        <v>22.035085025894698</v>
      </c>
      <c r="H1786" s="39">
        <v>43709</v>
      </c>
      <c r="I1786">
        <v>2019</v>
      </c>
      <c r="J1786">
        <v>9</v>
      </c>
    </row>
    <row r="1787" spans="1:10" x14ac:dyDescent="0.25">
      <c r="A1787" t="s">
        <v>241</v>
      </c>
      <c r="B1787" t="s">
        <v>279</v>
      </c>
      <c r="C1787" t="s">
        <v>357</v>
      </c>
      <c r="D1787">
        <v>21.9144737789549</v>
      </c>
      <c r="E1787" t="s">
        <v>279</v>
      </c>
      <c r="F1787" t="s">
        <v>279</v>
      </c>
      <c r="G1787">
        <f t="shared" si="27"/>
        <v>21.9144737789549</v>
      </c>
      <c r="H1787" s="39">
        <v>43739</v>
      </c>
      <c r="I1787">
        <v>2019</v>
      </c>
      <c r="J1787">
        <v>10</v>
      </c>
    </row>
    <row r="1788" spans="1:10" x14ac:dyDescent="0.25">
      <c r="A1788" t="s">
        <v>241</v>
      </c>
      <c r="B1788" t="s">
        <v>279</v>
      </c>
      <c r="C1788" t="s">
        <v>358</v>
      </c>
      <c r="D1788">
        <v>22.4162337350851</v>
      </c>
      <c r="E1788" t="s">
        <v>279</v>
      </c>
      <c r="F1788" t="s">
        <v>279</v>
      </c>
      <c r="G1788">
        <f t="shared" si="27"/>
        <v>22.4162337350851</v>
      </c>
      <c r="H1788" s="39">
        <v>43770</v>
      </c>
      <c r="I1788">
        <v>2019</v>
      </c>
      <c r="J1788">
        <v>11</v>
      </c>
    </row>
    <row r="1789" spans="1:10" x14ac:dyDescent="0.25">
      <c r="A1789" t="s">
        <v>241</v>
      </c>
      <c r="B1789" t="s">
        <v>279</v>
      </c>
      <c r="C1789" t="s">
        <v>359</v>
      </c>
      <c r="D1789">
        <v>22.857473456985701</v>
      </c>
      <c r="E1789" t="s">
        <v>279</v>
      </c>
      <c r="F1789" t="s">
        <v>279</v>
      </c>
      <c r="G1789">
        <f t="shared" si="27"/>
        <v>22.857473456985701</v>
      </c>
      <c r="H1789" s="39">
        <v>43800</v>
      </c>
      <c r="I1789">
        <v>2019</v>
      </c>
      <c r="J1789">
        <v>12</v>
      </c>
    </row>
    <row r="1790" spans="1:10" x14ac:dyDescent="0.25">
      <c r="A1790" t="s">
        <v>241</v>
      </c>
      <c r="B1790" t="s">
        <v>279</v>
      </c>
      <c r="C1790" t="s">
        <v>360</v>
      </c>
      <c r="D1790">
        <v>23.217590311727498</v>
      </c>
      <c r="E1790" t="s">
        <v>279</v>
      </c>
      <c r="F1790" t="s">
        <v>279</v>
      </c>
      <c r="G1790">
        <f t="shared" si="27"/>
        <v>23.217590311727498</v>
      </c>
      <c r="H1790" s="39">
        <v>43831</v>
      </c>
      <c r="I1790">
        <v>2020</v>
      </c>
      <c r="J1790">
        <v>1</v>
      </c>
    </row>
    <row r="1791" spans="1:10" x14ac:dyDescent="0.25">
      <c r="A1791" t="s">
        <v>241</v>
      </c>
      <c r="B1791" t="s">
        <v>279</v>
      </c>
      <c r="C1791" t="s">
        <v>361</v>
      </c>
      <c r="D1791">
        <v>23.526629805665699</v>
      </c>
      <c r="E1791" t="s">
        <v>279</v>
      </c>
      <c r="F1791" t="s">
        <v>279</v>
      </c>
      <c r="G1791">
        <f t="shared" si="27"/>
        <v>23.526629805665699</v>
      </c>
      <c r="H1791" s="39">
        <v>43862</v>
      </c>
      <c r="I1791">
        <v>2020</v>
      </c>
      <c r="J1791">
        <v>2</v>
      </c>
    </row>
    <row r="1792" spans="1:10" x14ac:dyDescent="0.25">
      <c r="A1792" t="s">
        <v>241</v>
      </c>
      <c r="B1792" t="s">
        <v>279</v>
      </c>
      <c r="C1792" t="s">
        <v>362</v>
      </c>
      <c r="D1792">
        <v>23.526629805665699</v>
      </c>
      <c r="E1792" t="s">
        <v>279</v>
      </c>
      <c r="F1792" t="s">
        <v>279</v>
      </c>
      <c r="G1792">
        <f t="shared" si="27"/>
        <v>23.526629805665699</v>
      </c>
      <c r="H1792" s="39">
        <v>43891</v>
      </c>
      <c r="I1792">
        <v>2020</v>
      </c>
      <c r="J1792">
        <v>3</v>
      </c>
    </row>
    <row r="1793" spans="1:10" x14ac:dyDescent="0.25">
      <c r="A1793" t="s">
        <v>241</v>
      </c>
      <c r="B1793" t="s">
        <v>279</v>
      </c>
      <c r="C1793" t="s">
        <v>363</v>
      </c>
      <c r="D1793">
        <v>23.545944774036801</v>
      </c>
      <c r="E1793" t="s">
        <v>279</v>
      </c>
      <c r="F1793" t="s">
        <v>279</v>
      </c>
      <c r="G1793">
        <f t="shared" si="27"/>
        <v>23.545944774036801</v>
      </c>
      <c r="H1793" s="39">
        <v>43922</v>
      </c>
      <c r="I1793">
        <v>2020</v>
      </c>
      <c r="J1793">
        <v>4</v>
      </c>
    </row>
    <row r="1794" spans="1:10" x14ac:dyDescent="0.25">
      <c r="A1794" t="s">
        <v>241</v>
      </c>
      <c r="B1794" t="s">
        <v>279</v>
      </c>
      <c r="C1794" t="s">
        <v>364</v>
      </c>
      <c r="D1794">
        <v>22.935162551989599</v>
      </c>
      <c r="E1794" t="s">
        <v>279</v>
      </c>
      <c r="F1794" t="s">
        <v>279</v>
      </c>
      <c r="G1794">
        <f t="shared" ref="G1794:G1801" si="28">D1794</f>
        <v>22.935162551989599</v>
      </c>
      <c r="H1794" s="39">
        <v>43952</v>
      </c>
      <c r="I1794">
        <v>2020</v>
      </c>
      <c r="J1794">
        <v>5</v>
      </c>
    </row>
    <row r="1795" spans="1:10" x14ac:dyDescent="0.25">
      <c r="A1795" t="s">
        <v>241</v>
      </c>
      <c r="B1795" t="s">
        <v>279</v>
      </c>
      <c r="C1795" t="s">
        <v>365</v>
      </c>
      <c r="D1795">
        <v>21.9479530574649</v>
      </c>
      <c r="E1795" t="s">
        <v>279</v>
      </c>
      <c r="F1795" t="s">
        <v>279</v>
      </c>
      <c r="G1795">
        <f t="shared" si="28"/>
        <v>21.9479530574649</v>
      </c>
      <c r="H1795" s="39">
        <v>43983</v>
      </c>
      <c r="I1795">
        <v>2020</v>
      </c>
      <c r="J1795">
        <v>6</v>
      </c>
    </row>
    <row r="1796" spans="1:10" x14ac:dyDescent="0.25">
      <c r="A1796" t="s">
        <v>241</v>
      </c>
      <c r="B1796" t="s">
        <v>279</v>
      </c>
      <c r="C1796" t="s">
        <v>366</v>
      </c>
      <c r="D1796">
        <v>21.5268867469741</v>
      </c>
      <c r="E1796" t="s">
        <v>279</v>
      </c>
      <c r="F1796" t="s">
        <v>279</v>
      </c>
      <c r="G1796">
        <f t="shared" si="28"/>
        <v>21.5268867469741</v>
      </c>
      <c r="H1796" s="39">
        <v>44013</v>
      </c>
      <c r="I1796">
        <v>2020</v>
      </c>
      <c r="J1796">
        <v>7</v>
      </c>
    </row>
    <row r="1797" spans="1:10" x14ac:dyDescent="0.25">
      <c r="A1797" t="s">
        <v>241</v>
      </c>
      <c r="B1797" t="s">
        <v>279</v>
      </c>
      <c r="C1797" t="s">
        <v>367</v>
      </c>
      <c r="D1797">
        <v>21.652219430626801</v>
      </c>
      <c r="E1797" t="s">
        <v>279</v>
      </c>
      <c r="F1797" t="s">
        <v>279</v>
      </c>
      <c r="G1797">
        <f t="shared" si="28"/>
        <v>21.652219430626801</v>
      </c>
      <c r="H1797" s="39">
        <v>44044</v>
      </c>
      <c r="I1797">
        <v>2020</v>
      </c>
      <c r="J1797">
        <v>8</v>
      </c>
    </row>
    <row r="1798" spans="1:10" x14ac:dyDescent="0.25">
      <c r="A1798" t="s">
        <v>241</v>
      </c>
      <c r="B1798" t="s">
        <v>279</v>
      </c>
      <c r="C1798" t="s">
        <v>368</v>
      </c>
      <c r="D1798">
        <v>21.834209354834901</v>
      </c>
      <c r="E1798" t="s">
        <v>279</v>
      </c>
      <c r="F1798" t="s">
        <v>279</v>
      </c>
      <c r="G1798">
        <f t="shared" si="28"/>
        <v>21.834209354834901</v>
      </c>
      <c r="H1798" s="39">
        <v>44075</v>
      </c>
      <c r="I1798">
        <v>2020</v>
      </c>
      <c r="J1798">
        <v>9</v>
      </c>
    </row>
    <row r="1799" spans="1:10" x14ac:dyDescent="0.25">
      <c r="A1799" t="s">
        <v>241</v>
      </c>
      <c r="B1799" t="s">
        <v>279</v>
      </c>
      <c r="C1799" t="s">
        <v>369</v>
      </c>
      <c r="D1799">
        <v>22.194755431095999</v>
      </c>
      <c r="E1799" t="s">
        <v>279</v>
      </c>
      <c r="F1799" t="s">
        <v>279</v>
      </c>
      <c r="G1799">
        <f t="shared" si="28"/>
        <v>22.194755431095999</v>
      </c>
      <c r="H1799" s="39">
        <v>44105</v>
      </c>
      <c r="I1799">
        <v>2020</v>
      </c>
      <c r="J1799">
        <v>10</v>
      </c>
    </row>
    <row r="1800" spans="1:10" x14ac:dyDescent="0.25">
      <c r="A1800" t="s">
        <v>241</v>
      </c>
      <c r="B1800" t="s">
        <v>279</v>
      </c>
      <c r="C1800" t="s">
        <v>370</v>
      </c>
      <c r="D1800">
        <v>22.759610950571901</v>
      </c>
      <c r="E1800" t="s">
        <v>279</v>
      </c>
      <c r="F1800" t="s">
        <v>279</v>
      </c>
      <c r="G1800">
        <f t="shared" si="28"/>
        <v>22.759610950571901</v>
      </c>
      <c r="H1800" s="39">
        <v>44136</v>
      </c>
      <c r="I1800">
        <v>2020</v>
      </c>
      <c r="J1800">
        <v>11</v>
      </c>
    </row>
    <row r="1801" spans="1:10" x14ac:dyDescent="0.25">
      <c r="A1801" t="s">
        <v>241</v>
      </c>
      <c r="B1801" t="s">
        <v>279</v>
      </c>
      <c r="C1801" t="s">
        <v>371</v>
      </c>
      <c r="D1801">
        <v>22.470315646524298</v>
      </c>
      <c r="E1801" t="s">
        <v>279</v>
      </c>
      <c r="F1801" t="s">
        <v>279</v>
      </c>
      <c r="G1801">
        <f t="shared" si="28"/>
        <v>22.470315646524298</v>
      </c>
      <c r="H1801" s="39">
        <v>44166</v>
      </c>
      <c r="I1801">
        <v>2020</v>
      </c>
      <c r="J1801">
        <v>12</v>
      </c>
    </row>
  </sheetData>
  <autoFilter ref="A1:J1801" xr:uid="{00000000-0009-0000-0000-000008000000}"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2566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</vt:i4>
      </vt:variant>
    </vt:vector>
  </HeadingPairs>
  <TitlesOfParts>
    <vt:vector size="12" baseType="lpstr">
      <vt:lpstr>metadata</vt:lpstr>
      <vt:lpstr>fleet_age</vt:lpstr>
      <vt:lpstr>tfs</vt:lpstr>
      <vt:lpstr>mileage</vt:lpstr>
      <vt:lpstr>fuel</vt:lpstr>
      <vt:lpstr>euro</vt:lpstr>
      <vt:lpstr>old_euro</vt:lpstr>
      <vt:lpstr>tech</vt:lpstr>
      <vt:lpstr>met</vt:lpstr>
      <vt:lpstr>pmonth</vt:lpstr>
      <vt:lpstr>base_fleet</vt:lpstr>
      <vt:lpstr>fuel!_FiltrarBancodeDados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Sergio</dc:creator>
  <dc:description/>
  <cp:lastModifiedBy>Sergio</cp:lastModifiedBy>
  <cp:revision>268</cp:revision>
  <dcterms:created xsi:type="dcterms:W3CDTF">2020-02-11T18:11:01Z</dcterms:created>
  <dcterms:modified xsi:type="dcterms:W3CDTF">2021-10-05T19:54:12Z</dcterms:modified>
  <dc:language>en-US</dc:language>
</cp:coreProperties>
</file>